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"/>
    </mc:Choice>
  </mc:AlternateContent>
  <xr:revisionPtr revIDLastSave="0" documentId="8_{47E96728-D115-48AB-8704-B6AFB9EC322D}" xr6:coauthVersionLast="47" xr6:coauthVersionMax="47" xr10:uidLastSave="{00000000-0000-0000-0000-000000000000}"/>
  <bookViews>
    <workbookView xWindow="-110" yWindow="-110" windowWidth="19420" windowHeight="10420" xr2:uid="{BA2B5509-CC35-4D89-98C6-FDCFC7DE6512}"/>
  </bookViews>
  <sheets>
    <sheet name="balloon" sheetId="1" r:id="rId1"/>
    <sheet name="Amortized" sheetId="2" r:id="rId2"/>
    <sheet name="Car" sheetId="3" r:id="rId3"/>
    <sheet name="School" sheetId="4" r:id="rId4"/>
    <sheet name="House" sheetId="5" r:id="rId5"/>
  </sheets>
  <definedNames>
    <definedName name="_xlnm.Print_Titles" localSheetId="1">Amortized!$1:$6</definedName>
    <definedName name="_xlnm.Print_Titles" localSheetId="0">balloon!$1:$6</definedName>
    <definedName name="_xlnm.Print_Titles" localSheetId="2">Car!$1:$6</definedName>
    <definedName name="_xlnm.Print_Titles" localSheetId="4">House!$1:$6</definedName>
    <definedName name="_xlnm.Print_Titles" localSheetId="3">School!$1:$6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12" i="5"/>
  <c r="A13" i="5" s="1"/>
  <c r="A14" i="5" s="1"/>
  <c r="A9" i="5"/>
  <c r="A10" i="5" s="1"/>
  <c r="A11" i="5" s="1"/>
  <c r="A8" i="5"/>
  <c r="E7" i="5"/>
  <c r="C8" i="5" s="1"/>
  <c r="E1" i="5"/>
  <c r="E2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8" i="4"/>
  <c r="E7" i="4"/>
  <c r="C8" i="4" s="1"/>
  <c r="E1" i="4"/>
  <c r="E2" i="4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10" i="3"/>
  <c r="A11" i="3" s="1"/>
  <c r="A12" i="3" s="1"/>
  <c r="A13" i="3" s="1"/>
  <c r="A14" i="3" s="1"/>
  <c r="A9" i="3"/>
  <c r="A8" i="3"/>
  <c r="E7" i="3"/>
  <c r="C8" i="3" s="1"/>
  <c r="E1" i="3"/>
  <c r="E2" i="3" s="1"/>
  <c r="B50" i="3" s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8" i="2"/>
  <c r="A9" i="2" s="1"/>
  <c r="A10" i="2" s="1"/>
  <c r="E7" i="2"/>
  <c r="C8" i="2" s="1"/>
  <c r="E1" i="2"/>
  <c r="E2" i="2" s="1"/>
  <c r="B9" i="2" s="1"/>
  <c r="E3" i="1"/>
  <c r="E4" i="1" s="1"/>
  <c r="E2" i="1"/>
  <c r="B12" i="1" s="1"/>
  <c r="B11" i="1"/>
  <c r="B10" i="1"/>
  <c r="B9" i="1"/>
  <c r="B8" i="1"/>
  <c r="C8" i="1"/>
  <c r="A9" i="1"/>
  <c r="A10" i="1" s="1"/>
  <c r="A11" i="1" s="1"/>
  <c r="A12" i="1" s="1"/>
  <c r="A8" i="1"/>
  <c r="E7" i="1"/>
  <c r="E1" i="1"/>
  <c r="B53" i="5" l="1"/>
  <c r="B45" i="5"/>
  <c r="B37" i="5"/>
  <c r="B29" i="5"/>
  <c r="B21" i="5"/>
  <c r="B13" i="5"/>
  <c r="B35" i="5"/>
  <c r="B19" i="5"/>
  <c r="B54" i="5"/>
  <c r="B46" i="5"/>
  <c r="B38" i="5"/>
  <c r="B14" i="5"/>
  <c r="B49" i="5"/>
  <c r="B41" i="5"/>
  <c r="B33" i="5"/>
  <c r="B25" i="5"/>
  <c r="B17" i="5"/>
  <c r="B9" i="5"/>
  <c r="B52" i="5"/>
  <c r="B36" i="5"/>
  <c r="B28" i="5"/>
  <c r="B48" i="5"/>
  <c r="B40" i="5"/>
  <c r="B32" i="5"/>
  <c r="B24" i="5"/>
  <c r="B16" i="5"/>
  <c r="B8" i="5"/>
  <c r="B51" i="5"/>
  <c r="B43" i="5"/>
  <c r="B27" i="5"/>
  <c r="B11" i="5"/>
  <c r="B22" i="5"/>
  <c r="B30" i="5"/>
  <c r="B44" i="5"/>
  <c r="B50" i="5"/>
  <c r="B15" i="5"/>
  <c r="B26" i="5"/>
  <c r="B12" i="5"/>
  <c r="B42" i="5"/>
  <c r="B31" i="5"/>
  <c r="B20" i="5"/>
  <c r="B39" i="5"/>
  <c r="B34" i="5"/>
  <c r="B47" i="5"/>
  <c r="B18" i="5"/>
  <c r="B10" i="5"/>
  <c r="B23" i="5"/>
  <c r="B55" i="5"/>
  <c r="B53" i="4"/>
  <c r="B45" i="4"/>
  <c r="B37" i="4"/>
  <c r="B29" i="4"/>
  <c r="B21" i="4"/>
  <c r="B13" i="4"/>
  <c r="B43" i="4"/>
  <c r="B35" i="4"/>
  <c r="B27" i="4"/>
  <c r="B19" i="4"/>
  <c r="B11" i="4"/>
  <c r="B54" i="4"/>
  <c r="B46" i="4"/>
  <c r="B38" i="4"/>
  <c r="B30" i="4"/>
  <c r="B22" i="4"/>
  <c r="B14" i="4"/>
  <c r="B48" i="4"/>
  <c r="B40" i="4"/>
  <c r="B32" i="4"/>
  <c r="B24" i="4"/>
  <c r="B16" i="4"/>
  <c r="B8" i="4"/>
  <c r="B51" i="4"/>
  <c r="B49" i="4"/>
  <c r="B33" i="4"/>
  <c r="B17" i="4"/>
  <c r="B52" i="4"/>
  <c r="B20" i="4"/>
  <c r="B39" i="4"/>
  <c r="B23" i="4"/>
  <c r="B41" i="4"/>
  <c r="B47" i="4"/>
  <c r="B31" i="4"/>
  <c r="B15" i="4"/>
  <c r="B34" i="4"/>
  <c r="B18" i="4"/>
  <c r="B36" i="4"/>
  <c r="B55" i="4"/>
  <c r="B42" i="4"/>
  <c r="B26" i="4"/>
  <c r="B10" i="4"/>
  <c r="B25" i="4"/>
  <c r="B44" i="4"/>
  <c r="B28" i="4"/>
  <c r="B9" i="4"/>
  <c r="B12" i="4"/>
  <c r="B50" i="4"/>
  <c r="B42" i="3"/>
  <c r="B26" i="3"/>
  <c r="B18" i="3"/>
  <c r="B34" i="3"/>
  <c r="B10" i="3"/>
  <c r="B53" i="3"/>
  <c r="B45" i="3"/>
  <c r="B37" i="3"/>
  <c r="B29" i="3"/>
  <c r="B21" i="3"/>
  <c r="B13" i="3"/>
  <c r="B48" i="3"/>
  <c r="B40" i="3"/>
  <c r="B32" i="3"/>
  <c r="B24" i="3"/>
  <c r="B16" i="3"/>
  <c r="B8" i="3"/>
  <c r="B27" i="3"/>
  <c r="B19" i="3"/>
  <c r="B11" i="3"/>
  <c r="B30" i="3"/>
  <c r="B49" i="3"/>
  <c r="B33" i="3"/>
  <c r="B25" i="3"/>
  <c r="B17" i="3"/>
  <c r="B9" i="3"/>
  <c r="B47" i="3"/>
  <c r="B39" i="3"/>
  <c r="B15" i="3"/>
  <c r="B51" i="3"/>
  <c r="B43" i="3"/>
  <c r="B35" i="3"/>
  <c r="B38" i="3"/>
  <c r="B22" i="3"/>
  <c r="B14" i="3"/>
  <c r="B41" i="3"/>
  <c r="B23" i="3"/>
  <c r="B54" i="3"/>
  <c r="B46" i="3"/>
  <c r="B52" i="3"/>
  <c r="B44" i="3"/>
  <c r="B36" i="3"/>
  <c r="B28" i="3"/>
  <c r="B20" i="3"/>
  <c r="B12" i="3"/>
  <c r="B55" i="3"/>
  <c r="B31" i="3"/>
  <c r="B8" i="2"/>
  <c r="D8" i="2" s="1"/>
  <c r="B12" i="2"/>
  <c r="B11" i="2"/>
  <c r="B10" i="2"/>
  <c r="A11" i="2"/>
  <c r="B14" i="1"/>
  <c r="D8" i="1"/>
  <c r="B100" i="5" l="1"/>
  <c r="E3" i="5" s="1"/>
  <c r="E4" i="5" s="1"/>
  <c r="D8" i="5"/>
  <c r="B100" i="4"/>
  <c r="E3" i="4" s="1"/>
  <c r="E4" i="4" s="1"/>
  <c r="D8" i="4"/>
  <c r="B100" i="3"/>
  <c r="E3" i="3" s="1"/>
  <c r="E4" i="3" s="1"/>
  <c r="D8" i="3"/>
  <c r="A12" i="2"/>
  <c r="B100" i="2"/>
  <c r="E3" i="2" s="1"/>
  <c r="E4" i="2" s="1"/>
  <c r="E8" i="2"/>
  <c r="E8" i="1"/>
  <c r="E8" i="5" l="1"/>
  <c r="E8" i="4"/>
  <c r="E8" i="3"/>
  <c r="C9" i="2"/>
  <c r="C9" i="1"/>
  <c r="C9" i="5" l="1"/>
  <c r="C9" i="4"/>
  <c r="C9" i="3"/>
  <c r="D9" i="2"/>
  <c r="D9" i="1"/>
  <c r="D9" i="5" l="1"/>
  <c r="D9" i="4"/>
  <c r="D9" i="3"/>
  <c r="E9" i="2"/>
  <c r="E9" i="1"/>
  <c r="C10" i="1" s="1"/>
  <c r="E9" i="5" l="1"/>
  <c r="E9" i="4"/>
  <c r="E9" i="3"/>
  <c r="C10" i="2"/>
  <c r="D10" i="1"/>
  <c r="C10" i="5" l="1"/>
  <c r="C10" i="4"/>
  <c r="C10" i="3"/>
  <c r="D10" i="2"/>
  <c r="E10" i="1"/>
  <c r="D10" i="5" l="1"/>
  <c r="D10" i="4"/>
  <c r="D10" i="3"/>
  <c r="E10" i="2"/>
  <c r="C11" i="1"/>
  <c r="E10" i="5" l="1"/>
  <c r="E10" i="4"/>
  <c r="E10" i="3"/>
  <c r="C11" i="2"/>
  <c r="D11" i="1"/>
  <c r="C11" i="5" l="1"/>
  <c r="C11" i="4"/>
  <c r="C11" i="3"/>
  <c r="D11" i="2"/>
  <c r="E11" i="1"/>
  <c r="D11" i="5" l="1"/>
  <c r="D11" i="4"/>
  <c r="D11" i="3"/>
  <c r="E11" i="2"/>
  <c r="C12" i="1"/>
  <c r="E11" i="5" l="1"/>
  <c r="E11" i="4"/>
  <c r="E11" i="3"/>
  <c r="C12" i="2"/>
  <c r="D12" i="1"/>
  <c r="C14" i="1"/>
  <c r="C12" i="5" l="1"/>
  <c r="D12" i="5" s="1"/>
  <c r="C12" i="4"/>
  <c r="D12" i="4" s="1"/>
  <c r="C12" i="3"/>
  <c r="D12" i="3" s="1"/>
  <c r="D12" i="2"/>
  <c r="D14" i="1"/>
  <c r="E12" i="1"/>
  <c r="E12" i="5" l="1"/>
  <c r="E12" i="4"/>
  <c r="E12" i="3"/>
  <c r="E12" i="2"/>
  <c r="C13" i="5" l="1"/>
  <c r="D13" i="5" s="1"/>
  <c r="E13" i="5" s="1"/>
  <c r="C13" i="4"/>
  <c r="D13" i="4" s="1"/>
  <c r="E13" i="4" s="1"/>
  <c r="C13" i="3"/>
  <c r="D13" i="3" s="1"/>
  <c r="E13" i="3" s="1"/>
  <c r="C13" i="2"/>
  <c r="C14" i="5" l="1"/>
  <c r="D14" i="5" s="1"/>
  <c r="E14" i="5" s="1"/>
  <c r="C14" i="4"/>
  <c r="D14" i="4" s="1"/>
  <c r="E14" i="4" s="1"/>
  <c r="C14" i="3"/>
  <c r="D14" i="3" s="1"/>
  <c r="E14" i="3" s="1"/>
  <c r="D13" i="2"/>
  <c r="C15" i="5" l="1"/>
  <c r="D15" i="5" s="1"/>
  <c r="E15" i="5" s="1"/>
  <c r="C15" i="4"/>
  <c r="D15" i="4" s="1"/>
  <c r="E15" i="4" s="1"/>
  <c r="C15" i="3"/>
  <c r="D15" i="3" s="1"/>
  <c r="E15" i="3" s="1"/>
  <c r="E13" i="2"/>
  <c r="C16" i="5" l="1"/>
  <c r="D16" i="5" s="1"/>
  <c r="E16" i="5"/>
  <c r="C16" i="4"/>
  <c r="D16" i="4" s="1"/>
  <c r="E16" i="4"/>
  <c r="C16" i="3"/>
  <c r="D16" i="3" s="1"/>
  <c r="E16" i="3" s="1"/>
  <c r="C14" i="2"/>
  <c r="C17" i="5" l="1"/>
  <c r="D17" i="5" s="1"/>
  <c r="E17" i="5" s="1"/>
  <c r="C17" i="4"/>
  <c r="D17" i="4" s="1"/>
  <c r="E17" i="4"/>
  <c r="C17" i="3"/>
  <c r="D17" i="3" s="1"/>
  <c r="E17" i="3" s="1"/>
  <c r="D14" i="2"/>
  <c r="C18" i="5" l="1"/>
  <c r="D18" i="5" s="1"/>
  <c r="E18" i="5" s="1"/>
  <c r="C18" i="4"/>
  <c r="D18" i="4" s="1"/>
  <c r="E18" i="4" s="1"/>
  <c r="C18" i="3"/>
  <c r="D18" i="3" s="1"/>
  <c r="E18" i="3" s="1"/>
  <c r="E14" i="2"/>
  <c r="C19" i="5" l="1"/>
  <c r="D19" i="5" s="1"/>
  <c r="E19" i="5"/>
  <c r="C19" i="4"/>
  <c r="D19" i="4" s="1"/>
  <c r="E19" i="4"/>
  <c r="C19" i="3"/>
  <c r="D19" i="3" s="1"/>
  <c r="E19" i="3" s="1"/>
  <c r="C15" i="2"/>
  <c r="C20" i="5" l="1"/>
  <c r="D20" i="5" s="1"/>
  <c r="E20" i="5" s="1"/>
  <c r="C20" i="4"/>
  <c r="D20" i="4" s="1"/>
  <c r="E20" i="4" s="1"/>
  <c r="C20" i="3"/>
  <c r="D20" i="3" s="1"/>
  <c r="E20" i="3" s="1"/>
  <c r="D15" i="2"/>
  <c r="C21" i="5" l="1"/>
  <c r="D21" i="5" s="1"/>
  <c r="E21" i="5" s="1"/>
  <c r="C21" i="4"/>
  <c r="D21" i="4" s="1"/>
  <c r="E21" i="4"/>
  <c r="C21" i="3"/>
  <c r="D21" i="3" s="1"/>
  <c r="E21" i="3" s="1"/>
  <c r="E15" i="2"/>
  <c r="C22" i="5" l="1"/>
  <c r="D22" i="5" s="1"/>
  <c r="E22" i="5" s="1"/>
  <c r="C22" i="4"/>
  <c r="D22" i="4" s="1"/>
  <c r="E22" i="4" s="1"/>
  <c r="C22" i="3"/>
  <c r="D22" i="3" s="1"/>
  <c r="E22" i="3" s="1"/>
  <c r="C16" i="2"/>
  <c r="C23" i="5" l="1"/>
  <c r="D23" i="5" s="1"/>
  <c r="E23" i="5" s="1"/>
  <c r="C23" i="4"/>
  <c r="D23" i="4" s="1"/>
  <c r="E23" i="4" s="1"/>
  <c r="C23" i="3"/>
  <c r="D23" i="3" s="1"/>
  <c r="E23" i="3" s="1"/>
  <c r="D16" i="2"/>
  <c r="C24" i="5" l="1"/>
  <c r="D24" i="5" s="1"/>
  <c r="E24" i="5"/>
  <c r="C24" i="4"/>
  <c r="D24" i="4" s="1"/>
  <c r="E24" i="4"/>
  <c r="C24" i="3"/>
  <c r="D24" i="3" s="1"/>
  <c r="E24" i="3" s="1"/>
  <c r="E16" i="2"/>
  <c r="C25" i="5" l="1"/>
  <c r="D25" i="5" s="1"/>
  <c r="E25" i="5" s="1"/>
  <c r="C25" i="4"/>
  <c r="D25" i="4" s="1"/>
  <c r="E25" i="4"/>
  <c r="C25" i="3"/>
  <c r="D25" i="3" s="1"/>
  <c r="E25" i="3" s="1"/>
  <c r="C17" i="2"/>
  <c r="C26" i="5" l="1"/>
  <c r="D26" i="5" s="1"/>
  <c r="E26" i="5" s="1"/>
  <c r="C26" i="4"/>
  <c r="D26" i="4" s="1"/>
  <c r="E26" i="4" s="1"/>
  <c r="C26" i="3"/>
  <c r="D26" i="3" s="1"/>
  <c r="E26" i="3" s="1"/>
  <c r="D17" i="2"/>
  <c r="C27" i="5" l="1"/>
  <c r="D27" i="5" s="1"/>
  <c r="E27" i="5"/>
  <c r="C27" i="4"/>
  <c r="D27" i="4" s="1"/>
  <c r="E27" i="4"/>
  <c r="C27" i="3"/>
  <c r="D27" i="3" s="1"/>
  <c r="E27" i="3"/>
  <c r="E17" i="2"/>
  <c r="C28" i="5" l="1"/>
  <c r="D28" i="5" s="1"/>
  <c r="E28" i="5" s="1"/>
  <c r="C28" i="4"/>
  <c r="D28" i="4" s="1"/>
  <c r="E28" i="4" s="1"/>
  <c r="C28" i="3"/>
  <c r="D28" i="3" s="1"/>
  <c r="E28" i="3" s="1"/>
  <c r="C18" i="2"/>
  <c r="D18" i="2" s="1"/>
  <c r="E18" i="2" s="1"/>
  <c r="C29" i="5" l="1"/>
  <c r="D29" i="5" s="1"/>
  <c r="E29" i="5" s="1"/>
  <c r="C29" i="4"/>
  <c r="D29" i="4" s="1"/>
  <c r="E29" i="4" s="1"/>
  <c r="C29" i="3"/>
  <c r="D29" i="3" s="1"/>
  <c r="E29" i="3" s="1"/>
  <c r="C19" i="2"/>
  <c r="D19" i="2" s="1"/>
  <c r="E19" i="2" s="1"/>
  <c r="C30" i="5" l="1"/>
  <c r="D30" i="5" s="1"/>
  <c r="E30" i="5" s="1"/>
  <c r="C30" i="4"/>
  <c r="D30" i="4" s="1"/>
  <c r="E30" i="4" s="1"/>
  <c r="C30" i="3"/>
  <c r="D30" i="3" s="1"/>
  <c r="E30" i="3" s="1"/>
  <c r="C20" i="2"/>
  <c r="D20" i="2" s="1"/>
  <c r="E20" i="2"/>
  <c r="C31" i="5" l="1"/>
  <c r="D31" i="5" s="1"/>
  <c r="E31" i="5" s="1"/>
  <c r="C31" i="4"/>
  <c r="D31" i="4" s="1"/>
  <c r="E31" i="4" s="1"/>
  <c r="C31" i="3"/>
  <c r="D31" i="3" s="1"/>
  <c r="E31" i="3" s="1"/>
  <c r="C21" i="2"/>
  <c r="D21" i="2" s="1"/>
  <c r="E21" i="2" s="1"/>
  <c r="C32" i="5" l="1"/>
  <c r="D32" i="5" s="1"/>
  <c r="E32" i="5"/>
  <c r="C32" i="4"/>
  <c r="D32" i="4" s="1"/>
  <c r="E32" i="4" s="1"/>
  <c r="C32" i="3"/>
  <c r="D32" i="3" s="1"/>
  <c r="E32" i="3" s="1"/>
  <c r="C22" i="2"/>
  <c r="D22" i="2" s="1"/>
  <c r="E22" i="2"/>
  <c r="C33" i="5" l="1"/>
  <c r="D33" i="5" s="1"/>
  <c r="E33" i="5" s="1"/>
  <c r="C33" i="4"/>
  <c r="D33" i="4" s="1"/>
  <c r="E33" i="4" s="1"/>
  <c r="C33" i="3"/>
  <c r="D33" i="3" s="1"/>
  <c r="E33" i="3" s="1"/>
  <c r="C23" i="2"/>
  <c r="D23" i="2" s="1"/>
  <c r="E23" i="2"/>
  <c r="C34" i="5" l="1"/>
  <c r="D34" i="5" s="1"/>
  <c r="E34" i="5" s="1"/>
  <c r="C34" i="4"/>
  <c r="D34" i="4" s="1"/>
  <c r="E34" i="4" s="1"/>
  <c r="C34" i="3"/>
  <c r="D34" i="3" s="1"/>
  <c r="E34" i="3" s="1"/>
  <c r="C24" i="2"/>
  <c r="D24" i="2" s="1"/>
  <c r="E24" i="2" s="1"/>
  <c r="C35" i="5" l="1"/>
  <c r="D35" i="5" s="1"/>
  <c r="E35" i="5"/>
  <c r="C35" i="4"/>
  <c r="D35" i="4" s="1"/>
  <c r="E35" i="4" s="1"/>
  <c r="C35" i="3"/>
  <c r="D35" i="3" s="1"/>
  <c r="E35" i="3" s="1"/>
  <c r="C25" i="2"/>
  <c r="D25" i="2" s="1"/>
  <c r="E25" i="2" s="1"/>
  <c r="C36" i="5" l="1"/>
  <c r="D36" i="5" s="1"/>
  <c r="E36" i="5" s="1"/>
  <c r="C36" i="4"/>
  <c r="D36" i="4" s="1"/>
  <c r="E36" i="4" s="1"/>
  <c r="C36" i="3"/>
  <c r="D36" i="3" s="1"/>
  <c r="E36" i="3" s="1"/>
  <c r="C26" i="2"/>
  <c r="D26" i="2" s="1"/>
  <c r="E26" i="2" s="1"/>
  <c r="C37" i="5" l="1"/>
  <c r="D37" i="5" s="1"/>
  <c r="E37" i="5" s="1"/>
  <c r="C37" i="4"/>
  <c r="D37" i="4" s="1"/>
  <c r="E37" i="4" s="1"/>
  <c r="C37" i="3"/>
  <c r="D37" i="3" s="1"/>
  <c r="E37" i="3" s="1"/>
  <c r="C27" i="2"/>
  <c r="D27" i="2" s="1"/>
  <c r="E27" i="2" s="1"/>
  <c r="C38" i="5" l="1"/>
  <c r="D38" i="5" s="1"/>
  <c r="E38" i="5" s="1"/>
  <c r="C38" i="4"/>
  <c r="D38" i="4" s="1"/>
  <c r="E38" i="4" s="1"/>
  <c r="C38" i="3"/>
  <c r="D38" i="3" s="1"/>
  <c r="E38" i="3" s="1"/>
  <c r="C28" i="2"/>
  <c r="D28" i="2" s="1"/>
  <c r="E28" i="2"/>
  <c r="C39" i="5" l="1"/>
  <c r="D39" i="5" s="1"/>
  <c r="E39" i="5" s="1"/>
  <c r="C39" i="4"/>
  <c r="D39" i="4" s="1"/>
  <c r="E39" i="4" s="1"/>
  <c r="C39" i="3"/>
  <c r="D39" i="3" s="1"/>
  <c r="E39" i="3" s="1"/>
  <c r="C29" i="2"/>
  <c r="D29" i="2" s="1"/>
  <c r="E29" i="2" s="1"/>
  <c r="C40" i="5" l="1"/>
  <c r="D40" i="5" s="1"/>
  <c r="E40" i="5"/>
  <c r="C40" i="4"/>
  <c r="D40" i="4" s="1"/>
  <c r="E40" i="4"/>
  <c r="C40" i="3"/>
  <c r="D40" i="3" s="1"/>
  <c r="E40" i="3" s="1"/>
  <c r="C30" i="2"/>
  <c r="D30" i="2" s="1"/>
  <c r="E30" i="2" s="1"/>
  <c r="C41" i="5" l="1"/>
  <c r="D41" i="5" s="1"/>
  <c r="E41" i="5" s="1"/>
  <c r="C41" i="4"/>
  <c r="D41" i="4" s="1"/>
  <c r="E41" i="4"/>
  <c r="C41" i="3"/>
  <c r="D41" i="3" s="1"/>
  <c r="E41" i="3" s="1"/>
  <c r="C31" i="2"/>
  <c r="D31" i="2" s="1"/>
  <c r="E31" i="2" s="1"/>
  <c r="C42" i="5" l="1"/>
  <c r="D42" i="5" s="1"/>
  <c r="E42" i="5" s="1"/>
  <c r="C42" i="4"/>
  <c r="D42" i="4" s="1"/>
  <c r="E42" i="4" s="1"/>
  <c r="C42" i="3"/>
  <c r="D42" i="3" s="1"/>
  <c r="E42" i="3" s="1"/>
  <c r="C32" i="2"/>
  <c r="D32" i="2" s="1"/>
  <c r="E32" i="2" s="1"/>
  <c r="C43" i="5" l="1"/>
  <c r="D43" i="5" s="1"/>
  <c r="E43" i="5"/>
  <c r="C43" i="4"/>
  <c r="D43" i="4" s="1"/>
  <c r="E43" i="4" s="1"/>
  <c r="C43" i="3"/>
  <c r="D43" i="3" s="1"/>
  <c r="E43" i="3" s="1"/>
  <c r="C33" i="2"/>
  <c r="D33" i="2" s="1"/>
  <c r="E33" i="2"/>
  <c r="C44" i="5" l="1"/>
  <c r="D44" i="5" s="1"/>
  <c r="E44" i="5" s="1"/>
  <c r="C44" i="4"/>
  <c r="D44" i="4" s="1"/>
  <c r="E44" i="4" s="1"/>
  <c r="C44" i="3"/>
  <c r="D44" i="3" s="1"/>
  <c r="E44" i="3" s="1"/>
  <c r="C34" i="2"/>
  <c r="D34" i="2" s="1"/>
  <c r="E34" i="2" s="1"/>
  <c r="C45" i="5" l="1"/>
  <c r="D45" i="5" s="1"/>
  <c r="E45" i="5" s="1"/>
  <c r="C45" i="4"/>
  <c r="D45" i="4" s="1"/>
  <c r="E45" i="4" s="1"/>
  <c r="C45" i="3"/>
  <c r="D45" i="3" s="1"/>
  <c r="E45" i="3" s="1"/>
  <c r="C35" i="2"/>
  <c r="D35" i="2" s="1"/>
  <c r="E35" i="2"/>
  <c r="C46" i="5" l="1"/>
  <c r="D46" i="5" s="1"/>
  <c r="E46" i="5" s="1"/>
  <c r="C46" i="4"/>
  <c r="D46" i="4" s="1"/>
  <c r="E46" i="4" s="1"/>
  <c r="C46" i="3"/>
  <c r="D46" i="3" s="1"/>
  <c r="E46" i="3" s="1"/>
  <c r="C36" i="2"/>
  <c r="D36" i="2" s="1"/>
  <c r="E36" i="2"/>
  <c r="C47" i="5" l="1"/>
  <c r="D47" i="5" s="1"/>
  <c r="E47" i="5" s="1"/>
  <c r="C47" i="4"/>
  <c r="D47" i="4" s="1"/>
  <c r="E47" i="4" s="1"/>
  <c r="C47" i="3"/>
  <c r="D47" i="3" s="1"/>
  <c r="E47" i="3" s="1"/>
  <c r="C37" i="2"/>
  <c r="D37" i="2" s="1"/>
  <c r="E37" i="2" s="1"/>
  <c r="C48" i="5" l="1"/>
  <c r="D48" i="5" s="1"/>
  <c r="E48" i="5"/>
  <c r="C48" i="4"/>
  <c r="D48" i="4" s="1"/>
  <c r="E48" i="4" s="1"/>
  <c r="C48" i="3"/>
  <c r="D48" i="3" s="1"/>
  <c r="E48" i="3" s="1"/>
  <c r="C38" i="2"/>
  <c r="D38" i="2" s="1"/>
  <c r="E38" i="2"/>
  <c r="C49" i="5" l="1"/>
  <c r="D49" i="5" s="1"/>
  <c r="E49" i="5" s="1"/>
  <c r="C49" i="4"/>
  <c r="D49" i="4" s="1"/>
  <c r="E49" i="4" s="1"/>
  <c r="C49" i="3"/>
  <c r="D49" i="3" s="1"/>
  <c r="E49" i="3" s="1"/>
  <c r="C39" i="2"/>
  <c r="D39" i="2" s="1"/>
  <c r="E39" i="2" s="1"/>
  <c r="C50" i="5" l="1"/>
  <c r="D50" i="5" s="1"/>
  <c r="E50" i="5" s="1"/>
  <c r="C50" i="4"/>
  <c r="D50" i="4" s="1"/>
  <c r="E50" i="4" s="1"/>
  <c r="C50" i="3"/>
  <c r="D50" i="3" s="1"/>
  <c r="E50" i="3" s="1"/>
  <c r="C40" i="2"/>
  <c r="D40" i="2" s="1"/>
  <c r="E40" i="2" s="1"/>
  <c r="C51" i="5" l="1"/>
  <c r="D51" i="5" s="1"/>
  <c r="E51" i="5" s="1"/>
  <c r="C51" i="4"/>
  <c r="D51" i="4" s="1"/>
  <c r="E51" i="4" s="1"/>
  <c r="C51" i="3"/>
  <c r="D51" i="3" s="1"/>
  <c r="E51" i="3" s="1"/>
  <c r="C41" i="2"/>
  <c r="D41" i="2" s="1"/>
  <c r="E41" i="2" s="1"/>
  <c r="C52" i="5" l="1"/>
  <c r="D52" i="5" s="1"/>
  <c r="E52" i="5" s="1"/>
  <c r="C52" i="4"/>
  <c r="D52" i="4" s="1"/>
  <c r="E52" i="4" s="1"/>
  <c r="C52" i="3"/>
  <c r="D52" i="3" s="1"/>
  <c r="E52" i="3" s="1"/>
  <c r="C42" i="2"/>
  <c r="D42" i="2" s="1"/>
  <c r="E42" i="2" s="1"/>
  <c r="C53" i="5" l="1"/>
  <c r="D53" i="5" s="1"/>
  <c r="E53" i="5" s="1"/>
  <c r="C53" i="4"/>
  <c r="D53" i="4" s="1"/>
  <c r="E53" i="4" s="1"/>
  <c r="C53" i="3"/>
  <c r="D53" i="3" s="1"/>
  <c r="E53" i="3" s="1"/>
  <c r="C43" i="2"/>
  <c r="D43" i="2" s="1"/>
  <c r="E43" i="2" s="1"/>
  <c r="C54" i="5" l="1"/>
  <c r="D54" i="5" s="1"/>
  <c r="E54" i="5" s="1"/>
  <c r="C54" i="4"/>
  <c r="D54" i="4" s="1"/>
  <c r="E54" i="4" s="1"/>
  <c r="C54" i="3"/>
  <c r="D54" i="3" s="1"/>
  <c r="E54" i="3" s="1"/>
  <c r="C44" i="2"/>
  <c r="D44" i="2" s="1"/>
  <c r="E44" i="2"/>
  <c r="C55" i="5" l="1"/>
  <c r="C55" i="4"/>
  <c r="C55" i="3"/>
  <c r="C45" i="2"/>
  <c r="D45" i="2" s="1"/>
  <c r="E45" i="2" s="1"/>
  <c r="D55" i="5" l="1"/>
  <c r="C100" i="5"/>
  <c r="D55" i="4"/>
  <c r="C100" i="4"/>
  <c r="D55" i="3"/>
  <c r="C100" i="3"/>
  <c r="C46" i="2"/>
  <c r="D46" i="2" s="1"/>
  <c r="E46" i="2" s="1"/>
  <c r="D100" i="5" l="1"/>
  <c r="E55" i="5"/>
  <c r="D100" i="4"/>
  <c r="E55" i="4"/>
  <c r="D100" i="3"/>
  <c r="E55" i="3"/>
  <c r="C47" i="2"/>
  <c r="D47" i="2" s="1"/>
  <c r="E47" i="2"/>
  <c r="C48" i="2" l="1"/>
  <c r="D48" i="2" s="1"/>
  <c r="E48" i="2"/>
  <c r="C49" i="2" l="1"/>
  <c r="D49" i="2" s="1"/>
  <c r="E49" i="2" s="1"/>
  <c r="C50" i="2" l="1"/>
  <c r="D50" i="2" s="1"/>
  <c r="E50" i="2" s="1"/>
  <c r="C51" i="2" l="1"/>
  <c r="D51" i="2" s="1"/>
  <c r="E51" i="2"/>
  <c r="C52" i="2" l="1"/>
  <c r="D52" i="2" s="1"/>
  <c r="E52" i="2"/>
  <c r="C53" i="2" l="1"/>
  <c r="D53" i="2" s="1"/>
  <c r="E53" i="2" s="1"/>
  <c r="C54" i="2" l="1"/>
  <c r="D54" i="2" s="1"/>
  <c r="E54" i="2" s="1"/>
  <c r="C55" i="2" l="1"/>
  <c r="D55" i="2" l="1"/>
  <c r="C100" i="2"/>
  <c r="D100" i="2" l="1"/>
  <c r="E55" i="2"/>
</calcChain>
</file>

<file path=xl/sharedStrings.xml><?xml version="1.0" encoding="utf-8"?>
<sst xmlns="http://schemas.openxmlformats.org/spreadsheetml/2006/main" count="70" uniqueCount="14">
  <si>
    <t>Amount</t>
  </si>
  <si>
    <t>Years</t>
  </si>
  <si>
    <t>APR</t>
  </si>
  <si>
    <t>Pmts/Yr</t>
  </si>
  <si>
    <t>Total Pmts</t>
  </si>
  <si>
    <t>Per Pmt</t>
  </si>
  <si>
    <t>Total Paid</t>
  </si>
  <si>
    <t>Tot Int</t>
  </si>
  <si>
    <t>Pmt #</t>
  </si>
  <si>
    <t xml:space="preserve">Interest </t>
  </si>
  <si>
    <t>Principal</t>
  </si>
  <si>
    <t>Balance</t>
  </si>
  <si>
    <t>Payment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</si>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</sst>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44" fontId="0" fillId="0" borderId="0" xfId="1" applyFont="1"/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A092-79C8-49D7-A56D-9599F7013A68}">
  <dimension ref="A1:E1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2" max="4" width="11.08984375" bestFit="1" customWidth="1"/>
    <col min="5" max="5" width="11.7265625" bestFit="1" customWidth="1"/>
  </cols>
  <sheetData>
    <row r="1" spans="1:5" x14ac:dyDescent="0.35">
      <c r="A1" t="s">
        <v>0</v>
      </c>
      <c r="B1" s="2">
        <v>40000</v>
      </c>
      <c r="D1" t="s">
        <v>4</v>
      </c>
      <c r="E1">
        <f>B2*B4</f>
        <v>5</v>
      </c>
    </row>
    <row r="2" spans="1:5" x14ac:dyDescent="0.35">
      <c r="A2" t="s">
        <v>1</v>
      </c>
      <c r="B2">
        <v>5</v>
      </c>
      <c r="D2" t="s">
        <v>5</v>
      </c>
      <c r="E2" s="2">
        <f>B1*(B3/B4)</f>
        <v>4000</v>
      </c>
    </row>
    <row r="3" spans="1:5" x14ac:dyDescent="0.35">
      <c r="A3" t="s">
        <v>2</v>
      </c>
      <c r="B3" s="1">
        <v>0.1</v>
      </c>
      <c r="D3" t="s">
        <v>6</v>
      </c>
      <c r="E3" s="2">
        <f>B14</f>
        <v>60000</v>
      </c>
    </row>
    <row r="4" spans="1:5" x14ac:dyDescent="0.35">
      <c r="A4" t="s">
        <v>3</v>
      </c>
      <c r="B4">
        <v>1</v>
      </c>
      <c r="D4" t="s">
        <v>7</v>
      </c>
      <c r="E4" s="2">
        <f>E3-B1</f>
        <v>20000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40000</v>
      </c>
    </row>
    <row r="8" spans="1:5" x14ac:dyDescent="0.35">
      <c r="A8">
        <f>A7+1</f>
        <v>1</v>
      </c>
      <c r="B8" s="2">
        <f>IF(A8=E$1,B$1+E$2,E$2)</f>
        <v>4000</v>
      </c>
      <c r="C8" s="2">
        <f>E7*(B$3/B$4)</f>
        <v>4000</v>
      </c>
      <c r="D8" s="2">
        <f>B8-C8</f>
        <v>0</v>
      </c>
      <c r="E8" s="2">
        <f>E7-D8</f>
        <v>40000</v>
      </c>
    </row>
    <row r="9" spans="1:5" x14ac:dyDescent="0.35">
      <c r="A9">
        <f t="shared" ref="A9:A12" si="0">A8+1</f>
        <v>2</v>
      </c>
      <c r="B9" s="2">
        <f t="shared" ref="B9:B12" si="1">IF(A9=E$1,B$1+E$2,E$2)</f>
        <v>4000</v>
      </c>
      <c r="C9" s="2">
        <f t="shared" ref="C9:C12" si="2">E8*(B$3/B$4)</f>
        <v>4000</v>
      </c>
      <c r="D9" s="2">
        <f t="shared" ref="D9:D12" si="3">B9-C9</f>
        <v>0</v>
      </c>
      <c r="E9" s="2">
        <f t="shared" ref="E9:E12" si="4">E8-D9</f>
        <v>40000</v>
      </c>
    </row>
    <row r="10" spans="1:5" x14ac:dyDescent="0.35">
      <c r="A10">
        <f t="shared" si="0"/>
        <v>3</v>
      </c>
      <c r="B10" s="2">
        <f t="shared" si="1"/>
        <v>4000</v>
      </c>
      <c r="C10" s="2">
        <f t="shared" si="2"/>
        <v>4000</v>
      </c>
      <c r="D10" s="2">
        <f t="shared" si="3"/>
        <v>0</v>
      </c>
      <c r="E10" s="2">
        <f t="shared" si="4"/>
        <v>40000</v>
      </c>
    </row>
    <row r="11" spans="1:5" x14ac:dyDescent="0.35">
      <c r="A11">
        <f t="shared" si="0"/>
        <v>4</v>
      </c>
      <c r="B11" s="2">
        <f t="shared" si="1"/>
        <v>4000</v>
      </c>
      <c r="C11" s="2">
        <f t="shared" si="2"/>
        <v>4000</v>
      </c>
      <c r="D11" s="2">
        <f t="shared" si="3"/>
        <v>0</v>
      </c>
      <c r="E11" s="2">
        <f t="shared" si="4"/>
        <v>40000</v>
      </c>
    </row>
    <row r="12" spans="1:5" x14ac:dyDescent="0.35">
      <c r="A12">
        <f t="shared" si="0"/>
        <v>5</v>
      </c>
      <c r="B12" s="2">
        <f t="shared" si="1"/>
        <v>44000</v>
      </c>
      <c r="C12" s="2">
        <f t="shared" si="2"/>
        <v>4000</v>
      </c>
      <c r="D12" s="2">
        <f t="shared" si="3"/>
        <v>40000</v>
      </c>
      <c r="E12" s="2">
        <f t="shared" si="4"/>
        <v>0</v>
      </c>
    </row>
    <row r="14" spans="1:5" x14ac:dyDescent="0.35">
      <c r="A14" t="s">
        <v>13</v>
      </c>
      <c r="B14" s="2">
        <f>SUM(B6:B13)</f>
        <v>60000</v>
      </c>
      <c r="C14" s="2">
        <f t="shared" ref="C14:D14" si="5">SUM(C6:C13)</f>
        <v>20000</v>
      </c>
      <c r="D14" s="2">
        <f t="shared" si="5"/>
        <v>40000</v>
      </c>
    </row>
  </sheetData>
  <pageMargins left="0.7" right="0.7" top="0.75" bottom="0.75" header="0.3" footer="0.3"/>
  <pageSetup orientation="landscape" r:id="rId1"/>
  <headerFooter>
    <oddHeader>&amp;LJacob Lindsey&amp;CCIT110 Fall 2022&amp;RDate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2939-170F-4222-82E2-19F132FA60A2}">
  <dimension ref="A1:E100"/>
  <sheetViews>
    <sheetView workbookViewId="0">
      <pane ySplit="6" topLeftCell="A7" activePane="bottomLeft" state="frozen"/>
      <selection pane="bottomLeft" activeCell="H14" sqref="H14"/>
    </sheetView>
  </sheetViews>
  <sheetFormatPr defaultRowHeight="14.5" x14ac:dyDescent="0.35"/>
  <cols>
    <col min="2" max="4" width="11.08984375" bestFit="1" customWidth="1"/>
    <col min="5" max="5" width="11.7265625" bestFit="1" customWidth="1"/>
  </cols>
  <sheetData>
    <row r="1" spans="1:5" x14ac:dyDescent="0.35">
      <c r="A1" t="s">
        <v>0</v>
      </c>
      <c r="B1" s="2">
        <v>65000</v>
      </c>
      <c r="D1" t="s">
        <v>4</v>
      </c>
      <c r="E1">
        <f>B2*B4</f>
        <v>48</v>
      </c>
    </row>
    <row r="2" spans="1:5" x14ac:dyDescent="0.35">
      <c r="A2" t="s">
        <v>1</v>
      </c>
      <c r="B2">
        <v>4</v>
      </c>
      <c r="D2" t="s">
        <v>5</v>
      </c>
      <c r="E2" s="3">
        <f>PMT(B3/B4,E1,-B1)</f>
        <v>1556.505903058789</v>
      </c>
    </row>
    <row r="3" spans="1:5" x14ac:dyDescent="0.35">
      <c r="A3" t="s">
        <v>2</v>
      </c>
      <c r="B3" s="1">
        <v>7.0000000000000007E-2</v>
      </c>
      <c r="D3" t="s">
        <v>6</v>
      </c>
      <c r="E3" s="2">
        <f>B100</f>
        <v>74712.283346821816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9712.2833468218159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65000</v>
      </c>
    </row>
    <row r="8" spans="1:5" x14ac:dyDescent="0.35">
      <c r="A8">
        <f>A7+1</f>
        <v>1</v>
      </c>
      <c r="B8" s="2">
        <f>E$2</f>
        <v>1556.505903058789</v>
      </c>
      <c r="C8" s="2">
        <f>E7*(B$3/B$4)</f>
        <v>379.16666666666669</v>
      </c>
      <c r="D8" s="2">
        <f>B8-C8</f>
        <v>1177.3392363921223</v>
      </c>
      <c r="E8" s="2">
        <f>E7-D8</f>
        <v>63822.660763607877</v>
      </c>
    </row>
    <row r="9" spans="1:5" x14ac:dyDescent="0.35">
      <c r="A9">
        <f t="shared" ref="A9:A55" si="0">A8+1</f>
        <v>2</v>
      </c>
      <c r="B9" s="2">
        <f t="shared" ref="B9:B12" si="1">E$2</f>
        <v>1556.505903058789</v>
      </c>
      <c r="C9" s="2">
        <f t="shared" ref="C9:C12" si="2">E8*(B$3/B$4)</f>
        <v>372.2988544543793</v>
      </c>
      <c r="D9" s="2">
        <f t="shared" ref="D9:D12" si="3">B9-C9</f>
        <v>1184.2070486044097</v>
      </c>
      <c r="E9" s="2">
        <f t="shared" ref="E9:E12" si="4">E8-D9</f>
        <v>62638.453715003467</v>
      </c>
    </row>
    <row r="10" spans="1:5" x14ac:dyDescent="0.35">
      <c r="A10">
        <f t="shared" si="0"/>
        <v>3</v>
      </c>
      <c r="B10" s="2">
        <f t="shared" si="1"/>
        <v>1556.505903058789</v>
      </c>
      <c r="C10" s="2">
        <f t="shared" si="2"/>
        <v>365.39098000418693</v>
      </c>
      <c r="D10" s="2">
        <f t="shared" si="3"/>
        <v>1191.1149230546021</v>
      </c>
      <c r="E10" s="2">
        <f t="shared" si="4"/>
        <v>61447.338791948867</v>
      </c>
    </row>
    <row r="11" spans="1:5" x14ac:dyDescent="0.35">
      <c r="A11">
        <f t="shared" si="0"/>
        <v>4</v>
      </c>
      <c r="B11" s="2">
        <f t="shared" si="1"/>
        <v>1556.505903058789</v>
      </c>
      <c r="C11" s="2">
        <f t="shared" si="2"/>
        <v>358.44280961970173</v>
      </c>
      <c r="D11" s="2">
        <f t="shared" si="3"/>
        <v>1198.0630934390874</v>
      </c>
      <c r="E11" s="2">
        <f t="shared" si="4"/>
        <v>60249.27569850978</v>
      </c>
    </row>
    <row r="12" spans="1:5" x14ac:dyDescent="0.35">
      <c r="A12">
        <f t="shared" si="0"/>
        <v>5</v>
      </c>
      <c r="B12" s="2">
        <f t="shared" si="1"/>
        <v>1556.505903058789</v>
      </c>
      <c r="C12" s="2">
        <f t="shared" si="2"/>
        <v>351.45410824130704</v>
      </c>
      <c r="D12" s="2">
        <f t="shared" si="3"/>
        <v>1205.051794817482</v>
      </c>
      <c r="E12" s="2">
        <f t="shared" si="4"/>
        <v>59044.223903692298</v>
      </c>
    </row>
    <row r="13" spans="1:5" x14ac:dyDescent="0.35">
      <c r="A13">
        <f t="shared" si="0"/>
        <v>6</v>
      </c>
      <c r="B13" s="2">
        <f t="shared" ref="B13:B55" si="5">E$2</f>
        <v>1556.505903058789</v>
      </c>
      <c r="C13" s="2">
        <f t="shared" ref="C13:C55" si="6">E12*(B$3/B$4)</f>
        <v>344.42463943820508</v>
      </c>
      <c r="D13" s="2">
        <f t="shared" ref="D13:D55" si="7">B13-C13</f>
        <v>1212.081263620584</v>
      </c>
      <c r="E13" s="2">
        <f t="shared" ref="E13:E55" si="8">E12-D13</f>
        <v>57832.142640071717</v>
      </c>
    </row>
    <row r="14" spans="1:5" x14ac:dyDescent="0.35">
      <c r="A14">
        <f t="shared" si="0"/>
        <v>7</v>
      </c>
      <c r="B14" s="2">
        <f t="shared" si="5"/>
        <v>1556.505903058789</v>
      </c>
      <c r="C14" s="2">
        <f t="shared" si="6"/>
        <v>337.35416540041837</v>
      </c>
      <c r="D14" s="2">
        <f t="shared" si="7"/>
        <v>1219.1517376583706</v>
      </c>
      <c r="E14" s="2">
        <f t="shared" si="8"/>
        <v>56612.990902413345</v>
      </c>
    </row>
    <row r="15" spans="1:5" x14ac:dyDescent="0.35">
      <c r="A15">
        <f t="shared" si="0"/>
        <v>8</v>
      </c>
      <c r="B15" s="2">
        <f t="shared" si="5"/>
        <v>1556.505903058789</v>
      </c>
      <c r="C15" s="2">
        <f t="shared" si="6"/>
        <v>330.24244693074451</v>
      </c>
      <c r="D15" s="2">
        <f t="shared" si="7"/>
        <v>1226.2634561280445</v>
      </c>
      <c r="E15" s="2">
        <f t="shared" si="8"/>
        <v>55386.727446285302</v>
      </c>
    </row>
    <row r="16" spans="1:5" x14ac:dyDescent="0.35">
      <c r="A16">
        <f t="shared" si="0"/>
        <v>9</v>
      </c>
      <c r="B16" s="2">
        <f t="shared" si="5"/>
        <v>1556.505903058789</v>
      </c>
      <c r="C16" s="2">
        <f t="shared" si="6"/>
        <v>323.08924343666428</v>
      </c>
      <c r="D16" s="2">
        <f t="shared" si="7"/>
        <v>1233.4166596221248</v>
      </c>
      <c r="E16" s="2">
        <f t="shared" si="8"/>
        <v>54153.310786663176</v>
      </c>
    </row>
    <row r="17" spans="1:5" x14ac:dyDescent="0.35">
      <c r="A17">
        <f t="shared" si="0"/>
        <v>10</v>
      </c>
      <c r="B17" s="2">
        <f t="shared" si="5"/>
        <v>1556.505903058789</v>
      </c>
      <c r="C17" s="2">
        <f t="shared" si="6"/>
        <v>315.89431292220189</v>
      </c>
      <c r="D17" s="2">
        <f t="shared" si="7"/>
        <v>1240.6115901365872</v>
      </c>
      <c r="E17" s="2">
        <f t="shared" si="8"/>
        <v>52912.699196526592</v>
      </c>
    </row>
    <row r="18" spans="1:5" x14ac:dyDescent="0.35">
      <c r="A18">
        <f t="shared" si="0"/>
        <v>11</v>
      </c>
      <c r="B18" s="2">
        <f t="shared" si="5"/>
        <v>1556.505903058789</v>
      </c>
      <c r="C18" s="2">
        <f t="shared" si="6"/>
        <v>308.65741197973847</v>
      </c>
      <c r="D18" s="2">
        <f t="shared" si="7"/>
        <v>1247.8484910790505</v>
      </c>
      <c r="E18" s="2">
        <f t="shared" si="8"/>
        <v>51664.850705447541</v>
      </c>
    </row>
    <row r="19" spans="1:5" x14ac:dyDescent="0.35">
      <c r="A19">
        <f t="shared" si="0"/>
        <v>12</v>
      </c>
      <c r="B19" s="2">
        <f t="shared" si="5"/>
        <v>1556.505903058789</v>
      </c>
      <c r="C19" s="2">
        <f t="shared" si="6"/>
        <v>301.37829578177735</v>
      </c>
      <c r="D19" s="2">
        <f t="shared" si="7"/>
        <v>1255.1276072770117</v>
      </c>
      <c r="E19" s="2">
        <f t="shared" si="8"/>
        <v>50409.723098170529</v>
      </c>
    </row>
    <row r="20" spans="1:5" x14ac:dyDescent="0.35">
      <c r="A20">
        <f t="shared" si="0"/>
        <v>13</v>
      </c>
      <c r="B20" s="2">
        <f t="shared" si="5"/>
        <v>1556.505903058789</v>
      </c>
      <c r="C20" s="2">
        <f t="shared" si="6"/>
        <v>294.05671807266145</v>
      </c>
      <c r="D20" s="2">
        <f t="shared" si="7"/>
        <v>1262.4491849861276</v>
      </c>
      <c r="E20" s="2">
        <f t="shared" si="8"/>
        <v>49147.273913184399</v>
      </c>
    </row>
    <row r="21" spans="1:5" x14ac:dyDescent="0.35">
      <c r="A21">
        <f t="shared" si="0"/>
        <v>14</v>
      </c>
      <c r="B21" s="2">
        <f t="shared" si="5"/>
        <v>1556.505903058789</v>
      </c>
      <c r="C21" s="2">
        <f t="shared" si="6"/>
        <v>286.69243116024234</v>
      </c>
      <c r="D21" s="2">
        <f t="shared" si="7"/>
        <v>1269.8134718985466</v>
      </c>
      <c r="E21" s="2">
        <f t="shared" si="8"/>
        <v>47877.460441285853</v>
      </c>
    </row>
    <row r="22" spans="1:5" x14ac:dyDescent="0.35">
      <c r="A22">
        <f t="shared" si="0"/>
        <v>15</v>
      </c>
      <c r="B22" s="2">
        <f t="shared" si="5"/>
        <v>1556.505903058789</v>
      </c>
      <c r="C22" s="2">
        <f t="shared" si="6"/>
        <v>279.28518590750082</v>
      </c>
      <c r="D22" s="2">
        <f t="shared" si="7"/>
        <v>1277.2207171512882</v>
      </c>
      <c r="E22" s="2">
        <f t="shared" si="8"/>
        <v>46600.239724134568</v>
      </c>
    </row>
    <row r="23" spans="1:5" x14ac:dyDescent="0.35">
      <c r="A23">
        <f t="shared" si="0"/>
        <v>16</v>
      </c>
      <c r="B23" s="2">
        <f t="shared" si="5"/>
        <v>1556.505903058789</v>
      </c>
      <c r="C23" s="2">
        <f t="shared" si="6"/>
        <v>271.83473172411834</v>
      </c>
      <c r="D23" s="2">
        <f t="shared" si="7"/>
        <v>1284.6711713346708</v>
      </c>
      <c r="E23" s="2">
        <f t="shared" si="8"/>
        <v>45315.568552799894</v>
      </c>
    </row>
    <row r="24" spans="1:5" x14ac:dyDescent="0.35">
      <c r="A24">
        <f t="shared" si="0"/>
        <v>17</v>
      </c>
      <c r="B24" s="2">
        <f t="shared" si="5"/>
        <v>1556.505903058789</v>
      </c>
      <c r="C24" s="2">
        <f t="shared" si="6"/>
        <v>264.3408165579994</v>
      </c>
      <c r="D24" s="2">
        <f t="shared" si="7"/>
        <v>1292.1650865007896</v>
      </c>
      <c r="E24" s="2">
        <f t="shared" si="8"/>
        <v>44023.403466299103</v>
      </c>
    </row>
    <row r="25" spans="1:5" x14ac:dyDescent="0.35">
      <c r="A25">
        <f t="shared" si="0"/>
        <v>18</v>
      </c>
      <c r="B25" s="2">
        <f t="shared" si="5"/>
        <v>1556.505903058789</v>
      </c>
      <c r="C25" s="2">
        <f t="shared" si="6"/>
        <v>256.80318688674475</v>
      </c>
      <c r="D25" s="2">
        <f t="shared" si="7"/>
        <v>1299.7027161720443</v>
      </c>
      <c r="E25" s="2">
        <f t="shared" si="8"/>
        <v>42723.700750127056</v>
      </c>
    </row>
    <row r="26" spans="1:5" x14ac:dyDescent="0.35">
      <c r="A26">
        <f t="shared" si="0"/>
        <v>19</v>
      </c>
      <c r="B26" s="2">
        <f t="shared" si="5"/>
        <v>1556.505903058789</v>
      </c>
      <c r="C26" s="2">
        <f t="shared" si="6"/>
        <v>249.2215877090745</v>
      </c>
      <c r="D26" s="2">
        <f t="shared" si="7"/>
        <v>1307.2843153497145</v>
      </c>
      <c r="E26" s="2">
        <f t="shared" si="8"/>
        <v>41416.41643477734</v>
      </c>
    </row>
    <row r="27" spans="1:5" x14ac:dyDescent="0.35">
      <c r="A27">
        <f t="shared" si="0"/>
        <v>20</v>
      </c>
      <c r="B27" s="2">
        <f t="shared" si="5"/>
        <v>1556.505903058789</v>
      </c>
      <c r="C27" s="2">
        <f t="shared" si="6"/>
        <v>241.59576253620116</v>
      </c>
      <c r="D27" s="2">
        <f t="shared" si="7"/>
        <v>1314.9101405225879</v>
      </c>
      <c r="E27" s="2">
        <f t="shared" si="8"/>
        <v>40101.506294254752</v>
      </c>
    </row>
    <row r="28" spans="1:5" x14ac:dyDescent="0.35">
      <c r="A28">
        <f t="shared" si="0"/>
        <v>21</v>
      </c>
      <c r="B28" s="2">
        <f t="shared" si="5"/>
        <v>1556.505903058789</v>
      </c>
      <c r="C28" s="2">
        <f t="shared" si="6"/>
        <v>233.92545338315273</v>
      </c>
      <c r="D28" s="2">
        <f t="shared" si="7"/>
        <v>1322.5804496756364</v>
      </c>
      <c r="E28" s="2">
        <f t="shared" si="8"/>
        <v>38778.925844579113</v>
      </c>
    </row>
    <row r="29" spans="1:5" x14ac:dyDescent="0.35">
      <c r="A29">
        <f t="shared" si="0"/>
        <v>22</v>
      </c>
      <c r="B29" s="2">
        <f t="shared" si="5"/>
        <v>1556.505903058789</v>
      </c>
      <c r="C29" s="2">
        <f t="shared" si="6"/>
        <v>226.21040076004485</v>
      </c>
      <c r="D29" s="2">
        <f t="shared" si="7"/>
        <v>1330.2955022987442</v>
      </c>
      <c r="E29" s="2">
        <f t="shared" si="8"/>
        <v>37448.630342280368</v>
      </c>
    </row>
    <row r="30" spans="1:5" x14ac:dyDescent="0.35">
      <c r="A30">
        <f t="shared" si="0"/>
        <v>23</v>
      </c>
      <c r="B30" s="2">
        <f t="shared" si="5"/>
        <v>1556.505903058789</v>
      </c>
      <c r="C30" s="2">
        <f t="shared" si="6"/>
        <v>218.45034366330216</v>
      </c>
      <c r="D30" s="2">
        <f t="shared" si="7"/>
        <v>1338.0555593954869</v>
      </c>
      <c r="E30" s="2">
        <f t="shared" si="8"/>
        <v>36110.574782884883</v>
      </c>
    </row>
    <row r="31" spans="1:5" x14ac:dyDescent="0.35">
      <c r="A31">
        <f t="shared" si="0"/>
        <v>24</v>
      </c>
      <c r="B31" s="2">
        <f t="shared" si="5"/>
        <v>1556.505903058789</v>
      </c>
      <c r="C31" s="2">
        <f t="shared" si="6"/>
        <v>210.64501956682849</v>
      </c>
      <c r="D31" s="2">
        <f t="shared" si="7"/>
        <v>1345.8608834919605</v>
      </c>
      <c r="E31" s="2">
        <f t="shared" si="8"/>
        <v>34764.713899392926</v>
      </c>
    </row>
    <row r="32" spans="1:5" x14ac:dyDescent="0.35">
      <c r="A32">
        <f t="shared" si="0"/>
        <v>25</v>
      </c>
      <c r="B32" s="2">
        <f t="shared" si="5"/>
        <v>1556.505903058789</v>
      </c>
      <c r="C32" s="2">
        <f t="shared" si="6"/>
        <v>202.7941644131254</v>
      </c>
      <c r="D32" s="2">
        <f t="shared" si="7"/>
        <v>1353.7117386456637</v>
      </c>
      <c r="E32" s="2">
        <f t="shared" si="8"/>
        <v>33411.002160747259</v>
      </c>
    </row>
    <row r="33" spans="1:5" x14ac:dyDescent="0.35">
      <c r="A33">
        <f t="shared" si="0"/>
        <v>26</v>
      </c>
      <c r="B33" s="2">
        <f t="shared" si="5"/>
        <v>1556.505903058789</v>
      </c>
      <c r="C33" s="2">
        <f t="shared" si="6"/>
        <v>194.89751260435901</v>
      </c>
      <c r="D33" s="2">
        <f t="shared" si="7"/>
        <v>1361.60839045443</v>
      </c>
      <c r="E33" s="2">
        <f t="shared" si="8"/>
        <v>32049.393770292831</v>
      </c>
    </row>
    <row r="34" spans="1:5" x14ac:dyDescent="0.35">
      <c r="A34">
        <f t="shared" si="0"/>
        <v>27</v>
      </c>
      <c r="B34" s="2">
        <f t="shared" si="5"/>
        <v>1556.505903058789</v>
      </c>
      <c r="C34" s="2">
        <f t="shared" si="6"/>
        <v>186.95479699337486</v>
      </c>
      <c r="D34" s="2">
        <f t="shared" si="7"/>
        <v>1369.5511060654142</v>
      </c>
      <c r="E34" s="2">
        <f t="shared" si="8"/>
        <v>30679.842664227417</v>
      </c>
    </row>
    <row r="35" spans="1:5" x14ac:dyDescent="0.35">
      <c r="A35">
        <f t="shared" si="0"/>
        <v>28</v>
      </c>
      <c r="B35" s="2">
        <f t="shared" si="5"/>
        <v>1556.505903058789</v>
      </c>
      <c r="C35" s="2">
        <f t="shared" si="6"/>
        <v>178.96574887465994</v>
      </c>
      <c r="D35" s="2">
        <f t="shared" si="7"/>
        <v>1377.5401541841291</v>
      </c>
      <c r="E35" s="2">
        <f t="shared" si="8"/>
        <v>29302.30251004329</v>
      </c>
    </row>
    <row r="36" spans="1:5" x14ac:dyDescent="0.35">
      <c r="A36">
        <f t="shared" si="0"/>
        <v>29</v>
      </c>
      <c r="B36" s="2">
        <f t="shared" si="5"/>
        <v>1556.505903058789</v>
      </c>
      <c r="C36" s="2">
        <f t="shared" si="6"/>
        <v>170.93009797525252</v>
      </c>
      <c r="D36" s="2">
        <f t="shared" si="7"/>
        <v>1385.5758050835366</v>
      </c>
      <c r="E36" s="2">
        <f t="shared" si="8"/>
        <v>27916.726704959754</v>
      </c>
    </row>
    <row r="37" spans="1:5" x14ac:dyDescent="0.35">
      <c r="A37">
        <f t="shared" si="0"/>
        <v>30</v>
      </c>
      <c r="B37" s="2">
        <f t="shared" si="5"/>
        <v>1556.505903058789</v>
      </c>
      <c r="C37" s="2">
        <f t="shared" si="6"/>
        <v>162.84757244559856</v>
      </c>
      <c r="D37" s="2">
        <f t="shared" si="7"/>
        <v>1393.6583306131904</v>
      </c>
      <c r="E37" s="2">
        <f t="shared" si="8"/>
        <v>26523.068374346563</v>
      </c>
    </row>
    <row r="38" spans="1:5" x14ac:dyDescent="0.35">
      <c r="A38">
        <f t="shared" si="0"/>
        <v>31</v>
      </c>
      <c r="B38" s="2">
        <f t="shared" si="5"/>
        <v>1556.505903058789</v>
      </c>
      <c r="C38" s="2">
        <f t="shared" si="6"/>
        <v>154.71789885035497</v>
      </c>
      <c r="D38" s="2">
        <f t="shared" si="7"/>
        <v>1401.7880042084341</v>
      </c>
      <c r="E38" s="2">
        <f t="shared" si="8"/>
        <v>25121.280370138131</v>
      </c>
    </row>
    <row r="39" spans="1:5" x14ac:dyDescent="0.35">
      <c r="A39">
        <f t="shared" si="0"/>
        <v>32</v>
      </c>
      <c r="B39" s="2">
        <f t="shared" si="5"/>
        <v>1556.505903058789</v>
      </c>
      <c r="C39" s="2">
        <f t="shared" si="6"/>
        <v>146.5408021591391</v>
      </c>
      <c r="D39" s="2">
        <f t="shared" si="7"/>
        <v>1409.96510089965</v>
      </c>
      <c r="E39" s="2">
        <f t="shared" si="8"/>
        <v>23711.315269238479</v>
      </c>
    </row>
    <row r="40" spans="1:5" x14ac:dyDescent="0.35">
      <c r="A40">
        <f t="shared" si="0"/>
        <v>33</v>
      </c>
      <c r="B40" s="2">
        <f t="shared" si="5"/>
        <v>1556.505903058789</v>
      </c>
      <c r="C40" s="2">
        <f t="shared" si="6"/>
        <v>138.31600573722446</v>
      </c>
      <c r="D40" s="2">
        <f t="shared" si="7"/>
        <v>1418.1898973215646</v>
      </c>
      <c r="E40" s="2">
        <f t="shared" si="8"/>
        <v>22293.125371916914</v>
      </c>
    </row>
    <row r="41" spans="1:5" x14ac:dyDescent="0.35">
      <c r="A41">
        <f t="shared" si="0"/>
        <v>34</v>
      </c>
      <c r="B41" s="2">
        <f t="shared" si="5"/>
        <v>1556.505903058789</v>
      </c>
      <c r="C41" s="2">
        <f t="shared" si="6"/>
        <v>130.043231336182</v>
      </c>
      <c r="D41" s="2">
        <f t="shared" si="7"/>
        <v>1426.462671722607</v>
      </c>
      <c r="E41" s="2">
        <f t="shared" si="8"/>
        <v>20866.662700194309</v>
      </c>
    </row>
    <row r="42" spans="1:5" x14ac:dyDescent="0.35">
      <c r="A42">
        <f t="shared" si="0"/>
        <v>35</v>
      </c>
      <c r="B42" s="2">
        <f t="shared" si="5"/>
        <v>1556.505903058789</v>
      </c>
      <c r="C42" s="2">
        <f t="shared" si="6"/>
        <v>121.72219908446681</v>
      </c>
      <c r="D42" s="2">
        <f t="shared" si="7"/>
        <v>1434.7837039743222</v>
      </c>
      <c r="E42" s="2">
        <f t="shared" si="8"/>
        <v>19431.878996219988</v>
      </c>
    </row>
    <row r="43" spans="1:5" x14ac:dyDescent="0.35">
      <c r="A43">
        <f t="shared" si="0"/>
        <v>36</v>
      </c>
      <c r="B43" s="2">
        <f t="shared" si="5"/>
        <v>1556.505903058789</v>
      </c>
      <c r="C43" s="2">
        <f t="shared" si="6"/>
        <v>113.35262747794994</v>
      </c>
      <c r="D43" s="2">
        <f t="shared" si="7"/>
        <v>1443.1532755808391</v>
      </c>
      <c r="E43" s="2">
        <f t="shared" si="8"/>
        <v>17988.725720639148</v>
      </c>
    </row>
    <row r="44" spans="1:5" x14ac:dyDescent="0.35">
      <c r="A44">
        <f t="shared" si="0"/>
        <v>37</v>
      </c>
      <c r="B44" s="2">
        <f t="shared" si="5"/>
        <v>1556.505903058789</v>
      </c>
      <c r="C44" s="2">
        <f t="shared" si="6"/>
        <v>104.93423337039503</v>
      </c>
      <c r="D44" s="2">
        <f t="shared" si="7"/>
        <v>1451.571669688394</v>
      </c>
      <c r="E44" s="2">
        <f t="shared" si="8"/>
        <v>16537.154050950754</v>
      </c>
    </row>
    <row r="45" spans="1:5" x14ac:dyDescent="0.35">
      <c r="A45">
        <f t="shared" si="0"/>
        <v>38</v>
      </c>
      <c r="B45" s="2">
        <f t="shared" si="5"/>
        <v>1556.505903058789</v>
      </c>
      <c r="C45" s="2">
        <f t="shared" si="6"/>
        <v>96.466731963879397</v>
      </c>
      <c r="D45" s="2">
        <f t="shared" si="7"/>
        <v>1460.0391710949098</v>
      </c>
      <c r="E45" s="2">
        <f t="shared" si="8"/>
        <v>15077.114879855844</v>
      </c>
    </row>
    <row r="46" spans="1:5" x14ac:dyDescent="0.35">
      <c r="A46">
        <f t="shared" si="0"/>
        <v>39</v>
      </c>
      <c r="B46" s="2">
        <f t="shared" si="5"/>
        <v>1556.505903058789</v>
      </c>
      <c r="C46" s="2">
        <f t="shared" si="6"/>
        <v>87.949836799159101</v>
      </c>
      <c r="D46" s="2">
        <f t="shared" si="7"/>
        <v>1468.5560662596299</v>
      </c>
      <c r="E46" s="2">
        <f t="shared" si="8"/>
        <v>13608.558813596213</v>
      </c>
    </row>
    <row r="47" spans="1:5" x14ac:dyDescent="0.35">
      <c r="A47">
        <f t="shared" si="0"/>
        <v>40</v>
      </c>
      <c r="B47" s="2">
        <f t="shared" si="5"/>
        <v>1556.505903058789</v>
      </c>
      <c r="C47" s="2">
        <f t="shared" si="6"/>
        <v>79.383259745977909</v>
      </c>
      <c r="D47" s="2">
        <f t="shared" si="7"/>
        <v>1477.1226433128111</v>
      </c>
      <c r="E47" s="2">
        <f t="shared" si="8"/>
        <v>12131.436170283403</v>
      </c>
    </row>
    <row r="48" spans="1:5" x14ac:dyDescent="0.35">
      <c r="A48">
        <f t="shared" si="0"/>
        <v>41</v>
      </c>
      <c r="B48" s="2">
        <f t="shared" si="5"/>
        <v>1556.505903058789</v>
      </c>
      <c r="C48" s="2">
        <f t="shared" si="6"/>
        <v>70.766710993319847</v>
      </c>
      <c r="D48" s="2">
        <f t="shared" si="7"/>
        <v>1485.7391920654693</v>
      </c>
      <c r="E48" s="2">
        <f t="shared" si="8"/>
        <v>10645.696978217933</v>
      </c>
    </row>
    <row r="49" spans="1:5" x14ac:dyDescent="0.35">
      <c r="A49">
        <f t="shared" si="0"/>
        <v>42</v>
      </c>
      <c r="B49" s="2">
        <f t="shared" si="5"/>
        <v>1556.505903058789</v>
      </c>
      <c r="C49" s="2">
        <f t="shared" si="6"/>
        <v>62.099899039604615</v>
      </c>
      <c r="D49" s="2">
        <f t="shared" si="7"/>
        <v>1494.4060040191844</v>
      </c>
      <c r="E49" s="2">
        <f t="shared" si="8"/>
        <v>9151.2909741987496</v>
      </c>
    </row>
    <row r="50" spans="1:5" x14ac:dyDescent="0.35">
      <c r="A50">
        <f t="shared" si="0"/>
        <v>43</v>
      </c>
      <c r="B50" s="2">
        <f t="shared" si="5"/>
        <v>1556.505903058789</v>
      </c>
      <c r="C50" s="2">
        <f t="shared" si="6"/>
        <v>53.382530682826044</v>
      </c>
      <c r="D50" s="2">
        <f t="shared" si="7"/>
        <v>1503.1233723759631</v>
      </c>
      <c r="E50" s="2">
        <f t="shared" si="8"/>
        <v>7648.1676018227863</v>
      </c>
    </row>
    <row r="51" spans="1:5" x14ac:dyDescent="0.35">
      <c r="A51">
        <f t="shared" si="0"/>
        <v>44</v>
      </c>
      <c r="B51" s="2">
        <f t="shared" si="5"/>
        <v>1556.505903058789</v>
      </c>
      <c r="C51" s="2">
        <f t="shared" si="6"/>
        <v>44.614311010632925</v>
      </c>
      <c r="D51" s="2">
        <f t="shared" si="7"/>
        <v>1511.8915920481561</v>
      </c>
      <c r="E51" s="2">
        <f t="shared" si="8"/>
        <v>6136.2760097746304</v>
      </c>
    </row>
    <row r="52" spans="1:5" x14ac:dyDescent="0.35">
      <c r="A52">
        <f t="shared" si="0"/>
        <v>45</v>
      </c>
      <c r="B52" s="2">
        <f t="shared" si="5"/>
        <v>1556.505903058789</v>
      </c>
      <c r="C52" s="2">
        <f t="shared" si="6"/>
        <v>35.79494339035201</v>
      </c>
      <c r="D52" s="2">
        <f t="shared" si="7"/>
        <v>1520.710959668437</v>
      </c>
      <c r="E52" s="2">
        <f t="shared" si="8"/>
        <v>4615.5650501061937</v>
      </c>
    </row>
    <row r="53" spans="1:5" x14ac:dyDescent="0.35">
      <c r="A53">
        <f t="shared" si="0"/>
        <v>46</v>
      </c>
      <c r="B53" s="2">
        <f t="shared" si="5"/>
        <v>1556.505903058789</v>
      </c>
      <c r="C53" s="2">
        <f t="shared" si="6"/>
        <v>26.924129458952798</v>
      </c>
      <c r="D53" s="2">
        <f t="shared" si="7"/>
        <v>1529.5817735998362</v>
      </c>
      <c r="E53" s="2">
        <f t="shared" si="8"/>
        <v>3085.9832765063575</v>
      </c>
    </row>
    <row r="54" spans="1:5" x14ac:dyDescent="0.35">
      <c r="A54">
        <f t="shared" si="0"/>
        <v>47</v>
      </c>
      <c r="B54" s="2">
        <f t="shared" si="5"/>
        <v>1556.505903058789</v>
      </c>
      <c r="C54" s="2">
        <f t="shared" si="6"/>
        <v>18.001569112953753</v>
      </c>
      <c r="D54" s="2">
        <f t="shared" si="7"/>
        <v>1538.5043339458352</v>
      </c>
      <c r="E54" s="2">
        <f t="shared" si="8"/>
        <v>1547.4789425605222</v>
      </c>
    </row>
    <row r="55" spans="1:5" x14ac:dyDescent="0.35">
      <c r="A55">
        <f t="shared" si="0"/>
        <v>48</v>
      </c>
      <c r="B55" s="2">
        <f t="shared" si="5"/>
        <v>1556.505903058789</v>
      </c>
      <c r="C55" s="2">
        <f t="shared" si="6"/>
        <v>9.0269604982697143</v>
      </c>
      <c r="D55" s="2">
        <f t="shared" si="7"/>
        <v>1547.4789425605193</v>
      </c>
      <c r="E55" s="2">
        <f t="shared" si="8"/>
        <v>2.9558577807620168E-12</v>
      </c>
    </row>
    <row r="56" spans="1:5" x14ac:dyDescent="0.35">
      <c r="B56" s="2"/>
      <c r="C56" s="2"/>
      <c r="D56" s="2"/>
      <c r="E56" s="2"/>
    </row>
    <row r="57" spans="1:5" x14ac:dyDescent="0.35">
      <c r="B57" s="2"/>
      <c r="C57" s="2"/>
      <c r="D57" s="2"/>
      <c r="E57" s="2"/>
    </row>
    <row r="58" spans="1:5" x14ac:dyDescent="0.35">
      <c r="B58" s="2"/>
      <c r="C58" s="2"/>
      <c r="D58" s="2"/>
      <c r="E58" s="2"/>
    </row>
    <row r="59" spans="1:5" x14ac:dyDescent="0.35">
      <c r="B59" s="2"/>
      <c r="C59" s="2"/>
      <c r="D59" s="2"/>
      <c r="E59" s="2"/>
    </row>
    <row r="60" spans="1:5" x14ac:dyDescent="0.35">
      <c r="B60" s="2"/>
      <c r="C60" s="2"/>
      <c r="D60" s="2"/>
      <c r="E60" s="2"/>
    </row>
    <row r="61" spans="1:5" x14ac:dyDescent="0.35">
      <c r="B61" s="2"/>
      <c r="C61" s="2"/>
      <c r="D61" s="2"/>
      <c r="E61" s="2"/>
    </row>
    <row r="62" spans="1:5" x14ac:dyDescent="0.35">
      <c r="B62" s="2"/>
      <c r="C62" s="2"/>
      <c r="D62" s="2"/>
      <c r="E62" s="2"/>
    </row>
    <row r="63" spans="1:5" x14ac:dyDescent="0.35">
      <c r="B63" s="2"/>
      <c r="C63" s="2"/>
      <c r="D63" s="2"/>
      <c r="E63" s="2"/>
    </row>
    <row r="64" spans="1:5" x14ac:dyDescent="0.35">
      <c r="B64" s="2"/>
      <c r="C64" s="2"/>
      <c r="D64" s="2"/>
      <c r="E64" s="2"/>
    </row>
    <row r="65" spans="2:5" x14ac:dyDescent="0.35">
      <c r="B65" s="2"/>
      <c r="C65" s="2"/>
      <c r="D65" s="2"/>
      <c r="E65" s="2"/>
    </row>
    <row r="66" spans="2:5" x14ac:dyDescent="0.35">
      <c r="B66" s="2"/>
      <c r="C66" s="2"/>
      <c r="D66" s="2"/>
      <c r="E66" s="2"/>
    </row>
    <row r="67" spans="2:5" x14ac:dyDescent="0.35">
      <c r="B67" s="2"/>
      <c r="C67" s="2"/>
      <c r="D67" s="2"/>
      <c r="E67" s="2"/>
    </row>
    <row r="68" spans="2:5" x14ac:dyDescent="0.35">
      <c r="B68" s="2"/>
      <c r="C68" s="2"/>
      <c r="D68" s="2"/>
      <c r="E68" s="2"/>
    </row>
    <row r="69" spans="2:5" x14ac:dyDescent="0.35">
      <c r="B69" s="2"/>
      <c r="C69" s="2"/>
      <c r="D69" s="2"/>
      <c r="E69" s="2"/>
    </row>
    <row r="70" spans="2:5" x14ac:dyDescent="0.35">
      <c r="B70" s="2"/>
      <c r="C70" s="2"/>
      <c r="D70" s="2"/>
      <c r="E70" s="2"/>
    </row>
    <row r="71" spans="2:5" x14ac:dyDescent="0.35">
      <c r="B71" s="2"/>
      <c r="C71" s="2"/>
      <c r="D71" s="2"/>
      <c r="E71" s="2"/>
    </row>
    <row r="72" spans="2:5" x14ac:dyDescent="0.35">
      <c r="B72" s="2"/>
      <c r="C72" s="2"/>
      <c r="D72" s="2"/>
      <c r="E72" s="2"/>
    </row>
    <row r="73" spans="2:5" x14ac:dyDescent="0.35">
      <c r="B73" s="2"/>
      <c r="C73" s="2"/>
      <c r="D73" s="2"/>
      <c r="E73" s="2"/>
    </row>
    <row r="74" spans="2:5" x14ac:dyDescent="0.35">
      <c r="B74" s="2"/>
      <c r="C74" s="2"/>
      <c r="D74" s="2"/>
      <c r="E74" s="2"/>
    </row>
    <row r="75" spans="2:5" x14ac:dyDescent="0.35">
      <c r="B75" s="2"/>
      <c r="C75" s="2"/>
      <c r="D75" s="2"/>
      <c r="E75" s="2"/>
    </row>
    <row r="76" spans="2:5" x14ac:dyDescent="0.35">
      <c r="B76" s="2"/>
      <c r="C76" s="2"/>
      <c r="D76" s="2"/>
      <c r="E76" s="2"/>
    </row>
    <row r="77" spans="2:5" x14ac:dyDescent="0.35">
      <c r="B77" s="2"/>
      <c r="C77" s="2"/>
      <c r="D77" s="2"/>
      <c r="E77" s="2"/>
    </row>
    <row r="78" spans="2:5" x14ac:dyDescent="0.35">
      <c r="B78" s="2"/>
      <c r="C78" s="2"/>
      <c r="D78" s="2"/>
      <c r="E78" s="2"/>
    </row>
    <row r="79" spans="2:5" x14ac:dyDescent="0.35">
      <c r="B79" s="2"/>
      <c r="C79" s="2"/>
      <c r="D79" s="2"/>
      <c r="E79" s="2"/>
    </row>
    <row r="80" spans="2:5" x14ac:dyDescent="0.35">
      <c r="B80" s="2"/>
      <c r="C80" s="2"/>
      <c r="D80" s="2"/>
      <c r="E80" s="2"/>
    </row>
    <row r="81" spans="2:5" x14ac:dyDescent="0.35">
      <c r="B81" s="2"/>
      <c r="C81" s="2"/>
      <c r="D81" s="2"/>
      <c r="E81" s="2"/>
    </row>
    <row r="82" spans="2:5" x14ac:dyDescent="0.35">
      <c r="B82" s="2"/>
      <c r="C82" s="2"/>
      <c r="D82" s="2"/>
      <c r="E82" s="2"/>
    </row>
    <row r="83" spans="2:5" x14ac:dyDescent="0.35">
      <c r="B83" s="2"/>
      <c r="C83" s="2"/>
      <c r="D83" s="2"/>
      <c r="E83" s="2"/>
    </row>
    <row r="84" spans="2:5" x14ac:dyDescent="0.35">
      <c r="B84" s="2"/>
      <c r="C84" s="2"/>
      <c r="D84" s="2"/>
      <c r="E84" s="2"/>
    </row>
    <row r="85" spans="2:5" x14ac:dyDescent="0.35">
      <c r="B85" s="2"/>
      <c r="C85" s="2"/>
      <c r="D85" s="2"/>
      <c r="E85" s="2"/>
    </row>
    <row r="86" spans="2:5" x14ac:dyDescent="0.35">
      <c r="B86" s="2"/>
      <c r="C86" s="2"/>
      <c r="D86" s="2"/>
      <c r="E86" s="2"/>
    </row>
    <row r="87" spans="2:5" x14ac:dyDescent="0.35">
      <c r="B87" s="2"/>
      <c r="C87" s="2"/>
      <c r="D87" s="2"/>
      <c r="E87" s="2"/>
    </row>
    <row r="88" spans="2:5" x14ac:dyDescent="0.35">
      <c r="B88" s="2"/>
      <c r="C88" s="2"/>
      <c r="D88" s="2"/>
      <c r="E88" s="2"/>
    </row>
    <row r="89" spans="2:5" x14ac:dyDescent="0.35">
      <c r="B89" s="2"/>
      <c r="C89" s="2"/>
      <c r="D89" s="2"/>
      <c r="E89" s="2"/>
    </row>
    <row r="90" spans="2:5" x14ac:dyDescent="0.35">
      <c r="B90" s="2"/>
      <c r="C90" s="2"/>
      <c r="D90" s="2"/>
      <c r="E90" s="2"/>
    </row>
    <row r="91" spans="2:5" x14ac:dyDescent="0.35">
      <c r="B91" s="2"/>
      <c r="C91" s="2"/>
      <c r="D91" s="2"/>
      <c r="E91" s="2"/>
    </row>
    <row r="92" spans="2:5" x14ac:dyDescent="0.35">
      <c r="B92" s="2"/>
      <c r="C92" s="2"/>
      <c r="D92" s="2"/>
      <c r="E92" s="2"/>
    </row>
    <row r="93" spans="2:5" x14ac:dyDescent="0.35">
      <c r="B93" s="2"/>
      <c r="C93" s="2"/>
      <c r="D93" s="2"/>
      <c r="E93" s="2"/>
    </row>
    <row r="94" spans="2:5" x14ac:dyDescent="0.35">
      <c r="B94" s="2"/>
      <c r="C94" s="2"/>
      <c r="D94" s="2"/>
      <c r="E94" s="2"/>
    </row>
    <row r="95" spans="2:5" x14ac:dyDescent="0.35">
      <c r="B95" s="2"/>
      <c r="C95" s="2"/>
      <c r="D95" s="2"/>
      <c r="E95" s="2"/>
    </row>
    <row r="96" spans="2:5" x14ac:dyDescent="0.35">
      <c r="B96" s="2"/>
      <c r="C96" s="2"/>
      <c r="D96" s="2"/>
      <c r="E96" s="2"/>
    </row>
    <row r="97" spans="1:5" x14ac:dyDescent="0.35">
      <c r="B97" s="2"/>
      <c r="C97" s="2"/>
      <c r="D97" s="2"/>
      <c r="E97" s="2"/>
    </row>
    <row r="98" spans="1:5" x14ac:dyDescent="0.35">
      <c r="B98" s="2"/>
      <c r="C98" s="2"/>
      <c r="D98" s="2"/>
      <c r="E98" s="2"/>
    </row>
    <row r="100" spans="1:5" x14ac:dyDescent="0.35">
      <c r="A100" t="s">
        <v>13</v>
      </c>
      <c r="B100" s="2">
        <f>SUM(B6:B99)</f>
        <v>74712.283346821816</v>
      </c>
      <c r="C100" s="2">
        <f t="shared" ref="C100:D100" si="9">SUM(C6:C99)</f>
        <v>9712.2833468218705</v>
      </c>
      <c r="D100" s="2">
        <f t="shared" si="9"/>
        <v>65000.000000000015</v>
      </c>
    </row>
  </sheetData>
  <pageMargins left="0.7" right="0.7" top="0.75" bottom="0.75" header="0.3" footer="0.3"/>
  <pageSetup orientation="landscape" r:id="rId1"/>
  <headerFooter>
    <oddHeader>&amp;LJacob Lindsey&amp;CCIT110 Fall 2022&amp;RDate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5845-C37F-4D1F-9F8D-E6247A9B1AB3}">
  <dimension ref="A1:E100"/>
  <sheetViews>
    <sheetView workbookViewId="0">
      <pane ySplit="6" topLeftCell="A7" activePane="bottomLeft" state="frozen"/>
      <selection pane="bottomLeft" activeCell="B2" sqref="B2"/>
    </sheetView>
  </sheetViews>
  <sheetFormatPr defaultRowHeight="14.5" x14ac:dyDescent="0.35"/>
  <cols>
    <col min="2" max="4" width="11.08984375" bestFit="1" customWidth="1"/>
    <col min="5" max="5" width="11.7265625" bestFit="1" customWidth="1"/>
  </cols>
  <sheetData>
    <row r="1" spans="1:5" x14ac:dyDescent="0.35">
      <c r="A1" t="s">
        <v>0</v>
      </c>
      <c r="B1" s="2">
        <v>15000</v>
      </c>
      <c r="D1" t="s">
        <v>4</v>
      </c>
      <c r="E1">
        <f>B2*B4</f>
        <v>36</v>
      </c>
    </row>
    <row r="2" spans="1:5" x14ac:dyDescent="0.35">
      <c r="A2" t="s">
        <v>1</v>
      </c>
      <c r="B2">
        <v>3</v>
      </c>
      <c r="D2" t="s">
        <v>5</v>
      </c>
      <c r="E2" s="3">
        <f>PMT(B3/B4,E1,-B1)</f>
        <v>444.52988298623211</v>
      </c>
    </row>
    <row r="3" spans="1:5" x14ac:dyDescent="0.35">
      <c r="A3" t="s">
        <v>2</v>
      </c>
      <c r="B3" s="1">
        <v>4.2500000000000003E-2</v>
      </c>
      <c r="D3" t="s">
        <v>6</v>
      </c>
      <c r="E3" s="2">
        <f>B100</f>
        <v>21337.434383339139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6337.4343833391395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15000</v>
      </c>
    </row>
    <row r="8" spans="1:5" x14ac:dyDescent="0.35">
      <c r="A8">
        <f>A7+1</f>
        <v>1</v>
      </c>
      <c r="B8" s="2">
        <f>E$2</f>
        <v>444.52988298623211</v>
      </c>
      <c r="C8" s="2">
        <f>E7*(B$3/B$4)</f>
        <v>53.125000000000007</v>
      </c>
      <c r="D8" s="2">
        <f>B8-C8</f>
        <v>391.40488298623211</v>
      </c>
      <c r="E8" s="2">
        <f>E7-D8</f>
        <v>14608.595117013769</v>
      </c>
    </row>
    <row r="9" spans="1:5" x14ac:dyDescent="0.35">
      <c r="A9">
        <f t="shared" ref="A9:A55" si="0">A8+1</f>
        <v>2</v>
      </c>
      <c r="B9" s="2">
        <f t="shared" ref="B9:B55" si="1">E$2</f>
        <v>444.52988298623211</v>
      </c>
      <c r="C9" s="2">
        <f t="shared" ref="C9:C55" si="2">E8*(B$3/B$4)</f>
        <v>51.738774372757099</v>
      </c>
      <c r="D9" s="2">
        <f t="shared" ref="D9:D55" si="3">B9-C9</f>
        <v>392.79110861347499</v>
      </c>
      <c r="E9" s="2">
        <f t="shared" ref="E9:E55" si="4">E8-D9</f>
        <v>14215.804008400293</v>
      </c>
    </row>
    <row r="10" spans="1:5" x14ac:dyDescent="0.35">
      <c r="A10">
        <f t="shared" si="0"/>
        <v>3</v>
      </c>
      <c r="B10" s="2">
        <f t="shared" si="1"/>
        <v>444.52988298623211</v>
      </c>
      <c r="C10" s="2">
        <f t="shared" si="2"/>
        <v>50.34763919641771</v>
      </c>
      <c r="D10" s="2">
        <f t="shared" si="3"/>
        <v>394.18224378981438</v>
      </c>
      <c r="E10" s="2">
        <f t="shared" si="4"/>
        <v>13821.62176461048</v>
      </c>
    </row>
    <row r="11" spans="1:5" x14ac:dyDescent="0.35">
      <c r="A11">
        <f t="shared" si="0"/>
        <v>4</v>
      </c>
      <c r="B11" s="2">
        <f t="shared" si="1"/>
        <v>444.52988298623211</v>
      </c>
      <c r="C11" s="2">
        <f t="shared" si="2"/>
        <v>48.951577082995449</v>
      </c>
      <c r="D11" s="2">
        <f t="shared" si="3"/>
        <v>395.57830590323664</v>
      </c>
      <c r="E11" s="2">
        <f t="shared" si="4"/>
        <v>13426.043458707243</v>
      </c>
    </row>
    <row r="12" spans="1:5" x14ac:dyDescent="0.35">
      <c r="A12">
        <f t="shared" si="0"/>
        <v>5</v>
      </c>
      <c r="B12" s="2">
        <f t="shared" si="1"/>
        <v>444.52988298623211</v>
      </c>
      <c r="C12" s="2">
        <f t="shared" si="2"/>
        <v>47.550570582921488</v>
      </c>
      <c r="D12" s="2">
        <f t="shared" si="3"/>
        <v>396.97931240331064</v>
      </c>
      <c r="E12" s="2">
        <f t="shared" si="4"/>
        <v>13029.064146303932</v>
      </c>
    </row>
    <row r="13" spans="1:5" x14ac:dyDescent="0.35">
      <c r="A13">
        <f t="shared" si="0"/>
        <v>6</v>
      </c>
      <c r="B13" s="2">
        <f t="shared" si="1"/>
        <v>444.52988298623211</v>
      </c>
      <c r="C13" s="2">
        <f t="shared" si="2"/>
        <v>46.144602184826432</v>
      </c>
      <c r="D13" s="2">
        <f t="shared" si="3"/>
        <v>398.38528080140566</v>
      </c>
      <c r="E13" s="2">
        <f t="shared" si="4"/>
        <v>12630.678865502527</v>
      </c>
    </row>
    <row r="14" spans="1:5" x14ac:dyDescent="0.35">
      <c r="A14">
        <f t="shared" si="0"/>
        <v>7</v>
      </c>
      <c r="B14" s="2">
        <f t="shared" si="1"/>
        <v>444.52988298623211</v>
      </c>
      <c r="C14" s="2">
        <f t="shared" si="2"/>
        <v>44.733654315321452</v>
      </c>
      <c r="D14" s="2">
        <f t="shared" si="3"/>
        <v>399.79622867091064</v>
      </c>
      <c r="E14" s="2">
        <f t="shared" si="4"/>
        <v>12230.882636831617</v>
      </c>
    </row>
    <row r="15" spans="1:5" x14ac:dyDescent="0.35">
      <c r="A15">
        <f t="shared" si="0"/>
        <v>8</v>
      </c>
      <c r="B15" s="2">
        <f t="shared" si="1"/>
        <v>444.52988298623211</v>
      </c>
      <c r="C15" s="2">
        <f t="shared" si="2"/>
        <v>43.317709338778648</v>
      </c>
      <c r="D15" s="2">
        <f t="shared" si="3"/>
        <v>401.21217364745348</v>
      </c>
      <c r="E15" s="2">
        <f t="shared" si="4"/>
        <v>11829.670463184164</v>
      </c>
    </row>
    <row r="16" spans="1:5" x14ac:dyDescent="0.35">
      <c r="A16">
        <f t="shared" si="0"/>
        <v>9</v>
      </c>
      <c r="B16" s="2">
        <f t="shared" si="1"/>
        <v>444.52988298623211</v>
      </c>
      <c r="C16" s="2">
        <f t="shared" si="2"/>
        <v>41.896749557110581</v>
      </c>
      <c r="D16" s="2">
        <f t="shared" si="3"/>
        <v>402.63313342912153</v>
      </c>
      <c r="E16" s="2">
        <f t="shared" si="4"/>
        <v>11427.037329755043</v>
      </c>
    </row>
    <row r="17" spans="1:5" x14ac:dyDescent="0.35">
      <c r="A17">
        <f t="shared" si="0"/>
        <v>10</v>
      </c>
      <c r="B17" s="2">
        <f t="shared" si="1"/>
        <v>444.52988298623211</v>
      </c>
      <c r="C17" s="2">
        <f t="shared" si="2"/>
        <v>40.470757209549113</v>
      </c>
      <c r="D17" s="2">
        <f t="shared" si="3"/>
        <v>404.059125776683</v>
      </c>
      <c r="E17" s="2">
        <f t="shared" si="4"/>
        <v>11022.97820397836</v>
      </c>
    </row>
    <row r="18" spans="1:5" x14ac:dyDescent="0.35">
      <c r="A18">
        <f t="shared" si="0"/>
        <v>11</v>
      </c>
      <c r="B18" s="2">
        <f t="shared" si="1"/>
        <v>444.52988298623211</v>
      </c>
      <c r="C18" s="2">
        <f t="shared" si="2"/>
        <v>39.039714472423363</v>
      </c>
      <c r="D18" s="2">
        <f t="shared" si="3"/>
        <v>405.49016851380873</v>
      </c>
      <c r="E18" s="2">
        <f t="shared" si="4"/>
        <v>10617.488035464552</v>
      </c>
    </row>
    <row r="19" spans="1:5" x14ac:dyDescent="0.35">
      <c r="A19">
        <f t="shared" si="0"/>
        <v>12</v>
      </c>
      <c r="B19" s="2">
        <f t="shared" si="1"/>
        <v>444.52988298623211</v>
      </c>
      <c r="C19" s="2">
        <f t="shared" si="2"/>
        <v>37.603603458936959</v>
      </c>
      <c r="D19" s="2">
        <f t="shared" si="3"/>
        <v>406.92627952729515</v>
      </c>
      <c r="E19" s="2">
        <f t="shared" si="4"/>
        <v>10210.561755937257</v>
      </c>
    </row>
    <row r="20" spans="1:5" x14ac:dyDescent="0.35">
      <c r="A20">
        <f t="shared" si="0"/>
        <v>13</v>
      </c>
      <c r="B20" s="2">
        <f t="shared" si="1"/>
        <v>444.52988298623211</v>
      </c>
      <c r="C20" s="2">
        <f t="shared" si="2"/>
        <v>36.162406218944454</v>
      </c>
      <c r="D20" s="2">
        <f t="shared" si="3"/>
        <v>408.36747676728766</v>
      </c>
      <c r="E20" s="2">
        <f t="shared" si="4"/>
        <v>9802.1942791699694</v>
      </c>
    </row>
    <row r="21" spans="1:5" x14ac:dyDescent="0.35">
      <c r="A21">
        <f t="shared" si="0"/>
        <v>14</v>
      </c>
      <c r="B21" s="2">
        <f t="shared" si="1"/>
        <v>444.52988298623211</v>
      </c>
      <c r="C21" s="2">
        <f t="shared" si="2"/>
        <v>34.716104738726976</v>
      </c>
      <c r="D21" s="2">
        <f t="shared" si="3"/>
        <v>409.81377824750513</v>
      </c>
      <c r="E21" s="2">
        <f t="shared" si="4"/>
        <v>9392.3805009224634</v>
      </c>
    </row>
    <row r="22" spans="1:5" x14ac:dyDescent="0.35">
      <c r="A22">
        <f t="shared" si="0"/>
        <v>15</v>
      </c>
      <c r="B22" s="2">
        <f t="shared" si="1"/>
        <v>444.52988298623211</v>
      </c>
      <c r="C22" s="2">
        <f t="shared" si="2"/>
        <v>33.264680940767057</v>
      </c>
      <c r="D22" s="2">
        <f t="shared" si="3"/>
        <v>411.26520204546506</v>
      </c>
      <c r="E22" s="2">
        <f t="shared" si="4"/>
        <v>8981.1152988769991</v>
      </c>
    </row>
    <row r="23" spans="1:5" x14ac:dyDescent="0.35">
      <c r="A23">
        <f t="shared" si="0"/>
        <v>16</v>
      </c>
      <c r="B23" s="2">
        <f t="shared" si="1"/>
        <v>444.52988298623211</v>
      </c>
      <c r="C23" s="2">
        <f t="shared" si="2"/>
        <v>31.808116683522709</v>
      </c>
      <c r="D23" s="2">
        <f t="shared" si="3"/>
        <v>412.7217663027094</v>
      </c>
      <c r="E23" s="2">
        <f t="shared" si="4"/>
        <v>8568.3935325742896</v>
      </c>
    </row>
    <row r="24" spans="1:5" x14ac:dyDescent="0.35">
      <c r="A24">
        <f t="shared" si="0"/>
        <v>17</v>
      </c>
      <c r="B24" s="2">
        <f t="shared" si="1"/>
        <v>444.52988298623211</v>
      </c>
      <c r="C24" s="2">
        <f t="shared" si="2"/>
        <v>30.346393761200613</v>
      </c>
      <c r="D24" s="2">
        <f t="shared" si="3"/>
        <v>414.18348922503151</v>
      </c>
      <c r="E24" s="2">
        <f t="shared" si="4"/>
        <v>8154.2100433492578</v>
      </c>
    </row>
    <row r="25" spans="1:5" x14ac:dyDescent="0.35">
      <c r="A25">
        <f t="shared" si="0"/>
        <v>18</v>
      </c>
      <c r="B25" s="2">
        <f t="shared" si="1"/>
        <v>444.52988298623211</v>
      </c>
      <c r="C25" s="2">
        <f t="shared" si="2"/>
        <v>28.879493903528623</v>
      </c>
      <c r="D25" s="2">
        <f t="shared" si="3"/>
        <v>415.6503890827035</v>
      </c>
      <c r="E25" s="2">
        <f t="shared" si="4"/>
        <v>7738.5596542665544</v>
      </c>
    </row>
    <row r="26" spans="1:5" x14ac:dyDescent="0.35">
      <c r="A26">
        <f t="shared" si="0"/>
        <v>19</v>
      </c>
      <c r="B26" s="2">
        <f t="shared" si="1"/>
        <v>444.52988298623211</v>
      </c>
      <c r="C26" s="2">
        <f t="shared" si="2"/>
        <v>27.407398775527383</v>
      </c>
      <c r="D26" s="2">
        <f t="shared" si="3"/>
        <v>417.12248421070473</v>
      </c>
      <c r="E26" s="2">
        <f t="shared" si="4"/>
        <v>7321.4371700558495</v>
      </c>
    </row>
    <row r="27" spans="1:5" x14ac:dyDescent="0.35">
      <c r="A27">
        <f t="shared" si="0"/>
        <v>20</v>
      </c>
      <c r="B27" s="2">
        <f t="shared" si="1"/>
        <v>444.52988298623211</v>
      </c>
      <c r="C27" s="2">
        <f t="shared" si="2"/>
        <v>25.930089977281135</v>
      </c>
      <c r="D27" s="2">
        <f t="shared" si="3"/>
        <v>418.599793008951</v>
      </c>
      <c r="E27" s="2">
        <f t="shared" si="4"/>
        <v>6902.8373770468988</v>
      </c>
    </row>
    <row r="28" spans="1:5" x14ac:dyDescent="0.35">
      <c r="A28">
        <f t="shared" si="0"/>
        <v>21</v>
      </c>
      <c r="B28" s="2">
        <f t="shared" si="1"/>
        <v>444.52988298623211</v>
      </c>
      <c r="C28" s="2">
        <f t="shared" si="2"/>
        <v>24.447549043707767</v>
      </c>
      <c r="D28" s="2">
        <f t="shared" si="3"/>
        <v>420.08233394252431</v>
      </c>
      <c r="E28" s="2">
        <f t="shared" si="4"/>
        <v>6482.7550431043746</v>
      </c>
    </row>
    <row r="29" spans="1:5" x14ac:dyDescent="0.35">
      <c r="A29">
        <f t="shared" si="0"/>
        <v>22</v>
      </c>
      <c r="B29" s="2">
        <f t="shared" si="1"/>
        <v>444.52988298623211</v>
      </c>
      <c r="C29" s="2">
        <f t="shared" si="2"/>
        <v>22.959757444327995</v>
      </c>
      <c r="D29" s="2">
        <f t="shared" si="3"/>
        <v>421.57012554190413</v>
      </c>
      <c r="E29" s="2">
        <f t="shared" si="4"/>
        <v>6061.1849175624702</v>
      </c>
    </row>
    <row r="30" spans="1:5" x14ac:dyDescent="0.35">
      <c r="A30">
        <f t="shared" si="0"/>
        <v>23</v>
      </c>
      <c r="B30" s="2">
        <f t="shared" si="1"/>
        <v>444.52988298623211</v>
      </c>
      <c r="C30" s="2">
        <f t="shared" si="2"/>
        <v>21.466696583033752</v>
      </c>
      <c r="D30" s="2">
        <f t="shared" si="3"/>
        <v>423.06318640319836</v>
      </c>
      <c r="E30" s="2">
        <f t="shared" si="4"/>
        <v>5638.1217311592718</v>
      </c>
    </row>
    <row r="31" spans="1:5" x14ac:dyDescent="0.35">
      <c r="A31">
        <f t="shared" si="0"/>
        <v>24</v>
      </c>
      <c r="B31" s="2">
        <f t="shared" si="1"/>
        <v>444.52988298623211</v>
      </c>
      <c r="C31" s="2">
        <f t="shared" si="2"/>
        <v>19.968347797855756</v>
      </c>
      <c r="D31" s="2">
        <f t="shared" si="3"/>
        <v>424.56153518837635</v>
      </c>
      <c r="E31" s="2">
        <f t="shared" si="4"/>
        <v>5213.5601959708956</v>
      </c>
    </row>
    <row r="32" spans="1:5" x14ac:dyDescent="0.35">
      <c r="A32">
        <f t="shared" si="0"/>
        <v>25</v>
      </c>
      <c r="B32" s="2">
        <f t="shared" si="1"/>
        <v>444.52988298623211</v>
      </c>
      <c r="C32" s="2">
        <f t="shared" si="2"/>
        <v>18.464692360730258</v>
      </c>
      <c r="D32" s="2">
        <f t="shared" si="3"/>
        <v>426.06519062550183</v>
      </c>
      <c r="E32" s="2">
        <f t="shared" si="4"/>
        <v>4787.495005345394</v>
      </c>
    </row>
    <row r="33" spans="1:5" x14ac:dyDescent="0.35">
      <c r="A33">
        <f t="shared" si="0"/>
        <v>26</v>
      </c>
      <c r="B33" s="2">
        <f t="shared" si="1"/>
        <v>444.52988298623211</v>
      </c>
      <c r="C33" s="2">
        <f t="shared" si="2"/>
        <v>16.955711477264938</v>
      </c>
      <c r="D33" s="2">
        <f t="shared" si="3"/>
        <v>427.5741715089672</v>
      </c>
      <c r="E33" s="2">
        <f t="shared" si="4"/>
        <v>4359.9208338364269</v>
      </c>
    </row>
    <row r="34" spans="1:5" x14ac:dyDescent="0.35">
      <c r="A34">
        <f t="shared" si="0"/>
        <v>27</v>
      </c>
      <c r="B34" s="2">
        <f t="shared" si="1"/>
        <v>444.52988298623211</v>
      </c>
      <c r="C34" s="2">
        <f t="shared" si="2"/>
        <v>15.441386286504013</v>
      </c>
      <c r="D34" s="2">
        <f t="shared" si="3"/>
        <v>429.08849669972813</v>
      </c>
      <c r="E34" s="2">
        <f t="shared" si="4"/>
        <v>3930.8323371366987</v>
      </c>
    </row>
    <row r="35" spans="1:5" x14ac:dyDescent="0.35">
      <c r="A35">
        <f t="shared" si="0"/>
        <v>28</v>
      </c>
      <c r="B35" s="2">
        <f t="shared" si="1"/>
        <v>444.52988298623211</v>
      </c>
      <c r="C35" s="2">
        <f t="shared" si="2"/>
        <v>13.921697860692476</v>
      </c>
      <c r="D35" s="2">
        <f t="shared" si="3"/>
        <v>430.60818512553965</v>
      </c>
      <c r="E35" s="2">
        <f t="shared" si="4"/>
        <v>3500.2241520111593</v>
      </c>
    </row>
    <row r="36" spans="1:5" x14ac:dyDescent="0.35">
      <c r="A36">
        <f t="shared" si="0"/>
        <v>29</v>
      </c>
      <c r="B36" s="2">
        <f t="shared" si="1"/>
        <v>444.52988298623211</v>
      </c>
      <c r="C36" s="2">
        <f t="shared" si="2"/>
        <v>12.396627205039524</v>
      </c>
      <c r="D36" s="2">
        <f t="shared" si="3"/>
        <v>432.13325578119259</v>
      </c>
      <c r="E36" s="2">
        <f t="shared" si="4"/>
        <v>3068.0908962299668</v>
      </c>
    </row>
    <row r="37" spans="1:5" x14ac:dyDescent="0.35">
      <c r="A37">
        <f t="shared" si="0"/>
        <v>30</v>
      </c>
      <c r="B37" s="2">
        <f t="shared" si="1"/>
        <v>444.52988298623211</v>
      </c>
      <c r="C37" s="2">
        <f t="shared" si="2"/>
        <v>10.866155257481132</v>
      </c>
      <c r="D37" s="2">
        <f t="shared" si="3"/>
        <v>433.66372772875098</v>
      </c>
      <c r="E37" s="2">
        <f t="shared" si="4"/>
        <v>2634.4271685012159</v>
      </c>
    </row>
    <row r="38" spans="1:5" x14ac:dyDescent="0.35">
      <c r="A38">
        <f t="shared" si="0"/>
        <v>31</v>
      </c>
      <c r="B38" s="2">
        <f t="shared" si="1"/>
        <v>444.52988298623211</v>
      </c>
      <c r="C38" s="2">
        <f t="shared" si="2"/>
        <v>9.3302628884418066</v>
      </c>
      <c r="D38" s="2">
        <f t="shared" si="3"/>
        <v>435.19962009779033</v>
      </c>
      <c r="E38" s="2">
        <f t="shared" si="4"/>
        <v>2199.2275484034253</v>
      </c>
    </row>
    <row r="39" spans="1:5" x14ac:dyDescent="0.35">
      <c r="A39">
        <f t="shared" si="0"/>
        <v>32</v>
      </c>
      <c r="B39" s="2">
        <f t="shared" si="1"/>
        <v>444.52988298623211</v>
      </c>
      <c r="C39" s="2">
        <f t="shared" si="2"/>
        <v>7.7889309005954654</v>
      </c>
      <c r="D39" s="2">
        <f t="shared" si="3"/>
        <v>436.74095208563665</v>
      </c>
      <c r="E39" s="2">
        <f t="shared" si="4"/>
        <v>1762.4865963177886</v>
      </c>
    </row>
    <row r="40" spans="1:5" x14ac:dyDescent="0.35">
      <c r="A40">
        <f t="shared" si="0"/>
        <v>33</v>
      </c>
      <c r="B40" s="2">
        <f t="shared" si="1"/>
        <v>444.52988298623211</v>
      </c>
      <c r="C40" s="2">
        <f t="shared" si="2"/>
        <v>6.242140028625502</v>
      </c>
      <c r="D40" s="2">
        <f t="shared" si="3"/>
        <v>438.28774295760661</v>
      </c>
      <c r="E40" s="2">
        <f t="shared" si="4"/>
        <v>1324.1988533601821</v>
      </c>
    </row>
    <row r="41" spans="1:5" x14ac:dyDescent="0.35">
      <c r="A41">
        <f t="shared" si="0"/>
        <v>34</v>
      </c>
      <c r="B41" s="2">
        <f t="shared" si="1"/>
        <v>444.52988298623211</v>
      </c>
      <c r="C41" s="2">
        <f t="shared" si="2"/>
        <v>4.6898709389839786</v>
      </c>
      <c r="D41" s="2">
        <f t="shared" si="3"/>
        <v>439.84001204724814</v>
      </c>
      <c r="E41" s="2">
        <f t="shared" si="4"/>
        <v>884.35884131293392</v>
      </c>
    </row>
    <row r="42" spans="1:5" x14ac:dyDescent="0.35">
      <c r="A42">
        <f t="shared" si="0"/>
        <v>35</v>
      </c>
      <c r="B42" s="2">
        <f t="shared" si="1"/>
        <v>444.52988298623211</v>
      </c>
      <c r="C42" s="2">
        <f t="shared" si="2"/>
        <v>3.1321042296499746</v>
      </c>
      <c r="D42" s="2">
        <f t="shared" si="3"/>
        <v>441.39777875658211</v>
      </c>
      <c r="E42" s="2">
        <f t="shared" si="4"/>
        <v>442.96106255635181</v>
      </c>
    </row>
    <row r="43" spans="1:5" x14ac:dyDescent="0.35">
      <c r="A43">
        <f t="shared" si="0"/>
        <v>36</v>
      </c>
      <c r="B43" s="2">
        <f t="shared" si="1"/>
        <v>444.52988298623211</v>
      </c>
      <c r="C43" s="2">
        <f t="shared" si="2"/>
        <v>1.5688204298870794</v>
      </c>
      <c r="D43" s="2">
        <f t="shared" si="3"/>
        <v>442.96106255634504</v>
      </c>
      <c r="E43" s="2">
        <f t="shared" si="4"/>
        <v>6.7643668444361538E-12</v>
      </c>
    </row>
    <row r="44" spans="1:5" x14ac:dyDescent="0.35">
      <c r="A44">
        <f t="shared" si="0"/>
        <v>37</v>
      </c>
      <c r="B44" s="2">
        <f t="shared" si="1"/>
        <v>444.52988298623211</v>
      </c>
      <c r="C44" s="2">
        <f t="shared" si="2"/>
        <v>2.3957132574044714E-14</v>
      </c>
      <c r="D44" s="2">
        <f t="shared" si="3"/>
        <v>444.52988298623211</v>
      </c>
      <c r="E44" s="2">
        <f t="shared" si="4"/>
        <v>-444.52988298622535</v>
      </c>
    </row>
    <row r="45" spans="1:5" x14ac:dyDescent="0.35">
      <c r="A45">
        <f t="shared" si="0"/>
        <v>38</v>
      </c>
      <c r="B45" s="2">
        <f t="shared" si="1"/>
        <v>444.52988298623211</v>
      </c>
      <c r="C45" s="2">
        <f t="shared" si="2"/>
        <v>-1.5743766689095482</v>
      </c>
      <c r="D45" s="2">
        <f t="shared" si="3"/>
        <v>446.10425965514168</v>
      </c>
      <c r="E45" s="2">
        <f t="shared" si="4"/>
        <v>-890.63414264136702</v>
      </c>
    </row>
    <row r="46" spans="1:5" x14ac:dyDescent="0.35">
      <c r="A46">
        <f t="shared" si="0"/>
        <v>39</v>
      </c>
      <c r="B46" s="2">
        <f t="shared" si="1"/>
        <v>444.52988298623211</v>
      </c>
      <c r="C46" s="2">
        <f t="shared" si="2"/>
        <v>-3.1543292551881752</v>
      </c>
      <c r="D46" s="2">
        <f t="shared" si="3"/>
        <v>447.68421224142031</v>
      </c>
      <c r="E46" s="2">
        <f t="shared" si="4"/>
        <v>-1338.3183548827874</v>
      </c>
    </row>
    <row r="47" spans="1:5" x14ac:dyDescent="0.35">
      <c r="A47">
        <f t="shared" si="0"/>
        <v>40</v>
      </c>
      <c r="B47" s="2">
        <f t="shared" si="1"/>
        <v>444.52988298623211</v>
      </c>
      <c r="C47" s="2">
        <f t="shared" si="2"/>
        <v>-4.7398775068765389</v>
      </c>
      <c r="D47" s="2">
        <f t="shared" si="3"/>
        <v>449.26976049310866</v>
      </c>
      <c r="E47" s="2">
        <f t="shared" si="4"/>
        <v>-1787.588115375896</v>
      </c>
    </row>
    <row r="48" spans="1:5" x14ac:dyDescent="0.35">
      <c r="A48">
        <f t="shared" si="0"/>
        <v>41</v>
      </c>
      <c r="B48" s="2">
        <f t="shared" si="1"/>
        <v>444.52988298623211</v>
      </c>
      <c r="C48" s="2">
        <f t="shared" si="2"/>
        <v>-6.3310412419562985</v>
      </c>
      <c r="D48" s="2">
        <f t="shared" si="3"/>
        <v>450.86092422818842</v>
      </c>
      <c r="E48" s="2">
        <f t="shared" si="4"/>
        <v>-2238.4490396040846</v>
      </c>
    </row>
    <row r="49" spans="1:5" x14ac:dyDescent="0.35">
      <c r="A49">
        <f t="shared" si="0"/>
        <v>42</v>
      </c>
      <c r="B49" s="2">
        <f t="shared" si="1"/>
        <v>444.52988298623211</v>
      </c>
      <c r="C49" s="2">
        <f t="shared" si="2"/>
        <v>-7.9278403485978002</v>
      </c>
      <c r="D49" s="2">
        <f t="shared" si="3"/>
        <v>452.45772333482989</v>
      </c>
      <c r="E49" s="2">
        <f t="shared" si="4"/>
        <v>-2690.9067629389147</v>
      </c>
    </row>
    <row r="50" spans="1:5" x14ac:dyDescent="0.35">
      <c r="A50">
        <f t="shared" si="0"/>
        <v>43</v>
      </c>
      <c r="B50" s="2">
        <f t="shared" si="1"/>
        <v>444.52988298623211</v>
      </c>
      <c r="C50" s="2">
        <f t="shared" si="2"/>
        <v>-9.5302947854086568</v>
      </c>
      <c r="D50" s="2">
        <f t="shared" si="3"/>
        <v>454.06017777164078</v>
      </c>
      <c r="E50" s="2">
        <f t="shared" si="4"/>
        <v>-3144.9669407105553</v>
      </c>
    </row>
    <row r="51" spans="1:5" x14ac:dyDescent="0.35">
      <c r="A51">
        <f t="shared" si="0"/>
        <v>44</v>
      </c>
      <c r="B51" s="2">
        <f t="shared" si="1"/>
        <v>444.52988298623211</v>
      </c>
      <c r="C51" s="2">
        <f t="shared" si="2"/>
        <v>-11.138424581683218</v>
      </c>
      <c r="D51" s="2">
        <f t="shared" si="3"/>
        <v>455.66830756791535</v>
      </c>
      <c r="E51" s="2">
        <f t="shared" si="4"/>
        <v>-3600.6352482784705</v>
      </c>
    </row>
    <row r="52" spans="1:5" x14ac:dyDescent="0.35">
      <c r="A52">
        <f t="shared" si="0"/>
        <v>45</v>
      </c>
      <c r="B52" s="2">
        <f t="shared" si="1"/>
        <v>444.52988298623211</v>
      </c>
      <c r="C52" s="2">
        <f t="shared" si="2"/>
        <v>-12.752249837652917</v>
      </c>
      <c r="D52" s="2">
        <f t="shared" si="3"/>
        <v>457.28213282388504</v>
      </c>
      <c r="E52" s="2">
        <f t="shared" si="4"/>
        <v>-4057.9173811023556</v>
      </c>
    </row>
    <row r="53" spans="1:5" x14ac:dyDescent="0.35">
      <c r="A53">
        <f t="shared" si="0"/>
        <v>46</v>
      </c>
      <c r="B53" s="2">
        <f t="shared" si="1"/>
        <v>444.52988298623211</v>
      </c>
      <c r="C53" s="2">
        <f t="shared" si="2"/>
        <v>-14.37179072473751</v>
      </c>
      <c r="D53" s="2">
        <f t="shared" si="3"/>
        <v>458.90167371096965</v>
      </c>
      <c r="E53" s="2">
        <f t="shared" si="4"/>
        <v>-4516.8190548133252</v>
      </c>
    </row>
    <row r="54" spans="1:5" x14ac:dyDescent="0.35">
      <c r="A54">
        <f t="shared" si="0"/>
        <v>47</v>
      </c>
      <c r="B54" s="2">
        <f t="shared" si="1"/>
        <v>444.52988298623211</v>
      </c>
      <c r="C54" s="2">
        <f t="shared" si="2"/>
        <v>-15.997067485797194</v>
      </c>
      <c r="D54" s="2">
        <f t="shared" si="3"/>
        <v>460.52695047202928</v>
      </c>
      <c r="E54" s="2">
        <f t="shared" si="4"/>
        <v>-4977.3460052853543</v>
      </c>
    </row>
    <row r="55" spans="1:5" x14ac:dyDescent="0.35">
      <c r="A55">
        <f t="shared" si="0"/>
        <v>48</v>
      </c>
      <c r="B55" s="2">
        <f t="shared" si="1"/>
        <v>444.52988298623211</v>
      </c>
      <c r="C55" s="2">
        <f t="shared" si="2"/>
        <v>-17.62810043538563</v>
      </c>
      <c r="D55" s="2">
        <f t="shared" si="3"/>
        <v>462.15798342161776</v>
      </c>
      <c r="E55" s="2">
        <f t="shared" si="4"/>
        <v>-5439.5039887069725</v>
      </c>
    </row>
    <row r="56" spans="1:5" x14ac:dyDescent="0.35">
      <c r="B56" s="2"/>
      <c r="C56" s="2"/>
      <c r="D56" s="2"/>
      <c r="E56" s="2"/>
    </row>
    <row r="57" spans="1:5" x14ac:dyDescent="0.35">
      <c r="B57" s="2"/>
      <c r="C57" s="2"/>
      <c r="D57" s="2"/>
      <c r="E57" s="2"/>
    </row>
    <row r="58" spans="1:5" x14ac:dyDescent="0.35">
      <c r="B58" s="2"/>
      <c r="C58" s="2"/>
      <c r="D58" s="2"/>
      <c r="E58" s="2"/>
    </row>
    <row r="59" spans="1:5" x14ac:dyDescent="0.35">
      <c r="B59" s="2"/>
      <c r="C59" s="2"/>
      <c r="D59" s="2"/>
      <c r="E59" s="2"/>
    </row>
    <row r="60" spans="1:5" x14ac:dyDescent="0.35">
      <c r="B60" s="2"/>
      <c r="C60" s="2"/>
      <c r="D60" s="2"/>
      <c r="E60" s="2"/>
    </row>
    <row r="61" spans="1:5" x14ac:dyDescent="0.35">
      <c r="B61" s="2"/>
      <c r="C61" s="2"/>
      <c r="D61" s="2"/>
      <c r="E61" s="2"/>
    </row>
    <row r="62" spans="1:5" x14ac:dyDescent="0.35">
      <c r="B62" s="2"/>
      <c r="C62" s="2"/>
      <c r="D62" s="2"/>
      <c r="E62" s="2"/>
    </row>
    <row r="63" spans="1:5" x14ac:dyDescent="0.35">
      <c r="B63" s="2"/>
      <c r="C63" s="2"/>
      <c r="D63" s="2"/>
      <c r="E63" s="2"/>
    </row>
    <row r="64" spans="1:5" x14ac:dyDescent="0.35">
      <c r="B64" s="2"/>
      <c r="C64" s="2"/>
      <c r="D64" s="2"/>
      <c r="E64" s="2"/>
    </row>
    <row r="65" spans="2:5" x14ac:dyDescent="0.35">
      <c r="B65" s="2"/>
      <c r="C65" s="2"/>
      <c r="D65" s="2"/>
      <c r="E65" s="2"/>
    </row>
    <row r="66" spans="2:5" x14ac:dyDescent="0.35">
      <c r="B66" s="2"/>
      <c r="C66" s="2"/>
      <c r="D66" s="2"/>
      <c r="E66" s="2"/>
    </row>
    <row r="67" spans="2:5" x14ac:dyDescent="0.35">
      <c r="B67" s="2"/>
      <c r="C67" s="2"/>
      <c r="D67" s="2"/>
      <c r="E67" s="2"/>
    </row>
    <row r="68" spans="2:5" x14ac:dyDescent="0.35">
      <c r="B68" s="2"/>
      <c r="C68" s="2"/>
      <c r="D68" s="2"/>
      <c r="E68" s="2"/>
    </row>
    <row r="69" spans="2:5" x14ac:dyDescent="0.35">
      <c r="B69" s="2"/>
      <c r="C69" s="2"/>
      <c r="D69" s="2"/>
      <c r="E69" s="2"/>
    </row>
    <row r="70" spans="2:5" x14ac:dyDescent="0.35">
      <c r="B70" s="2"/>
      <c r="C70" s="2"/>
      <c r="D70" s="2"/>
      <c r="E70" s="2"/>
    </row>
    <row r="71" spans="2:5" x14ac:dyDescent="0.35">
      <c r="B71" s="2"/>
      <c r="C71" s="2"/>
      <c r="D71" s="2"/>
      <c r="E71" s="2"/>
    </row>
    <row r="72" spans="2:5" x14ac:dyDescent="0.35">
      <c r="B72" s="2"/>
      <c r="C72" s="2"/>
      <c r="D72" s="2"/>
      <c r="E72" s="2"/>
    </row>
    <row r="73" spans="2:5" x14ac:dyDescent="0.35">
      <c r="B73" s="2"/>
      <c r="C73" s="2"/>
      <c r="D73" s="2"/>
      <c r="E73" s="2"/>
    </row>
    <row r="74" spans="2:5" x14ac:dyDescent="0.35">
      <c r="B74" s="2"/>
      <c r="C74" s="2"/>
      <c r="D74" s="2"/>
      <c r="E74" s="2"/>
    </row>
    <row r="75" spans="2:5" x14ac:dyDescent="0.35">
      <c r="B75" s="2"/>
      <c r="C75" s="2"/>
      <c r="D75" s="2"/>
      <c r="E75" s="2"/>
    </row>
    <row r="76" spans="2:5" x14ac:dyDescent="0.35">
      <c r="B76" s="2"/>
      <c r="C76" s="2"/>
      <c r="D76" s="2"/>
      <c r="E76" s="2"/>
    </row>
    <row r="77" spans="2:5" x14ac:dyDescent="0.35">
      <c r="B77" s="2"/>
      <c r="C77" s="2"/>
      <c r="D77" s="2"/>
      <c r="E77" s="2"/>
    </row>
    <row r="78" spans="2:5" x14ac:dyDescent="0.35">
      <c r="B78" s="2"/>
      <c r="C78" s="2"/>
      <c r="D78" s="2"/>
      <c r="E78" s="2"/>
    </row>
    <row r="79" spans="2:5" x14ac:dyDescent="0.35">
      <c r="B79" s="2"/>
      <c r="C79" s="2"/>
      <c r="D79" s="2"/>
      <c r="E79" s="2"/>
    </row>
    <row r="80" spans="2:5" x14ac:dyDescent="0.35">
      <c r="B80" s="2"/>
      <c r="C80" s="2"/>
      <c r="D80" s="2"/>
      <c r="E80" s="2"/>
    </row>
    <row r="81" spans="2:5" x14ac:dyDescent="0.35">
      <c r="B81" s="2"/>
      <c r="C81" s="2"/>
      <c r="D81" s="2"/>
      <c r="E81" s="2"/>
    </row>
    <row r="82" spans="2:5" x14ac:dyDescent="0.35">
      <c r="B82" s="2"/>
      <c r="C82" s="2"/>
      <c r="D82" s="2"/>
      <c r="E82" s="2"/>
    </row>
    <row r="83" spans="2:5" x14ac:dyDescent="0.35">
      <c r="B83" s="2"/>
      <c r="C83" s="2"/>
      <c r="D83" s="2"/>
      <c r="E83" s="2"/>
    </row>
    <row r="84" spans="2:5" x14ac:dyDescent="0.35">
      <c r="B84" s="2"/>
      <c r="C84" s="2"/>
      <c r="D84" s="2"/>
      <c r="E84" s="2"/>
    </row>
    <row r="85" spans="2:5" x14ac:dyDescent="0.35">
      <c r="B85" s="2"/>
      <c r="C85" s="2"/>
      <c r="D85" s="2"/>
      <c r="E85" s="2"/>
    </row>
    <row r="86" spans="2:5" x14ac:dyDescent="0.35">
      <c r="B86" s="2"/>
      <c r="C86" s="2"/>
      <c r="D86" s="2"/>
      <c r="E86" s="2"/>
    </row>
    <row r="87" spans="2:5" x14ac:dyDescent="0.35">
      <c r="B87" s="2"/>
      <c r="C87" s="2"/>
      <c r="D87" s="2"/>
      <c r="E87" s="2"/>
    </row>
    <row r="88" spans="2:5" x14ac:dyDescent="0.35">
      <c r="B88" s="2"/>
      <c r="C88" s="2"/>
      <c r="D88" s="2"/>
      <c r="E88" s="2"/>
    </row>
    <row r="89" spans="2:5" x14ac:dyDescent="0.35">
      <c r="B89" s="2"/>
      <c r="C89" s="2"/>
      <c r="D89" s="2"/>
      <c r="E89" s="2"/>
    </row>
    <row r="90" spans="2:5" x14ac:dyDescent="0.35">
      <c r="B90" s="2"/>
      <c r="C90" s="2"/>
      <c r="D90" s="2"/>
      <c r="E90" s="2"/>
    </row>
    <row r="91" spans="2:5" x14ac:dyDescent="0.35">
      <c r="B91" s="2"/>
      <c r="C91" s="2"/>
      <c r="D91" s="2"/>
      <c r="E91" s="2"/>
    </row>
    <row r="92" spans="2:5" x14ac:dyDescent="0.35">
      <c r="B92" s="2"/>
      <c r="C92" s="2"/>
      <c r="D92" s="2"/>
      <c r="E92" s="2"/>
    </row>
    <row r="93" spans="2:5" x14ac:dyDescent="0.35">
      <c r="B93" s="2"/>
      <c r="C93" s="2"/>
      <c r="D93" s="2"/>
      <c r="E93" s="2"/>
    </row>
    <row r="94" spans="2:5" x14ac:dyDescent="0.35">
      <c r="B94" s="2"/>
      <c r="C94" s="2"/>
      <c r="D94" s="2"/>
      <c r="E94" s="2"/>
    </row>
    <row r="95" spans="2:5" x14ac:dyDescent="0.35">
      <c r="B95" s="2"/>
      <c r="C95" s="2"/>
      <c r="D95" s="2"/>
      <c r="E95" s="2"/>
    </row>
    <row r="96" spans="2:5" x14ac:dyDescent="0.35">
      <c r="B96" s="2"/>
      <c r="C96" s="2"/>
      <c r="D96" s="2"/>
      <c r="E96" s="2"/>
    </row>
    <row r="97" spans="1:5" x14ac:dyDescent="0.35">
      <c r="B97" s="2"/>
      <c r="C97" s="2"/>
      <c r="D97" s="2"/>
      <c r="E97" s="2"/>
    </row>
    <row r="98" spans="1:5" x14ac:dyDescent="0.35">
      <c r="B98" s="2"/>
      <c r="C98" s="2"/>
      <c r="D98" s="2"/>
      <c r="E98" s="2"/>
    </row>
    <row r="100" spans="1:5" x14ac:dyDescent="0.35">
      <c r="A100" t="s">
        <v>13</v>
      </c>
      <c r="B100" s="2">
        <f>SUM(B6:B99)</f>
        <v>21337.434383339139</v>
      </c>
      <c r="C100" s="2">
        <f t="shared" ref="C100:D100" si="5">SUM(C6:C99)</f>
        <v>897.93039463216564</v>
      </c>
      <c r="D100" s="2">
        <f t="shared" si="5"/>
        <v>20439.50398870698</v>
      </c>
    </row>
  </sheetData>
  <pageMargins left="0.7" right="0.7" top="0.75" bottom="0.75" header="0.3" footer="0.3"/>
  <pageSetup orientation="landscape" r:id="rId1"/>
  <headerFooter>
    <oddHeader>&amp;LJacob Lindsey&amp;CCIT110 Fall 2022&amp;RDate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6FC42-6318-4EB0-A6C4-2C01D1C36BA5}">
  <dimension ref="A1:E100"/>
  <sheetViews>
    <sheetView workbookViewId="0">
      <pane ySplit="6" topLeftCell="A7" activePane="bottomLeft" state="frozen"/>
      <selection pane="bottomLeft" activeCell="B2" sqref="B2"/>
    </sheetView>
  </sheetViews>
  <sheetFormatPr defaultRowHeight="14.5" x14ac:dyDescent="0.35"/>
  <cols>
    <col min="2" max="4" width="11.08984375" bestFit="1" customWidth="1"/>
    <col min="5" max="5" width="11.7265625" bestFit="1" customWidth="1"/>
  </cols>
  <sheetData>
    <row r="1" spans="1:5" x14ac:dyDescent="0.35">
      <c r="A1" t="s">
        <v>0</v>
      </c>
      <c r="B1" s="2">
        <v>40000</v>
      </c>
      <c r="D1" t="s">
        <v>4</v>
      </c>
      <c r="E1">
        <f>B2*B4</f>
        <v>96</v>
      </c>
    </row>
    <row r="2" spans="1:5" x14ac:dyDescent="0.35">
      <c r="A2" t="s">
        <v>1</v>
      </c>
      <c r="B2">
        <v>8</v>
      </c>
      <c r="D2" t="s">
        <v>5</v>
      </c>
      <c r="E2" s="3">
        <f>PMT(B3/B4,E1,-B1)</f>
        <v>512.12943956498873</v>
      </c>
    </row>
    <row r="3" spans="1:5" x14ac:dyDescent="0.35">
      <c r="A3" t="s">
        <v>2</v>
      </c>
      <c r="B3" s="1">
        <v>5.2999999999999999E-2</v>
      </c>
      <c r="D3" t="s">
        <v>6</v>
      </c>
      <c r="E3" s="2">
        <f>B100</f>
        <v>24582.213099119475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-15417.786900880525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40000</v>
      </c>
    </row>
    <row r="8" spans="1:5" x14ac:dyDescent="0.35">
      <c r="A8">
        <f>A7+1</f>
        <v>1</v>
      </c>
      <c r="B8" s="2">
        <f>E$2</f>
        <v>512.12943956498873</v>
      </c>
      <c r="C8" s="2">
        <f>E7*(B$3/B$4)</f>
        <v>176.66666666666669</v>
      </c>
      <c r="D8" s="2">
        <f>B8-C8</f>
        <v>335.46277289832204</v>
      </c>
      <c r="E8" s="2">
        <f>E7-D8</f>
        <v>39664.537227101675</v>
      </c>
    </row>
    <row r="9" spans="1:5" x14ac:dyDescent="0.35">
      <c r="A9">
        <f t="shared" ref="A9:A55" si="0">A8+1</f>
        <v>2</v>
      </c>
      <c r="B9" s="2">
        <f t="shared" ref="B9:B55" si="1">E$2</f>
        <v>512.12943956498873</v>
      </c>
      <c r="C9" s="2">
        <f t="shared" ref="C9:C55" si="2">E8*(B$3/B$4)</f>
        <v>175.18503941969908</v>
      </c>
      <c r="D9" s="2">
        <f t="shared" ref="D9:D55" si="3">B9-C9</f>
        <v>336.94440014528965</v>
      </c>
      <c r="E9" s="2">
        <f t="shared" ref="E9:E55" si="4">E8-D9</f>
        <v>39327.592826956388</v>
      </c>
    </row>
    <row r="10" spans="1:5" x14ac:dyDescent="0.35">
      <c r="A10">
        <f t="shared" si="0"/>
        <v>3</v>
      </c>
      <c r="B10" s="2">
        <f t="shared" si="1"/>
        <v>512.12943956498873</v>
      </c>
      <c r="C10" s="2">
        <f t="shared" si="2"/>
        <v>173.69686831905739</v>
      </c>
      <c r="D10" s="2">
        <f t="shared" si="3"/>
        <v>338.43257124593134</v>
      </c>
      <c r="E10" s="2">
        <f t="shared" si="4"/>
        <v>38989.160255710456</v>
      </c>
    </row>
    <row r="11" spans="1:5" x14ac:dyDescent="0.35">
      <c r="A11">
        <f t="shared" si="0"/>
        <v>4</v>
      </c>
      <c r="B11" s="2">
        <f t="shared" si="1"/>
        <v>512.12943956498873</v>
      </c>
      <c r="C11" s="2">
        <f t="shared" si="2"/>
        <v>172.2021244627212</v>
      </c>
      <c r="D11" s="2">
        <f t="shared" si="3"/>
        <v>339.92731510226753</v>
      </c>
      <c r="E11" s="2">
        <f t="shared" si="4"/>
        <v>38649.232940608192</v>
      </c>
    </row>
    <row r="12" spans="1:5" x14ac:dyDescent="0.35">
      <c r="A12">
        <f t="shared" si="0"/>
        <v>5</v>
      </c>
      <c r="B12" s="2">
        <f t="shared" si="1"/>
        <v>512.12943956498873</v>
      </c>
      <c r="C12" s="2">
        <f t="shared" si="2"/>
        <v>170.70077882101953</v>
      </c>
      <c r="D12" s="2">
        <f t="shared" si="3"/>
        <v>341.4286607439692</v>
      </c>
      <c r="E12" s="2">
        <f t="shared" si="4"/>
        <v>38307.80427986422</v>
      </c>
    </row>
    <row r="13" spans="1:5" x14ac:dyDescent="0.35">
      <c r="A13">
        <f t="shared" si="0"/>
        <v>6</v>
      </c>
      <c r="B13" s="2">
        <f t="shared" si="1"/>
        <v>512.12943956498873</v>
      </c>
      <c r="C13" s="2">
        <f t="shared" si="2"/>
        <v>169.19280223606697</v>
      </c>
      <c r="D13" s="2">
        <f t="shared" si="3"/>
        <v>342.93663732892173</v>
      </c>
      <c r="E13" s="2">
        <f t="shared" si="4"/>
        <v>37964.867642535297</v>
      </c>
    </row>
    <row r="14" spans="1:5" x14ac:dyDescent="0.35">
      <c r="A14">
        <f t="shared" si="0"/>
        <v>7</v>
      </c>
      <c r="B14" s="2">
        <f t="shared" si="1"/>
        <v>512.12943956498873</v>
      </c>
      <c r="C14" s="2">
        <f t="shared" si="2"/>
        <v>167.67816542119758</v>
      </c>
      <c r="D14" s="2">
        <f t="shared" si="3"/>
        <v>344.45127414379112</v>
      </c>
      <c r="E14" s="2">
        <f t="shared" si="4"/>
        <v>37620.416368391503</v>
      </c>
    </row>
    <row r="15" spans="1:5" x14ac:dyDescent="0.35">
      <c r="A15">
        <f t="shared" si="0"/>
        <v>8</v>
      </c>
      <c r="B15" s="2">
        <f t="shared" si="1"/>
        <v>512.12943956498873</v>
      </c>
      <c r="C15" s="2">
        <f t="shared" si="2"/>
        <v>166.15683896039582</v>
      </c>
      <c r="D15" s="2">
        <f t="shared" si="3"/>
        <v>345.97260060459291</v>
      </c>
      <c r="E15" s="2">
        <f t="shared" si="4"/>
        <v>37274.443767786914</v>
      </c>
    </row>
    <row r="16" spans="1:5" x14ac:dyDescent="0.35">
      <c r="A16">
        <f t="shared" si="0"/>
        <v>9</v>
      </c>
      <c r="B16" s="2">
        <f t="shared" si="1"/>
        <v>512.12943956498873</v>
      </c>
      <c r="C16" s="2">
        <f t="shared" si="2"/>
        <v>164.62879330772554</v>
      </c>
      <c r="D16" s="2">
        <f t="shared" si="3"/>
        <v>347.50064625726316</v>
      </c>
      <c r="E16" s="2">
        <f t="shared" si="4"/>
        <v>36926.94312152965</v>
      </c>
    </row>
    <row r="17" spans="1:5" x14ac:dyDescent="0.35">
      <c r="A17">
        <f t="shared" si="0"/>
        <v>10</v>
      </c>
      <c r="B17" s="2">
        <f t="shared" si="1"/>
        <v>512.12943956498873</v>
      </c>
      <c r="C17" s="2">
        <f t="shared" si="2"/>
        <v>163.09399878675595</v>
      </c>
      <c r="D17" s="2">
        <f t="shared" si="3"/>
        <v>349.03544077823278</v>
      </c>
      <c r="E17" s="2">
        <f t="shared" si="4"/>
        <v>36577.907680751414</v>
      </c>
    </row>
    <row r="18" spans="1:5" x14ac:dyDescent="0.35">
      <c r="A18">
        <f t="shared" si="0"/>
        <v>11</v>
      </c>
      <c r="B18" s="2">
        <f t="shared" si="1"/>
        <v>512.12943956498873</v>
      </c>
      <c r="C18" s="2">
        <f t="shared" si="2"/>
        <v>161.5524255899854</v>
      </c>
      <c r="D18" s="2">
        <f t="shared" si="3"/>
        <v>350.5770139750033</v>
      </c>
      <c r="E18" s="2">
        <f t="shared" si="4"/>
        <v>36227.330666776412</v>
      </c>
    </row>
    <row r="19" spans="1:5" x14ac:dyDescent="0.35">
      <c r="A19">
        <f t="shared" si="0"/>
        <v>12</v>
      </c>
      <c r="B19" s="2">
        <f t="shared" si="1"/>
        <v>512.12943956498873</v>
      </c>
      <c r="C19" s="2">
        <f t="shared" si="2"/>
        <v>160.00404377826248</v>
      </c>
      <c r="D19" s="2">
        <f t="shared" si="3"/>
        <v>352.12539578672624</v>
      </c>
      <c r="E19" s="2">
        <f t="shared" si="4"/>
        <v>35875.205270989689</v>
      </c>
    </row>
    <row r="20" spans="1:5" x14ac:dyDescent="0.35">
      <c r="A20">
        <f t="shared" si="0"/>
        <v>13</v>
      </c>
      <c r="B20" s="2">
        <f t="shared" si="1"/>
        <v>512.12943956498873</v>
      </c>
      <c r="C20" s="2">
        <f t="shared" si="2"/>
        <v>158.44882328020446</v>
      </c>
      <c r="D20" s="2">
        <f t="shared" si="3"/>
        <v>353.68061628478426</v>
      </c>
      <c r="E20" s="2">
        <f t="shared" si="4"/>
        <v>35521.524654704903</v>
      </c>
    </row>
    <row r="21" spans="1:5" x14ac:dyDescent="0.35">
      <c r="A21">
        <f t="shared" si="0"/>
        <v>14</v>
      </c>
      <c r="B21" s="2">
        <f t="shared" si="1"/>
        <v>512.12943956498873</v>
      </c>
      <c r="C21" s="2">
        <f t="shared" si="2"/>
        <v>156.88673389161332</v>
      </c>
      <c r="D21" s="2">
        <f t="shared" si="3"/>
        <v>355.24270567337544</v>
      </c>
      <c r="E21" s="2">
        <f t="shared" si="4"/>
        <v>35166.281949031531</v>
      </c>
    </row>
    <row r="22" spans="1:5" x14ac:dyDescent="0.35">
      <c r="A22">
        <f t="shared" si="0"/>
        <v>15</v>
      </c>
      <c r="B22" s="2">
        <f t="shared" si="1"/>
        <v>512.12943956498873</v>
      </c>
      <c r="C22" s="2">
        <f t="shared" si="2"/>
        <v>155.31774527488926</v>
      </c>
      <c r="D22" s="2">
        <f t="shared" si="3"/>
        <v>356.81169429009947</v>
      </c>
      <c r="E22" s="2">
        <f t="shared" si="4"/>
        <v>34809.470254741434</v>
      </c>
    </row>
    <row r="23" spans="1:5" x14ac:dyDescent="0.35">
      <c r="A23">
        <f t="shared" si="0"/>
        <v>16</v>
      </c>
      <c r="B23" s="2">
        <f t="shared" si="1"/>
        <v>512.12943956498873</v>
      </c>
      <c r="C23" s="2">
        <f t="shared" si="2"/>
        <v>153.74182695844135</v>
      </c>
      <c r="D23" s="2">
        <f t="shared" si="3"/>
        <v>358.38761260654735</v>
      </c>
      <c r="E23" s="2">
        <f t="shared" si="4"/>
        <v>34451.08264213489</v>
      </c>
    </row>
    <row r="24" spans="1:5" x14ac:dyDescent="0.35">
      <c r="A24">
        <f t="shared" si="0"/>
        <v>17</v>
      </c>
      <c r="B24" s="2">
        <f t="shared" si="1"/>
        <v>512.12943956498873</v>
      </c>
      <c r="C24" s="2">
        <f t="shared" si="2"/>
        <v>152.15894833609576</v>
      </c>
      <c r="D24" s="2">
        <f t="shared" si="3"/>
        <v>359.97049122889297</v>
      </c>
      <c r="E24" s="2">
        <f t="shared" si="4"/>
        <v>34091.112150905996</v>
      </c>
    </row>
    <row r="25" spans="1:5" x14ac:dyDescent="0.35">
      <c r="A25">
        <f t="shared" si="0"/>
        <v>18</v>
      </c>
      <c r="B25" s="2">
        <f t="shared" si="1"/>
        <v>512.12943956498873</v>
      </c>
      <c r="C25" s="2">
        <f t="shared" si="2"/>
        <v>150.5690786665015</v>
      </c>
      <c r="D25" s="2">
        <f t="shared" si="3"/>
        <v>361.56036089848726</v>
      </c>
      <c r="E25" s="2">
        <f t="shared" si="4"/>
        <v>33729.551790007506</v>
      </c>
    </row>
    <row r="26" spans="1:5" x14ac:dyDescent="0.35">
      <c r="A26">
        <f t="shared" si="0"/>
        <v>19</v>
      </c>
      <c r="B26" s="2">
        <f t="shared" si="1"/>
        <v>512.12943956498873</v>
      </c>
      <c r="C26" s="2">
        <f t="shared" si="2"/>
        <v>148.97218707253316</v>
      </c>
      <c r="D26" s="2">
        <f t="shared" si="3"/>
        <v>363.15725249245554</v>
      </c>
      <c r="E26" s="2">
        <f t="shared" si="4"/>
        <v>33366.394537515051</v>
      </c>
    </row>
    <row r="27" spans="1:5" x14ac:dyDescent="0.35">
      <c r="A27">
        <f t="shared" si="0"/>
        <v>20</v>
      </c>
      <c r="B27" s="2">
        <f t="shared" si="1"/>
        <v>512.12943956498873</v>
      </c>
      <c r="C27" s="2">
        <f t="shared" si="2"/>
        <v>147.36824254069148</v>
      </c>
      <c r="D27" s="2">
        <f t="shared" si="3"/>
        <v>364.76119702429725</v>
      </c>
      <c r="E27" s="2">
        <f t="shared" si="4"/>
        <v>33001.633340490756</v>
      </c>
    </row>
    <row r="28" spans="1:5" x14ac:dyDescent="0.35">
      <c r="A28">
        <f t="shared" si="0"/>
        <v>21</v>
      </c>
      <c r="B28" s="2">
        <f t="shared" si="1"/>
        <v>512.12943956498873</v>
      </c>
      <c r="C28" s="2">
        <f t="shared" si="2"/>
        <v>145.75721392050085</v>
      </c>
      <c r="D28" s="2">
        <f t="shared" si="3"/>
        <v>366.37222564448791</v>
      </c>
      <c r="E28" s="2">
        <f t="shared" si="4"/>
        <v>32635.261114846267</v>
      </c>
    </row>
    <row r="29" spans="1:5" x14ac:dyDescent="0.35">
      <c r="A29">
        <f t="shared" si="0"/>
        <v>22</v>
      </c>
      <c r="B29" s="2">
        <f t="shared" si="1"/>
        <v>512.12943956498873</v>
      </c>
      <c r="C29" s="2">
        <f t="shared" si="2"/>
        <v>144.13906992390434</v>
      </c>
      <c r="D29" s="2">
        <f t="shared" si="3"/>
        <v>367.99036964108438</v>
      </c>
      <c r="E29" s="2">
        <f t="shared" si="4"/>
        <v>32267.270745205184</v>
      </c>
    </row>
    <row r="30" spans="1:5" x14ac:dyDescent="0.35">
      <c r="A30">
        <f t="shared" si="0"/>
        <v>23</v>
      </c>
      <c r="B30" s="2">
        <f t="shared" si="1"/>
        <v>512.12943956498873</v>
      </c>
      <c r="C30" s="2">
        <f t="shared" si="2"/>
        <v>142.51377912465622</v>
      </c>
      <c r="D30" s="2">
        <f t="shared" si="3"/>
        <v>369.61566044033248</v>
      </c>
      <c r="E30" s="2">
        <f t="shared" si="4"/>
        <v>31897.65508476485</v>
      </c>
    </row>
    <row r="31" spans="1:5" x14ac:dyDescent="0.35">
      <c r="A31">
        <f t="shared" si="0"/>
        <v>24</v>
      </c>
      <c r="B31" s="2">
        <f t="shared" si="1"/>
        <v>512.12943956498873</v>
      </c>
      <c r="C31" s="2">
        <f t="shared" si="2"/>
        <v>140.88130995771144</v>
      </c>
      <c r="D31" s="2">
        <f t="shared" si="3"/>
        <v>371.24812960727729</v>
      </c>
      <c r="E31" s="2">
        <f t="shared" si="4"/>
        <v>31526.406955157574</v>
      </c>
    </row>
    <row r="32" spans="1:5" x14ac:dyDescent="0.35">
      <c r="A32">
        <f t="shared" si="0"/>
        <v>25</v>
      </c>
      <c r="B32" s="2">
        <f t="shared" si="1"/>
        <v>512.12943956498873</v>
      </c>
      <c r="C32" s="2">
        <f t="shared" si="2"/>
        <v>139.24163071861261</v>
      </c>
      <c r="D32" s="2">
        <f t="shared" si="3"/>
        <v>372.88780884637612</v>
      </c>
      <c r="E32" s="2">
        <f t="shared" si="4"/>
        <v>31153.519146311199</v>
      </c>
    </row>
    <row r="33" spans="1:5" x14ac:dyDescent="0.35">
      <c r="A33">
        <f t="shared" si="0"/>
        <v>26</v>
      </c>
      <c r="B33" s="2">
        <f t="shared" si="1"/>
        <v>512.12943956498873</v>
      </c>
      <c r="C33" s="2">
        <f t="shared" si="2"/>
        <v>137.59470956287447</v>
      </c>
      <c r="D33" s="2">
        <f t="shared" si="3"/>
        <v>374.53473000211426</v>
      </c>
      <c r="E33" s="2">
        <f t="shared" si="4"/>
        <v>30778.984416309086</v>
      </c>
    </row>
    <row r="34" spans="1:5" x14ac:dyDescent="0.35">
      <c r="A34">
        <f t="shared" si="0"/>
        <v>27</v>
      </c>
      <c r="B34" s="2">
        <f t="shared" si="1"/>
        <v>512.12943956498873</v>
      </c>
      <c r="C34" s="2">
        <f t="shared" si="2"/>
        <v>135.94051450536514</v>
      </c>
      <c r="D34" s="2">
        <f t="shared" si="3"/>
        <v>376.18892505962356</v>
      </c>
      <c r="E34" s="2">
        <f t="shared" si="4"/>
        <v>30402.795491249461</v>
      </c>
    </row>
    <row r="35" spans="1:5" x14ac:dyDescent="0.35">
      <c r="A35">
        <f t="shared" si="0"/>
        <v>28</v>
      </c>
      <c r="B35" s="2">
        <f t="shared" si="1"/>
        <v>512.12943956498873</v>
      </c>
      <c r="C35" s="2">
        <f t="shared" si="2"/>
        <v>134.27901341968513</v>
      </c>
      <c r="D35" s="2">
        <f t="shared" si="3"/>
        <v>377.85042614530357</v>
      </c>
      <c r="E35" s="2">
        <f t="shared" si="4"/>
        <v>30024.945065104155</v>
      </c>
    </row>
    <row r="36" spans="1:5" x14ac:dyDescent="0.35">
      <c r="A36">
        <f t="shared" si="0"/>
        <v>29</v>
      </c>
      <c r="B36" s="2">
        <f t="shared" si="1"/>
        <v>512.12943956498873</v>
      </c>
      <c r="C36" s="2">
        <f t="shared" si="2"/>
        <v>132.61017403754335</v>
      </c>
      <c r="D36" s="2">
        <f t="shared" si="3"/>
        <v>379.51926552744538</v>
      </c>
      <c r="E36" s="2">
        <f t="shared" si="4"/>
        <v>29645.425799576711</v>
      </c>
    </row>
    <row r="37" spans="1:5" x14ac:dyDescent="0.35">
      <c r="A37">
        <f t="shared" si="0"/>
        <v>30</v>
      </c>
      <c r="B37" s="2">
        <f t="shared" si="1"/>
        <v>512.12943956498873</v>
      </c>
      <c r="C37" s="2">
        <f t="shared" si="2"/>
        <v>130.93396394813047</v>
      </c>
      <c r="D37" s="2">
        <f t="shared" si="3"/>
        <v>381.19547561685829</v>
      </c>
      <c r="E37" s="2">
        <f t="shared" si="4"/>
        <v>29264.230323959851</v>
      </c>
    </row>
    <row r="38" spans="1:5" x14ac:dyDescent="0.35">
      <c r="A38">
        <f t="shared" si="0"/>
        <v>31</v>
      </c>
      <c r="B38" s="2">
        <f t="shared" si="1"/>
        <v>512.12943956498873</v>
      </c>
      <c r="C38" s="2">
        <f t="shared" si="2"/>
        <v>129.25035059748936</v>
      </c>
      <c r="D38" s="2">
        <f t="shared" si="3"/>
        <v>382.87908896749934</v>
      </c>
      <c r="E38" s="2">
        <f t="shared" si="4"/>
        <v>28881.351234992351</v>
      </c>
    </row>
    <row r="39" spans="1:5" x14ac:dyDescent="0.35">
      <c r="A39">
        <f t="shared" si="0"/>
        <v>32</v>
      </c>
      <c r="B39" s="2">
        <f t="shared" si="1"/>
        <v>512.12943956498873</v>
      </c>
      <c r="C39" s="2">
        <f t="shared" si="2"/>
        <v>127.55930128788289</v>
      </c>
      <c r="D39" s="2">
        <f t="shared" si="3"/>
        <v>384.57013827710585</v>
      </c>
      <c r="E39" s="2">
        <f t="shared" si="4"/>
        <v>28496.781096715244</v>
      </c>
    </row>
    <row r="40" spans="1:5" x14ac:dyDescent="0.35">
      <c r="A40">
        <f t="shared" si="0"/>
        <v>33</v>
      </c>
      <c r="B40" s="2">
        <f t="shared" si="1"/>
        <v>512.12943956498873</v>
      </c>
      <c r="C40" s="2">
        <f t="shared" si="2"/>
        <v>125.86078317715899</v>
      </c>
      <c r="D40" s="2">
        <f t="shared" si="3"/>
        <v>386.26865638782976</v>
      </c>
      <c r="E40" s="2">
        <f t="shared" si="4"/>
        <v>28110.512440327413</v>
      </c>
    </row>
    <row r="41" spans="1:5" x14ac:dyDescent="0.35">
      <c r="A41">
        <f t="shared" si="0"/>
        <v>34</v>
      </c>
      <c r="B41" s="2">
        <f t="shared" si="1"/>
        <v>512.12943956498873</v>
      </c>
      <c r="C41" s="2">
        <f t="shared" si="2"/>
        <v>124.15476327811274</v>
      </c>
      <c r="D41" s="2">
        <f t="shared" si="3"/>
        <v>387.97467628687599</v>
      </c>
      <c r="E41" s="2">
        <f t="shared" si="4"/>
        <v>27722.537764040539</v>
      </c>
    </row>
    <row r="42" spans="1:5" x14ac:dyDescent="0.35">
      <c r="A42">
        <f t="shared" si="0"/>
        <v>35</v>
      </c>
      <c r="B42" s="2">
        <f t="shared" si="1"/>
        <v>512.12943956498873</v>
      </c>
      <c r="C42" s="2">
        <f t="shared" si="2"/>
        <v>122.44120845784572</v>
      </c>
      <c r="D42" s="2">
        <f t="shared" si="3"/>
        <v>389.688231107143</v>
      </c>
      <c r="E42" s="2">
        <f t="shared" si="4"/>
        <v>27332.849532933396</v>
      </c>
    </row>
    <row r="43" spans="1:5" x14ac:dyDescent="0.35">
      <c r="A43">
        <f t="shared" si="0"/>
        <v>36</v>
      </c>
      <c r="B43" s="2">
        <f t="shared" si="1"/>
        <v>512.12943956498873</v>
      </c>
      <c r="C43" s="2">
        <f t="shared" si="2"/>
        <v>120.72008543712251</v>
      </c>
      <c r="D43" s="2">
        <f t="shared" si="3"/>
        <v>391.40935412786621</v>
      </c>
      <c r="E43" s="2">
        <f t="shared" si="4"/>
        <v>26941.440178805529</v>
      </c>
    </row>
    <row r="44" spans="1:5" x14ac:dyDescent="0.35">
      <c r="A44">
        <f t="shared" si="0"/>
        <v>37</v>
      </c>
      <c r="B44" s="2">
        <f t="shared" si="1"/>
        <v>512.12943956498873</v>
      </c>
      <c r="C44" s="2">
        <f t="shared" si="2"/>
        <v>118.99136078972442</v>
      </c>
      <c r="D44" s="2">
        <f t="shared" si="3"/>
        <v>393.13807877526432</v>
      </c>
      <c r="E44" s="2">
        <f t="shared" si="4"/>
        <v>26548.302100030265</v>
      </c>
    </row>
    <row r="45" spans="1:5" x14ac:dyDescent="0.35">
      <c r="A45">
        <f t="shared" si="0"/>
        <v>38</v>
      </c>
      <c r="B45" s="2">
        <f t="shared" si="1"/>
        <v>512.12943956498873</v>
      </c>
      <c r="C45" s="2">
        <f t="shared" si="2"/>
        <v>117.25500094180035</v>
      </c>
      <c r="D45" s="2">
        <f t="shared" si="3"/>
        <v>394.87443862318838</v>
      </c>
      <c r="E45" s="2">
        <f t="shared" si="4"/>
        <v>26153.427661407077</v>
      </c>
    </row>
    <row r="46" spans="1:5" x14ac:dyDescent="0.35">
      <c r="A46">
        <f t="shared" si="0"/>
        <v>39</v>
      </c>
      <c r="B46" s="2">
        <f t="shared" si="1"/>
        <v>512.12943956498873</v>
      </c>
      <c r="C46" s="2">
        <f t="shared" si="2"/>
        <v>115.51097217121459</v>
      </c>
      <c r="D46" s="2">
        <f t="shared" si="3"/>
        <v>396.61846739377415</v>
      </c>
      <c r="E46" s="2">
        <f t="shared" si="4"/>
        <v>25756.809194013302</v>
      </c>
    </row>
    <row r="47" spans="1:5" x14ac:dyDescent="0.35">
      <c r="A47">
        <f t="shared" si="0"/>
        <v>40</v>
      </c>
      <c r="B47" s="2">
        <f t="shared" si="1"/>
        <v>512.12943956498873</v>
      </c>
      <c r="C47" s="2">
        <f t="shared" si="2"/>
        <v>113.75924060689209</v>
      </c>
      <c r="D47" s="2">
        <f t="shared" si="3"/>
        <v>398.37019895809664</v>
      </c>
      <c r="E47" s="2">
        <f t="shared" si="4"/>
        <v>25358.438995055207</v>
      </c>
    </row>
    <row r="48" spans="1:5" x14ac:dyDescent="0.35">
      <c r="A48">
        <f t="shared" si="0"/>
        <v>41</v>
      </c>
      <c r="B48" s="2">
        <f t="shared" si="1"/>
        <v>512.12943956498873</v>
      </c>
      <c r="C48" s="2">
        <f t="shared" si="2"/>
        <v>111.9997722281605</v>
      </c>
      <c r="D48" s="2">
        <f t="shared" si="3"/>
        <v>400.12966733682822</v>
      </c>
      <c r="E48" s="2">
        <f t="shared" si="4"/>
        <v>24958.30932771838</v>
      </c>
    </row>
    <row r="49" spans="1:5" x14ac:dyDescent="0.35">
      <c r="A49">
        <f t="shared" si="0"/>
        <v>42</v>
      </c>
      <c r="B49" s="2">
        <f t="shared" si="1"/>
        <v>512.12943956498873</v>
      </c>
      <c r="C49" s="2">
        <f t="shared" si="2"/>
        <v>110.23253286408952</v>
      </c>
      <c r="D49" s="2">
        <f t="shared" si="3"/>
        <v>401.89690670089919</v>
      </c>
      <c r="E49" s="2">
        <f t="shared" si="4"/>
        <v>24556.412421017481</v>
      </c>
    </row>
    <row r="50" spans="1:5" x14ac:dyDescent="0.35">
      <c r="A50">
        <f t="shared" si="0"/>
        <v>43</v>
      </c>
      <c r="B50" s="2">
        <f t="shared" si="1"/>
        <v>512.12943956498873</v>
      </c>
      <c r="C50" s="2">
        <f t="shared" si="2"/>
        <v>108.45748819282721</v>
      </c>
      <c r="D50" s="2">
        <f t="shared" si="3"/>
        <v>403.67195137216152</v>
      </c>
      <c r="E50" s="2">
        <f t="shared" si="4"/>
        <v>24152.74046964532</v>
      </c>
    </row>
    <row r="51" spans="1:5" x14ac:dyDescent="0.35">
      <c r="A51">
        <f t="shared" si="0"/>
        <v>44</v>
      </c>
      <c r="B51" s="2">
        <f t="shared" si="1"/>
        <v>512.12943956498873</v>
      </c>
      <c r="C51" s="2">
        <f t="shared" si="2"/>
        <v>106.67460374093349</v>
      </c>
      <c r="D51" s="2">
        <f t="shared" si="3"/>
        <v>405.45483582405524</v>
      </c>
      <c r="E51" s="2">
        <f t="shared" si="4"/>
        <v>23747.285633821266</v>
      </c>
    </row>
    <row r="52" spans="1:5" x14ac:dyDescent="0.35">
      <c r="A52">
        <f t="shared" si="0"/>
        <v>45</v>
      </c>
      <c r="B52" s="2">
        <f t="shared" si="1"/>
        <v>512.12943956498873</v>
      </c>
      <c r="C52" s="2">
        <f t="shared" si="2"/>
        <v>104.88384488271059</v>
      </c>
      <c r="D52" s="2">
        <f t="shared" si="3"/>
        <v>407.24559468227812</v>
      </c>
      <c r="E52" s="2">
        <f t="shared" si="4"/>
        <v>23340.040039138989</v>
      </c>
    </row>
    <row r="53" spans="1:5" x14ac:dyDescent="0.35">
      <c r="A53">
        <f t="shared" si="0"/>
        <v>46</v>
      </c>
      <c r="B53" s="2">
        <f t="shared" si="1"/>
        <v>512.12943956498873</v>
      </c>
      <c r="C53" s="2">
        <f t="shared" si="2"/>
        <v>103.08517683953053</v>
      </c>
      <c r="D53" s="2">
        <f t="shared" si="3"/>
        <v>409.04426272545822</v>
      </c>
      <c r="E53" s="2">
        <f t="shared" si="4"/>
        <v>22930.995776413529</v>
      </c>
    </row>
    <row r="54" spans="1:5" x14ac:dyDescent="0.35">
      <c r="A54">
        <f t="shared" si="0"/>
        <v>47</v>
      </c>
      <c r="B54" s="2">
        <f t="shared" si="1"/>
        <v>512.12943956498873</v>
      </c>
      <c r="C54" s="2">
        <f t="shared" si="2"/>
        <v>101.27856467915976</v>
      </c>
      <c r="D54" s="2">
        <f t="shared" si="3"/>
        <v>410.85087488582894</v>
      </c>
      <c r="E54" s="2">
        <f t="shared" si="4"/>
        <v>22520.144901527699</v>
      </c>
    </row>
    <row r="55" spans="1:5" x14ac:dyDescent="0.35">
      <c r="A55">
        <f t="shared" si="0"/>
        <v>48</v>
      </c>
      <c r="B55" s="2">
        <f t="shared" si="1"/>
        <v>512.12943956498873</v>
      </c>
      <c r="C55" s="2">
        <f t="shared" si="2"/>
        <v>99.463973315080679</v>
      </c>
      <c r="D55" s="2">
        <f t="shared" si="3"/>
        <v>412.66546624990804</v>
      </c>
      <c r="E55" s="2">
        <f t="shared" si="4"/>
        <v>22107.47943527779</v>
      </c>
    </row>
    <row r="56" spans="1:5" x14ac:dyDescent="0.35">
      <c r="B56" s="2"/>
      <c r="C56" s="2"/>
      <c r="D56" s="2"/>
      <c r="E56" s="2"/>
    </row>
    <row r="57" spans="1:5" x14ac:dyDescent="0.35">
      <c r="B57" s="2"/>
      <c r="C57" s="2"/>
      <c r="D57" s="2"/>
      <c r="E57" s="2"/>
    </row>
    <row r="58" spans="1:5" x14ac:dyDescent="0.35">
      <c r="B58" s="2"/>
      <c r="C58" s="2"/>
      <c r="D58" s="2"/>
      <c r="E58" s="2"/>
    </row>
    <row r="59" spans="1:5" x14ac:dyDescent="0.35">
      <c r="B59" s="2"/>
      <c r="C59" s="2"/>
      <c r="D59" s="2"/>
      <c r="E59" s="2"/>
    </row>
    <row r="60" spans="1:5" x14ac:dyDescent="0.35">
      <c r="B60" s="2"/>
      <c r="C60" s="2"/>
      <c r="D60" s="2"/>
      <c r="E60" s="2"/>
    </row>
    <row r="61" spans="1:5" x14ac:dyDescent="0.35">
      <c r="B61" s="2"/>
      <c r="C61" s="2"/>
      <c r="D61" s="2"/>
      <c r="E61" s="2"/>
    </row>
    <row r="62" spans="1:5" x14ac:dyDescent="0.35">
      <c r="B62" s="2"/>
      <c r="C62" s="2"/>
      <c r="D62" s="2"/>
      <c r="E62" s="2"/>
    </row>
    <row r="63" spans="1:5" x14ac:dyDescent="0.35">
      <c r="B63" s="2"/>
      <c r="C63" s="2"/>
      <c r="D63" s="2"/>
      <c r="E63" s="2"/>
    </row>
    <row r="64" spans="1:5" x14ac:dyDescent="0.35">
      <c r="B64" s="2"/>
      <c r="C64" s="2"/>
      <c r="D64" s="2"/>
      <c r="E64" s="2"/>
    </row>
    <row r="65" spans="2:5" x14ac:dyDescent="0.35">
      <c r="B65" s="2"/>
      <c r="C65" s="2"/>
      <c r="D65" s="2"/>
      <c r="E65" s="2"/>
    </row>
    <row r="66" spans="2:5" x14ac:dyDescent="0.35">
      <c r="B66" s="2"/>
      <c r="C66" s="2"/>
      <c r="D66" s="2"/>
      <c r="E66" s="2"/>
    </row>
    <row r="67" spans="2:5" x14ac:dyDescent="0.35">
      <c r="B67" s="2"/>
      <c r="C67" s="2"/>
      <c r="D67" s="2"/>
      <c r="E67" s="2"/>
    </row>
    <row r="68" spans="2:5" x14ac:dyDescent="0.35">
      <c r="B68" s="2"/>
      <c r="C68" s="2"/>
      <c r="D68" s="2"/>
      <c r="E68" s="2"/>
    </row>
    <row r="69" spans="2:5" x14ac:dyDescent="0.35">
      <c r="B69" s="2"/>
      <c r="C69" s="2"/>
      <c r="D69" s="2"/>
      <c r="E69" s="2"/>
    </row>
    <row r="70" spans="2:5" x14ac:dyDescent="0.35">
      <c r="B70" s="2"/>
      <c r="C70" s="2"/>
      <c r="D70" s="2"/>
      <c r="E70" s="2"/>
    </row>
    <row r="71" spans="2:5" x14ac:dyDescent="0.35">
      <c r="B71" s="2"/>
      <c r="C71" s="2"/>
      <c r="D71" s="2"/>
      <c r="E71" s="2"/>
    </row>
    <row r="72" spans="2:5" x14ac:dyDescent="0.35">
      <c r="B72" s="2"/>
      <c r="C72" s="2"/>
      <c r="D72" s="2"/>
      <c r="E72" s="2"/>
    </row>
    <row r="73" spans="2:5" x14ac:dyDescent="0.35">
      <c r="B73" s="2"/>
      <c r="C73" s="2"/>
      <c r="D73" s="2"/>
      <c r="E73" s="2"/>
    </row>
    <row r="74" spans="2:5" x14ac:dyDescent="0.35">
      <c r="B74" s="2"/>
      <c r="C74" s="2"/>
      <c r="D74" s="2"/>
      <c r="E74" s="2"/>
    </row>
    <row r="75" spans="2:5" x14ac:dyDescent="0.35">
      <c r="B75" s="2"/>
      <c r="C75" s="2"/>
      <c r="D75" s="2"/>
      <c r="E75" s="2"/>
    </row>
    <row r="76" spans="2:5" x14ac:dyDescent="0.35">
      <c r="B76" s="2"/>
      <c r="C76" s="2"/>
      <c r="D76" s="2"/>
      <c r="E76" s="2"/>
    </row>
    <row r="77" spans="2:5" x14ac:dyDescent="0.35">
      <c r="B77" s="2"/>
      <c r="C77" s="2"/>
      <c r="D77" s="2"/>
      <c r="E77" s="2"/>
    </row>
    <row r="78" spans="2:5" x14ac:dyDescent="0.35">
      <c r="B78" s="2"/>
      <c r="C78" s="2"/>
      <c r="D78" s="2"/>
      <c r="E78" s="2"/>
    </row>
    <row r="79" spans="2:5" x14ac:dyDescent="0.35">
      <c r="B79" s="2"/>
      <c r="C79" s="2"/>
      <c r="D79" s="2"/>
      <c r="E79" s="2"/>
    </row>
    <row r="80" spans="2:5" x14ac:dyDescent="0.35">
      <c r="B80" s="2"/>
      <c r="C80" s="2"/>
      <c r="D80" s="2"/>
      <c r="E80" s="2"/>
    </row>
    <row r="81" spans="2:5" x14ac:dyDescent="0.35">
      <c r="B81" s="2"/>
      <c r="C81" s="2"/>
      <c r="D81" s="2"/>
      <c r="E81" s="2"/>
    </row>
    <row r="82" spans="2:5" x14ac:dyDescent="0.35">
      <c r="B82" s="2"/>
      <c r="C82" s="2"/>
      <c r="D82" s="2"/>
      <c r="E82" s="2"/>
    </row>
    <row r="83" spans="2:5" x14ac:dyDescent="0.35">
      <c r="B83" s="2"/>
      <c r="C83" s="2"/>
      <c r="D83" s="2"/>
      <c r="E83" s="2"/>
    </row>
    <row r="84" spans="2:5" x14ac:dyDescent="0.35">
      <c r="B84" s="2"/>
      <c r="C84" s="2"/>
      <c r="D84" s="2"/>
      <c r="E84" s="2"/>
    </row>
    <row r="85" spans="2:5" x14ac:dyDescent="0.35">
      <c r="B85" s="2"/>
      <c r="C85" s="2"/>
      <c r="D85" s="2"/>
      <c r="E85" s="2"/>
    </row>
    <row r="86" spans="2:5" x14ac:dyDescent="0.35">
      <c r="B86" s="2"/>
      <c r="C86" s="2"/>
      <c r="D86" s="2"/>
      <c r="E86" s="2"/>
    </row>
    <row r="87" spans="2:5" x14ac:dyDescent="0.35">
      <c r="B87" s="2"/>
      <c r="C87" s="2"/>
      <c r="D87" s="2"/>
      <c r="E87" s="2"/>
    </row>
    <row r="88" spans="2:5" x14ac:dyDescent="0.35">
      <c r="B88" s="2"/>
      <c r="C88" s="2"/>
      <c r="D88" s="2"/>
      <c r="E88" s="2"/>
    </row>
    <row r="89" spans="2:5" x14ac:dyDescent="0.35">
      <c r="B89" s="2"/>
      <c r="C89" s="2"/>
      <c r="D89" s="2"/>
      <c r="E89" s="2"/>
    </row>
    <row r="90" spans="2:5" x14ac:dyDescent="0.35">
      <c r="B90" s="2"/>
      <c r="C90" s="2"/>
      <c r="D90" s="2"/>
      <c r="E90" s="2"/>
    </row>
    <row r="91" spans="2:5" x14ac:dyDescent="0.35">
      <c r="B91" s="2"/>
      <c r="C91" s="2"/>
      <c r="D91" s="2"/>
      <c r="E91" s="2"/>
    </row>
    <row r="92" spans="2:5" x14ac:dyDescent="0.35">
      <c r="B92" s="2"/>
      <c r="C92" s="2"/>
      <c r="D92" s="2"/>
      <c r="E92" s="2"/>
    </row>
    <row r="93" spans="2:5" x14ac:dyDescent="0.35">
      <c r="B93" s="2"/>
      <c r="C93" s="2"/>
      <c r="D93" s="2"/>
      <c r="E93" s="2"/>
    </row>
    <row r="94" spans="2:5" x14ac:dyDescent="0.35">
      <c r="B94" s="2"/>
      <c r="C94" s="2"/>
      <c r="D94" s="2"/>
      <c r="E94" s="2"/>
    </row>
    <row r="95" spans="2:5" x14ac:dyDescent="0.35">
      <c r="B95" s="2"/>
      <c r="C95" s="2"/>
      <c r="D95" s="2"/>
      <c r="E95" s="2"/>
    </row>
    <row r="96" spans="2:5" x14ac:dyDescent="0.35">
      <c r="B96" s="2"/>
      <c r="C96" s="2"/>
      <c r="D96" s="2"/>
      <c r="E96" s="2"/>
    </row>
    <row r="97" spans="1:5" x14ac:dyDescent="0.35">
      <c r="B97" s="2"/>
      <c r="C97" s="2"/>
      <c r="D97" s="2"/>
      <c r="E97" s="2"/>
    </row>
    <row r="98" spans="1:5" x14ac:dyDescent="0.35">
      <c r="B98" s="2"/>
      <c r="C98" s="2"/>
      <c r="D98" s="2"/>
      <c r="E98" s="2"/>
    </row>
    <row r="100" spans="1:5" x14ac:dyDescent="0.35">
      <c r="A100" t="s">
        <v>13</v>
      </c>
      <c r="B100" s="2">
        <f>SUM(B6:B99)</f>
        <v>24582.213099119475</v>
      </c>
      <c r="C100" s="2">
        <f t="shared" ref="C100:D100" si="5">SUM(C6:C99)</f>
        <v>6689.6925343972425</v>
      </c>
      <c r="D100" s="2">
        <f t="shared" si="5"/>
        <v>17892.520564722221</v>
      </c>
    </row>
  </sheetData>
  <pageMargins left="0.7" right="0.7" top="0.75" bottom="0.75" header="0.3" footer="0.3"/>
  <pageSetup orientation="landscape" r:id="rId1"/>
  <headerFooter>
    <oddHeader>&amp;LJacob Lindsey&amp;CCIT110 Fall 2022&amp;RDate printed: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C475-5A02-448C-A9AB-6BDCE6827F5F}">
  <dimension ref="A1:E100"/>
  <sheetViews>
    <sheetView workbookViewId="0">
      <pane ySplit="6" topLeftCell="A7" activePane="bottomLeft" state="frozen"/>
      <selection pane="bottomLeft" activeCell="I13" sqref="I13"/>
    </sheetView>
  </sheetViews>
  <sheetFormatPr defaultRowHeight="14.5" x14ac:dyDescent="0.35"/>
  <cols>
    <col min="2" max="2" width="12.08984375" bestFit="1" customWidth="1"/>
    <col min="3" max="4" width="11.08984375" bestFit="1" customWidth="1"/>
    <col min="5" max="5" width="12.7265625" bestFit="1" customWidth="1"/>
  </cols>
  <sheetData>
    <row r="1" spans="1:5" x14ac:dyDescent="0.35">
      <c r="A1" t="s">
        <v>0</v>
      </c>
      <c r="B1" s="2">
        <v>250000</v>
      </c>
      <c r="D1" t="s">
        <v>4</v>
      </c>
      <c r="E1">
        <f>B2*B4</f>
        <v>180</v>
      </c>
    </row>
    <row r="2" spans="1:5" x14ac:dyDescent="0.35">
      <c r="A2" t="s">
        <v>1</v>
      </c>
      <c r="B2">
        <v>15</v>
      </c>
      <c r="D2" t="s">
        <v>5</v>
      </c>
      <c r="E2" s="3">
        <f>PMT(B3/B4,E1,-B1)</f>
        <v>1818.0561066469734</v>
      </c>
    </row>
    <row r="3" spans="1:5" x14ac:dyDescent="0.35">
      <c r="A3" t="s">
        <v>2</v>
      </c>
      <c r="B3" s="1">
        <v>3.7499999999999999E-2</v>
      </c>
      <c r="D3" t="s">
        <v>6</v>
      </c>
      <c r="E3" s="2">
        <f>B100</f>
        <v>87266.693119054675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-162733.30688094534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250000</v>
      </c>
    </row>
    <row r="8" spans="1:5" x14ac:dyDescent="0.35">
      <c r="A8">
        <f>A7+1</f>
        <v>1</v>
      </c>
      <c r="B8" s="2">
        <f>E$2</f>
        <v>1818.0561066469734</v>
      </c>
      <c r="C8" s="2">
        <f>E7*(B$3/B$4)</f>
        <v>781.24999999999989</v>
      </c>
      <c r="D8" s="2">
        <f>B8-C8</f>
        <v>1036.8061066469736</v>
      </c>
      <c r="E8" s="2">
        <f>E7-D8</f>
        <v>248963.19389335302</v>
      </c>
    </row>
    <row r="9" spans="1:5" x14ac:dyDescent="0.35">
      <c r="A9">
        <f t="shared" ref="A9:A55" si="0">A8+1</f>
        <v>2</v>
      </c>
      <c r="B9" s="2">
        <f t="shared" ref="B9:B55" si="1">E$2</f>
        <v>1818.0561066469734</v>
      </c>
      <c r="C9" s="2">
        <f t="shared" ref="C9:C55" si="2">E8*(B$3/B$4)</f>
        <v>778.00998091672807</v>
      </c>
      <c r="D9" s="2">
        <f t="shared" ref="D9:D55" si="3">B9-C9</f>
        <v>1040.0461257302454</v>
      </c>
      <c r="E9" s="2">
        <f t="shared" ref="E9:E55" si="4">E8-D9</f>
        <v>247923.14776762278</v>
      </c>
    </row>
    <row r="10" spans="1:5" x14ac:dyDescent="0.35">
      <c r="A10">
        <f t="shared" si="0"/>
        <v>3</v>
      </c>
      <c r="B10" s="2">
        <f t="shared" si="1"/>
        <v>1818.0561066469734</v>
      </c>
      <c r="C10" s="2">
        <f t="shared" si="2"/>
        <v>774.75983677382112</v>
      </c>
      <c r="D10" s="2">
        <f t="shared" si="3"/>
        <v>1043.2962698731521</v>
      </c>
      <c r="E10" s="2">
        <f t="shared" si="4"/>
        <v>246879.85149774962</v>
      </c>
    </row>
    <row r="11" spans="1:5" x14ac:dyDescent="0.35">
      <c r="A11">
        <f t="shared" si="0"/>
        <v>4</v>
      </c>
      <c r="B11" s="2">
        <f t="shared" si="1"/>
        <v>1818.0561066469734</v>
      </c>
      <c r="C11" s="2">
        <f t="shared" si="2"/>
        <v>771.49953593046746</v>
      </c>
      <c r="D11" s="2">
        <f t="shared" si="3"/>
        <v>1046.556570716506</v>
      </c>
      <c r="E11" s="2">
        <f t="shared" si="4"/>
        <v>245833.29492703313</v>
      </c>
    </row>
    <row r="12" spans="1:5" x14ac:dyDescent="0.35">
      <c r="A12">
        <f t="shared" si="0"/>
        <v>5</v>
      </c>
      <c r="B12" s="2">
        <f t="shared" si="1"/>
        <v>1818.0561066469734</v>
      </c>
      <c r="C12" s="2">
        <f t="shared" si="2"/>
        <v>768.22904664697842</v>
      </c>
      <c r="D12" s="2">
        <f t="shared" si="3"/>
        <v>1049.8270599999951</v>
      </c>
      <c r="E12" s="2">
        <f t="shared" si="4"/>
        <v>244783.46786703315</v>
      </c>
    </row>
    <row r="13" spans="1:5" x14ac:dyDescent="0.35">
      <c r="A13">
        <f t="shared" si="0"/>
        <v>6</v>
      </c>
      <c r="B13" s="2">
        <f t="shared" si="1"/>
        <v>1818.0561066469734</v>
      </c>
      <c r="C13" s="2">
        <f t="shared" si="2"/>
        <v>764.94833708447857</v>
      </c>
      <c r="D13" s="2">
        <f t="shared" si="3"/>
        <v>1053.1077695624949</v>
      </c>
      <c r="E13" s="2">
        <f t="shared" si="4"/>
        <v>243730.36009747066</v>
      </c>
    </row>
    <row r="14" spans="1:5" x14ac:dyDescent="0.35">
      <c r="A14">
        <f t="shared" si="0"/>
        <v>7</v>
      </c>
      <c r="B14" s="2">
        <f t="shared" si="1"/>
        <v>1818.0561066469734</v>
      </c>
      <c r="C14" s="2">
        <f t="shared" si="2"/>
        <v>761.6573753045958</v>
      </c>
      <c r="D14" s="2">
        <f t="shared" si="3"/>
        <v>1056.3987313423777</v>
      </c>
      <c r="E14" s="2">
        <f t="shared" si="4"/>
        <v>242673.96136612829</v>
      </c>
    </row>
    <row r="15" spans="1:5" x14ac:dyDescent="0.35">
      <c r="A15">
        <f t="shared" si="0"/>
        <v>8</v>
      </c>
      <c r="B15" s="2">
        <f t="shared" si="1"/>
        <v>1818.0561066469734</v>
      </c>
      <c r="C15" s="2">
        <f t="shared" si="2"/>
        <v>758.35612926915087</v>
      </c>
      <c r="D15" s="2">
        <f t="shared" si="3"/>
        <v>1059.6999773778225</v>
      </c>
      <c r="E15" s="2">
        <f t="shared" si="4"/>
        <v>241614.26138875046</v>
      </c>
    </row>
    <row r="16" spans="1:5" x14ac:dyDescent="0.35">
      <c r="A16">
        <f t="shared" si="0"/>
        <v>9</v>
      </c>
      <c r="B16" s="2">
        <f t="shared" si="1"/>
        <v>1818.0561066469734</v>
      </c>
      <c r="C16" s="2">
        <f t="shared" si="2"/>
        <v>755.04456683984506</v>
      </c>
      <c r="D16" s="2">
        <f t="shared" si="3"/>
        <v>1063.0115398071284</v>
      </c>
      <c r="E16" s="2">
        <f t="shared" si="4"/>
        <v>240551.24984894332</v>
      </c>
    </row>
    <row r="17" spans="1:5" x14ac:dyDescent="0.35">
      <c r="A17">
        <f t="shared" si="0"/>
        <v>10</v>
      </c>
      <c r="B17" s="2">
        <f t="shared" si="1"/>
        <v>1818.0561066469734</v>
      </c>
      <c r="C17" s="2">
        <f t="shared" si="2"/>
        <v>751.72265577794781</v>
      </c>
      <c r="D17" s="2">
        <f t="shared" si="3"/>
        <v>1066.3334508690255</v>
      </c>
      <c r="E17" s="2">
        <f t="shared" si="4"/>
        <v>239484.9163980743</v>
      </c>
    </row>
    <row r="18" spans="1:5" x14ac:dyDescent="0.35">
      <c r="A18">
        <f t="shared" si="0"/>
        <v>11</v>
      </c>
      <c r="B18" s="2">
        <f t="shared" si="1"/>
        <v>1818.0561066469734</v>
      </c>
      <c r="C18" s="2">
        <f t="shared" si="2"/>
        <v>748.39036374398211</v>
      </c>
      <c r="D18" s="2">
        <f t="shared" si="3"/>
        <v>1069.6657429029913</v>
      </c>
      <c r="E18" s="2">
        <f t="shared" si="4"/>
        <v>238415.25065517132</v>
      </c>
    </row>
    <row r="19" spans="1:5" x14ac:dyDescent="0.35">
      <c r="A19">
        <f t="shared" si="0"/>
        <v>12</v>
      </c>
      <c r="B19" s="2">
        <f t="shared" si="1"/>
        <v>1818.0561066469734</v>
      </c>
      <c r="C19" s="2">
        <f t="shared" si="2"/>
        <v>745.04765829741029</v>
      </c>
      <c r="D19" s="2">
        <f t="shared" si="3"/>
        <v>1073.008448349563</v>
      </c>
      <c r="E19" s="2">
        <f t="shared" si="4"/>
        <v>237342.24220682174</v>
      </c>
    </row>
    <row r="20" spans="1:5" x14ac:dyDescent="0.35">
      <c r="A20">
        <f t="shared" si="0"/>
        <v>13</v>
      </c>
      <c r="B20" s="2">
        <f t="shared" si="1"/>
        <v>1818.0561066469734</v>
      </c>
      <c r="C20" s="2">
        <f t="shared" si="2"/>
        <v>741.69450689631788</v>
      </c>
      <c r="D20" s="2">
        <f t="shared" si="3"/>
        <v>1076.3615997506554</v>
      </c>
      <c r="E20" s="2">
        <f t="shared" si="4"/>
        <v>236265.8806070711</v>
      </c>
    </row>
    <row r="21" spans="1:5" x14ac:dyDescent="0.35">
      <c r="A21">
        <f t="shared" si="0"/>
        <v>14</v>
      </c>
      <c r="B21" s="2">
        <f t="shared" si="1"/>
        <v>1818.0561066469734</v>
      </c>
      <c r="C21" s="2">
        <f t="shared" si="2"/>
        <v>738.33087689709714</v>
      </c>
      <c r="D21" s="2">
        <f t="shared" si="3"/>
        <v>1079.7252297498762</v>
      </c>
      <c r="E21" s="2">
        <f t="shared" si="4"/>
        <v>235186.15537732124</v>
      </c>
    </row>
    <row r="22" spans="1:5" x14ac:dyDescent="0.35">
      <c r="A22">
        <f t="shared" si="0"/>
        <v>15</v>
      </c>
      <c r="B22" s="2">
        <f t="shared" si="1"/>
        <v>1818.0561066469734</v>
      </c>
      <c r="C22" s="2">
        <f t="shared" si="2"/>
        <v>734.95673555412884</v>
      </c>
      <c r="D22" s="2">
        <f t="shared" si="3"/>
        <v>1083.0993710928446</v>
      </c>
      <c r="E22" s="2">
        <f t="shared" si="4"/>
        <v>234103.05600622841</v>
      </c>
    </row>
    <row r="23" spans="1:5" x14ac:dyDescent="0.35">
      <c r="A23">
        <f t="shared" si="0"/>
        <v>16</v>
      </c>
      <c r="B23" s="2">
        <f t="shared" si="1"/>
        <v>1818.0561066469734</v>
      </c>
      <c r="C23" s="2">
        <f t="shared" si="2"/>
        <v>731.57205001946375</v>
      </c>
      <c r="D23" s="2">
        <f t="shared" si="3"/>
        <v>1086.4840566275097</v>
      </c>
      <c r="E23" s="2">
        <f t="shared" si="4"/>
        <v>233016.57194960088</v>
      </c>
    </row>
    <row r="24" spans="1:5" x14ac:dyDescent="0.35">
      <c r="A24">
        <f t="shared" si="0"/>
        <v>17</v>
      </c>
      <c r="B24" s="2">
        <f t="shared" si="1"/>
        <v>1818.0561066469734</v>
      </c>
      <c r="C24" s="2">
        <f t="shared" si="2"/>
        <v>728.17678734250273</v>
      </c>
      <c r="D24" s="2">
        <f t="shared" si="3"/>
        <v>1089.8793193044708</v>
      </c>
      <c r="E24" s="2">
        <f t="shared" si="4"/>
        <v>231926.6926302964</v>
      </c>
    </row>
    <row r="25" spans="1:5" x14ac:dyDescent="0.35">
      <c r="A25">
        <f t="shared" si="0"/>
        <v>18</v>
      </c>
      <c r="B25" s="2">
        <f t="shared" si="1"/>
        <v>1818.0561066469734</v>
      </c>
      <c r="C25" s="2">
        <f t="shared" si="2"/>
        <v>724.7709144696762</v>
      </c>
      <c r="D25" s="2">
        <f t="shared" si="3"/>
        <v>1093.2851921772972</v>
      </c>
      <c r="E25" s="2">
        <f t="shared" si="4"/>
        <v>230833.40743811909</v>
      </c>
    </row>
    <row r="26" spans="1:5" x14ac:dyDescent="0.35">
      <c r="A26">
        <f t="shared" si="0"/>
        <v>19</v>
      </c>
      <c r="B26" s="2">
        <f t="shared" si="1"/>
        <v>1818.0561066469734</v>
      </c>
      <c r="C26" s="2">
        <f t="shared" si="2"/>
        <v>721.35439824412208</v>
      </c>
      <c r="D26" s="2">
        <f t="shared" si="3"/>
        <v>1096.7017084028512</v>
      </c>
      <c r="E26" s="2">
        <f t="shared" si="4"/>
        <v>229736.70572971622</v>
      </c>
    </row>
    <row r="27" spans="1:5" x14ac:dyDescent="0.35">
      <c r="A27">
        <f t="shared" si="0"/>
        <v>20</v>
      </c>
      <c r="B27" s="2">
        <f t="shared" si="1"/>
        <v>1818.0561066469734</v>
      </c>
      <c r="C27" s="2">
        <f t="shared" si="2"/>
        <v>717.92720540536311</v>
      </c>
      <c r="D27" s="2">
        <f t="shared" si="3"/>
        <v>1100.1289012416103</v>
      </c>
      <c r="E27" s="2">
        <f t="shared" si="4"/>
        <v>228636.57682847462</v>
      </c>
    </row>
    <row r="28" spans="1:5" x14ac:dyDescent="0.35">
      <c r="A28">
        <f t="shared" si="0"/>
        <v>21</v>
      </c>
      <c r="B28" s="2">
        <f t="shared" si="1"/>
        <v>1818.0561066469734</v>
      </c>
      <c r="C28" s="2">
        <f t="shared" si="2"/>
        <v>714.48930258898315</v>
      </c>
      <c r="D28" s="2">
        <f t="shared" si="3"/>
        <v>1103.5668040579903</v>
      </c>
      <c r="E28" s="2">
        <f t="shared" si="4"/>
        <v>227533.01002441664</v>
      </c>
    </row>
    <row r="29" spans="1:5" x14ac:dyDescent="0.35">
      <c r="A29">
        <f t="shared" si="0"/>
        <v>22</v>
      </c>
      <c r="B29" s="2">
        <f t="shared" si="1"/>
        <v>1818.0561066469734</v>
      </c>
      <c r="C29" s="2">
        <f t="shared" si="2"/>
        <v>711.04065632630193</v>
      </c>
      <c r="D29" s="2">
        <f t="shared" si="3"/>
        <v>1107.0154503206713</v>
      </c>
      <c r="E29" s="2">
        <f t="shared" si="4"/>
        <v>226425.99457409597</v>
      </c>
    </row>
    <row r="30" spans="1:5" x14ac:dyDescent="0.35">
      <c r="A30">
        <f t="shared" si="0"/>
        <v>23</v>
      </c>
      <c r="B30" s="2">
        <f t="shared" si="1"/>
        <v>1818.0561066469734</v>
      </c>
      <c r="C30" s="2">
        <f t="shared" si="2"/>
        <v>707.58123304404978</v>
      </c>
      <c r="D30" s="2">
        <f t="shared" si="3"/>
        <v>1110.4748736029237</v>
      </c>
      <c r="E30" s="2">
        <f t="shared" si="4"/>
        <v>225315.51970049305</v>
      </c>
    </row>
    <row r="31" spans="1:5" x14ac:dyDescent="0.35">
      <c r="A31">
        <f t="shared" si="0"/>
        <v>24</v>
      </c>
      <c r="B31" s="2">
        <f t="shared" si="1"/>
        <v>1818.0561066469734</v>
      </c>
      <c r="C31" s="2">
        <f t="shared" si="2"/>
        <v>704.1109990640407</v>
      </c>
      <c r="D31" s="2">
        <f t="shared" si="3"/>
        <v>1113.9451075829327</v>
      </c>
      <c r="E31" s="2">
        <f t="shared" si="4"/>
        <v>224201.57459291012</v>
      </c>
    </row>
    <row r="32" spans="1:5" x14ac:dyDescent="0.35">
      <c r="A32">
        <f t="shared" si="0"/>
        <v>25</v>
      </c>
      <c r="B32" s="2">
        <f t="shared" si="1"/>
        <v>1818.0561066469734</v>
      </c>
      <c r="C32" s="2">
        <f t="shared" si="2"/>
        <v>700.62992060284409</v>
      </c>
      <c r="D32" s="2">
        <f t="shared" si="3"/>
        <v>1117.4261860441293</v>
      </c>
      <c r="E32" s="2">
        <f t="shared" si="4"/>
        <v>223084.14840686601</v>
      </c>
    </row>
    <row r="33" spans="1:5" x14ac:dyDescent="0.35">
      <c r="A33">
        <f t="shared" si="0"/>
        <v>26</v>
      </c>
      <c r="B33" s="2">
        <f t="shared" si="1"/>
        <v>1818.0561066469734</v>
      </c>
      <c r="C33" s="2">
        <f t="shared" si="2"/>
        <v>697.13796377145616</v>
      </c>
      <c r="D33" s="2">
        <f t="shared" si="3"/>
        <v>1120.9181428755173</v>
      </c>
      <c r="E33" s="2">
        <f t="shared" si="4"/>
        <v>221963.2302639905</v>
      </c>
    </row>
    <row r="34" spans="1:5" x14ac:dyDescent="0.35">
      <c r="A34">
        <f t="shared" si="0"/>
        <v>27</v>
      </c>
      <c r="B34" s="2">
        <f t="shared" si="1"/>
        <v>1818.0561066469734</v>
      </c>
      <c r="C34" s="2">
        <f t="shared" si="2"/>
        <v>693.63509457497025</v>
      </c>
      <c r="D34" s="2">
        <f t="shared" si="3"/>
        <v>1124.4210120720031</v>
      </c>
      <c r="E34" s="2">
        <f t="shared" si="4"/>
        <v>220838.80925191849</v>
      </c>
    </row>
    <row r="35" spans="1:5" x14ac:dyDescent="0.35">
      <c r="A35">
        <f t="shared" si="0"/>
        <v>28</v>
      </c>
      <c r="B35" s="2">
        <f t="shared" si="1"/>
        <v>1818.0561066469734</v>
      </c>
      <c r="C35" s="2">
        <f t="shared" si="2"/>
        <v>690.1212789122452</v>
      </c>
      <c r="D35" s="2">
        <f t="shared" si="3"/>
        <v>1127.9348277347281</v>
      </c>
      <c r="E35" s="2">
        <f t="shared" si="4"/>
        <v>219710.87442418377</v>
      </c>
    </row>
    <row r="36" spans="1:5" x14ac:dyDescent="0.35">
      <c r="A36">
        <f t="shared" si="0"/>
        <v>29</v>
      </c>
      <c r="B36" s="2">
        <f t="shared" si="1"/>
        <v>1818.0561066469734</v>
      </c>
      <c r="C36" s="2">
        <f t="shared" si="2"/>
        <v>686.59648257557421</v>
      </c>
      <c r="D36" s="2">
        <f t="shared" si="3"/>
        <v>1131.459624071399</v>
      </c>
      <c r="E36" s="2">
        <f t="shared" si="4"/>
        <v>218579.41480011237</v>
      </c>
    </row>
    <row r="37" spans="1:5" x14ac:dyDescent="0.35">
      <c r="A37">
        <f t="shared" si="0"/>
        <v>30</v>
      </c>
      <c r="B37" s="2">
        <f t="shared" si="1"/>
        <v>1818.0561066469734</v>
      </c>
      <c r="C37" s="2">
        <f t="shared" si="2"/>
        <v>683.06067125035111</v>
      </c>
      <c r="D37" s="2">
        <f t="shared" si="3"/>
        <v>1134.9954353966223</v>
      </c>
      <c r="E37" s="2">
        <f t="shared" si="4"/>
        <v>217444.41936471575</v>
      </c>
    </row>
    <row r="38" spans="1:5" x14ac:dyDescent="0.35">
      <c r="A38">
        <f t="shared" si="0"/>
        <v>31</v>
      </c>
      <c r="B38" s="2">
        <f t="shared" si="1"/>
        <v>1818.0561066469734</v>
      </c>
      <c r="C38" s="2">
        <f t="shared" si="2"/>
        <v>679.51381051473663</v>
      </c>
      <c r="D38" s="2">
        <f t="shared" si="3"/>
        <v>1138.5422961322367</v>
      </c>
      <c r="E38" s="2">
        <f t="shared" si="4"/>
        <v>216305.8770685835</v>
      </c>
    </row>
    <row r="39" spans="1:5" x14ac:dyDescent="0.35">
      <c r="A39">
        <f t="shared" si="0"/>
        <v>32</v>
      </c>
      <c r="B39" s="2">
        <f t="shared" si="1"/>
        <v>1818.0561066469734</v>
      </c>
      <c r="C39" s="2">
        <f t="shared" si="2"/>
        <v>675.95586583932345</v>
      </c>
      <c r="D39" s="2">
        <f t="shared" si="3"/>
        <v>1142.1002408076499</v>
      </c>
      <c r="E39" s="2">
        <f t="shared" si="4"/>
        <v>215163.77682777584</v>
      </c>
    </row>
    <row r="40" spans="1:5" x14ac:dyDescent="0.35">
      <c r="A40">
        <f t="shared" si="0"/>
        <v>33</v>
      </c>
      <c r="B40" s="2">
        <f t="shared" si="1"/>
        <v>1818.0561066469734</v>
      </c>
      <c r="C40" s="2">
        <f t="shared" si="2"/>
        <v>672.38680258679949</v>
      </c>
      <c r="D40" s="2">
        <f t="shared" si="3"/>
        <v>1145.669304060174</v>
      </c>
      <c r="E40" s="2">
        <f t="shared" si="4"/>
        <v>214018.10752371568</v>
      </c>
    </row>
    <row r="41" spans="1:5" x14ac:dyDescent="0.35">
      <c r="A41">
        <f t="shared" si="0"/>
        <v>34</v>
      </c>
      <c r="B41" s="2">
        <f t="shared" si="1"/>
        <v>1818.0561066469734</v>
      </c>
      <c r="C41" s="2">
        <f t="shared" si="2"/>
        <v>668.80658601161144</v>
      </c>
      <c r="D41" s="2">
        <f t="shared" si="3"/>
        <v>1149.2495206353619</v>
      </c>
      <c r="E41" s="2">
        <f t="shared" si="4"/>
        <v>212868.85800308033</v>
      </c>
    </row>
    <row r="42" spans="1:5" x14ac:dyDescent="0.35">
      <c r="A42">
        <f t="shared" si="0"/>
        <v>35</v>
      </c>
      <c r="B42" s="2">
        <f t="shared" si="1"/>
        <v>1818.0561066469734</v>
      </c>
      <c r="C42" s="2">
        <f t="shared" si="2"/>
        <v>665.21518125962598</v>
      </c>
      <c r="D42" s="2">
        <f t="shared" si="3"/>
        <v>1152.8409253873474</v>
      </c>
      <c r="E42" s="2">
        <f t="shared" si="4"/>
        <v>211716.01707769299</v>
      </c>
    </row>
    <row r="43" spans="1:5" x14ac:dyDescent="0.35">
      <c r="A43">
        <f t="shared" si="0"/>
        <v>36</v>
      </c>
      <c r="B43" s="2">
        <f t="shared" si="1"/>
        <v>1818.0561066469734</v>
      </c>
      <c r="C43" s="2">
        <f t="shared" si="2"/>
        <v>661.6125533677905</v>
      </c>
      <c r="D43" s="2">
        <f t="shared" si="3"/>
        <v>1156.4435532791829</v>
      </c>
      <c r="E43" s="2">
        <f t="shared" si="4"/>
        <v>210559.5735244138</v>
      </c>
    </row>
    <row r="44" spans="1:5" x14ac:dyDescent="0.35">
      <c r="A44">
        <f t="shared" si="0"/>
        <v>37</v>
      </c>
      <c r="B44" s="2">
        <f t="shared" si="1"/>
        <v>1818.0561066469734</v>
      </c>
      <c r="C44" s="2">
        <f t="shared" si="2"/>
        <v>657.9986672637931</v>
      </c>
      <c r="D44" s="2">
        <f t="shared" si="3"/>
        <v>1160.0574393831803</v>
      </c>
      <c r="E44" s="2">
        <f t="shared" si="4"/>
        <v>209399.51608503063</v>
      </c>
    </row>
    <row r="45" spans="1:5" x14ac:dyDescent="0.35">
      <c r="A45">
        <f t="shared" si="0"/>
        <v>38</v>
      </c>
      <c r="B45" s="2">
        <f t="shared" si="1"/>
        <v>1818.0561066469734</v>
      </c>
      <c r="C45" s="2">
        <f t="shared" si="2"/>
        <v>654.37348776572071</v>
      </c>
      <c r="D45" s="2">
        <f t="shared" si="3"/>
        <v>1163.6826188812527</v>
      </c>
      <c r="E45" s="2">
        <f t="shared" si="4"/>
        <v>208235.83346614937</v>
      </c>
    </row>
    <row r="46" spans="1:5" x14ac:dyDescent="0.35">
      <c r="A46">
        <f t="shared" si="0"/>
        <v>39</v>
      </c>
      <c r="B46" s="2">
        <f t="shared" si="1"/>
        <v>1818.0561066469734</v>
      </c>
      <c r="C46" s="2">
        <f t="shared" si="2"/>
        <v>650.7369795817167</v>
      </c>
      <c r="D46" s="2">
        <f t="shared" si="3"/>
        <v>1167.3191270652567</v>
      </c>
      <c r="E46" s="2">
        <f t="shared" si="4"/>
        <v>207068.51433908413</v>
      </c>
    </row>
    <row r="47" spans="1:5" x14ac:dyDescent="0.35">
      <c r="A47">
        <f t="shared" si="0"/>
        <v>40</v>
      </c>
      <c r="B47" s="2">
        <f t="shared" si="1"/>
        <v>1818.0561066469734</v>
      </c>
      <c r="C47" s="2">
        <f t="shared" si="2"/>
        <v>647.08910730963782</v>
      </c>
      <c r="D47" s="2">
        <f t="shared" si="3"/>
        <v>1170.9669993373354</v>
      </c>
      <c r="E47" s="2">
        <f t="shared" si="4"/>
        <v>205897.54733974679</v>
      </c>
    </row>
    <row r="48" spans="1:5" x14ac:dyDescent="0.35">
      <c r="A48">
        <f t="shared" si="0"/>
        <v>41</v>
      </c>
      <c r="B48" s="2">
        <f t="shared" si="1"/>
        <v>1818.0561066469734</v>
      </c>
      <c r="C48" s="2">
        <f t="shared" si="2"/>
        <v>643.42983543670869</v>
      </c>
      <c r="D48" s="2">
        <f t="shared" si="3"/>
        <v>1174.6262712102648</v>
      </c>
      <c r="E48" s="2">
        <f t="shared" si="4"/>
        <v>204722.92106853653</v>
      </c>
    </row>
    <row r="49" spans="1:5" x14ac:dyDescent="0.35">
      <c r="A49">
        <f t="shared" si="0"/>
        <v>42</v>
      </c>
      <c r="B49" s="2">
        <f t="shared" si="1"/>
        <v>1818.0561066469734</v>
      </c>
      <c r="C49" s="2">
        <f t="shared" si="2"/>
        <v>639.75912833917664</v>
      </c>
      <c r="D49" s="2">
        <f t="shared" si="3"/>
        <v>1178.2969783077967</v>
      </c>
      <c r="E49" s="2">
        <f t="shared" si="4"/>
        <v>203544.62409022872</v>
      </c>
    </row>
    <row r="50" spans="1:5" x14ac:dyDescent="0.35">
      <c r="A50">
        <f t="shared" si="0"/>
        <v>43</v>
      </c>
      <c r="B50" s="2">
        <f t="shared" si="1"/>
        <v>1818.0561066469734</v>
      </c>
      <c r="C50" s="2">
        <f t="shared" si="2"/>
        <v>636.07695028196474</v>
      </c>
      <c r="D50" s="2">
        <f t="shared" si="3"/>
        <v>1181.9791563650087</v>
      </c>
      <c r="E50" s="2">
        <f t="shared" si="4"/>
        <v>202362.64493386372</v>
      </c>
    </row>
    <row r="51" spans="1:5" x14ac:dyDescent="0.35">
      <c r="A51">
        <f t="shared" si="0"/>
        <v>44</v>
      </c>
      <c r="B51" s="2">
        <f t="shared" si="1"/>
        <v>1818.0561066469734</v>
      </c>
      <c r="C51" s="2">
        <f t="shared" si="2"/>
        <v>632.38326541832407</v>
      </c>
      <c r="D51" s="2">
        <f t="shared" si="3"/>
        <v>1185.6728412286493</v>
      </c>
      <c r="E51" s="2">
        <f t="shared" si="4"/>
        <v>201176.97209263506</v>
      </c>
    </row>
    <row r="52" spans="1:5" x14ac:dyDescent="0.35">
      <c r="A52">
        <f t="shared" si="0"/>
        <v>45</v>
      </c>
      <c r="B52" s="2">
        <f t="shared" si="1"/>
        <v>1818.0561066469734</v>
      </c>
      <c r="C52" s="2">
        <f t="shared" si="2"/>
        <v>628.67803778948451</v>
      </c>
      <c r="D52" s="2">
        <f t="shared" si="3"/>
        <v>1189.3780688574889</v>
      </c>
      <c r="E52" s="2">
        <f t="shared" si="4"/>
        <v>199987.59402377758</v>
      </c>
    </row>
    <row r="53" spans="1:5" x14ac:dyDescent="0.35">
      <c r="A53">
        <f t="shared" si="0"/>
        <v>46</v>
      </c>
      <c r="B53" s="2">
        <f t="shared" si="1"/>
        <v>1818.0561066469734</v>
      </c>
      <c r="C53" s="2">
        <f t="shared" si="2"/>
        <v>624.96123132430489</v>
      </c>
      <c r="D53" s="2">
        <f t="shared" si="3"/>
        <v>1193.0948753226685</v>
      </c>
      <c r="E53" s="2">
        <f t="shared" si="4"/>
        <v>198794.49914845492</v>
      </c>
    </row>
    <row r="54" spans="1:5" x14ac:dyDescent="0.35">
      <c r="A54">
        <f t="shared" si="0"/>
        <v>47</v>
      </c>
      <c r="B54" s="2">
        <f t="shared" si="1"/>
        <v>1818.0561066469734</v>
      </c>
      <c r="C54" s="2">
        <f t="shared" si="2"/>
        <v>621.23280983892164</v>
      </c>
      <c r="D54" s="2">
        <f t="shared" si="3"/>
        <v>1196.8232968080517</v>
      </c>
      <c r="E54" s="2">
        <f t="shared" si="4"/>
        <v>197597.67585164687</v>
      </c>
    </row>
    <row r="55" spans="1:5" x14ac:dyDescent="0.35">
      <c r="A55">
        <f t="shared" si="0"/>
        <v>48</v>
      </c>
      <c r="B55" s="2">
        <f t="shared" si="1"/>
        <v>1818.0561066469734</v>
      </c>
      <c r="C55" s="2">
        <f t="shared" si="2"/>
        <v>617.49273703639642</v>
      </c>
      <c r="D55" s="2">
        <f t="shared" si="3"/>
        <v>1200.563369610577</v>
      </c>
      <c r="E55" s="2">
        <f t="shared" si="4"/>
        <v>196397.11248203629</v>
      </c>
    </row>
    <row r="56" spans="1:5" x14ac:dyDescent="0.35">
      <c r="B56" s="2"/>
      <c r="C56" s="2"/>
      <c r="D56" s="2"/>
      <c r="E56" s="2"/>
    </row>
    <row r="57" spans="1:5" x14ac:dyDescent="0.35">
      <c r="B57" s="2"/>
      <c r="C57" s="2"/>
      <c r="D57" s="2"/>
      <c r="E57" s="2"/>
    </row>
    <row r="58" spans="1:5" x14ac:dyDescent="0.35">
      <c r="B58" s="2"/>
      <c r="C58" s="2"/>
      <c r="D58" s="2"/>
      <c r="E58" s="2"/>
    </row>
    <row r="59" spans="1:5" x14ac:dyDescent="0.35">
      <c r="B59" s="2"/>
      <c r="C59" s="2"/>
      <c r="D59" s="2"/>
      <c r="E59" s="2"/>
    </row>
    <row r="60" spans="1:5" x14ac:dyDescent="0.35">
      <c r="B60" s="2"/>
      <c r="C60" s="2"/>
      <c r="D60" s="2"/>
      <c r="E60" s="2"/>
    </row>
    <row r="61" spans="1:5" x14ac:dyDescent="0.35">
      <c r="B61" s="2"/>
      <c r="C61" s="2"/>
      <c r="D61" s="2"/>
      <c r="E61" s="2"/>
    </row>
    <row r="62" spans="1:5" x14ac:dyDescent="0.35">
      <c r="B62" s="2"/>
      <c r="C62" s="2"/>
      <c r="D62" s="2"/>
      <c r="E62" s="2"/>
    </row>
    <row r="63" spans="1:5" x14ac:dyDescent="0.35">
      <c r="B63" s="2"/>
      <c r="C63" s="2"/>
      <c r="D63" s="2"/>
      <c r="E63" s="2"/>
    </row>
    <row r="64" spans="1:5" x14ac:dyDescent="0.35">
      <c r="B64" s="2"/>
      <c r="C64" s="2"/>
      <c r="D64" s="2"/>
      <c r="E64" s="2"/>
    </row>
    <row r="65" spans="2:5" x14ac:dyDescent="0.35">
      <c r="B65" s="2"/>
      <c r="C65" s="2"/>
      <c r="D65" s="2"/>
      <c r="E65" s="2"/>
    </row>
    <row r="66" spans="2:5" x14ac:dyDescent="0.35">
      <c r="B66" s="2"/>
      <c r="C66" s="2"/>
      <c r="D66" s="2"/>
      <c r="E66" s="2"/>
    </row>
    <row r="67" spans="2:5" x14ac:dyDescent="0.35">
      <c r="B67" s="2"/>
      <c r="C67" s="2"/>
      <c r="D67" s="2"/>
      <c r="E67" s="2"/>
    </row>
    <row r="68" spans="2:5" x14ac:dyDescent="0.35">
      <c r="B68" s="2"/>
      <c r="C68" s="2"/>
      <c r="D68" s="2"/>
      <c r="E68" s="2"/>
    </row>
    <row r="69" spans="2:5" x14ac:dyDescent="0.35">
      <c r="B69" s="2"/>
      <c r="C69" s="2"/>
      <c r="D69" s="2"/>
      <c r="E69" s="2"/>
    </row>
    <row r="70" spans="2:5" x14ac:dyDescent="0.35">
      <c r="B70" s="2"/>
      <c r="C70" s="2"/>
      <c r="D70" s="2"/>
      <c r="E70" s="2"/>
    </row>
    <row r="71" spans="2:5" x14ac:dyDescent="0.35">
      <c r="B71" s="2"/>
      <c r="C71" s="2"/>
      <c r="D71" s="2"/>
      <c r="E71" s="2"/>
    </row>
    <row r="72" spans="2:5" x14ac:dyDescent="0.35">
      <c r="B72" s="2"/>
      <c r="C72" s="2"/>
      <c r="D72" s="2"/>
      <c r="E72" s="2"/>
    </row>
    <row r="73" spans="2:5" x14ac:dyDescent="0.35">
      <c r="B73" s="2"/>
      <c r="C73" s="2"/>
      <c r="D73" s="2"/>
      <c r="E73" s="2"/>
    </row>
    <row r="74" spans="2:5" x14ac:dyDescent="0.35">
      <c r="B74" s="2"/>
      <c r="C74" s="2"/>
      <c r="D74" s="2"/>
      <c r="E74" s="2"/>
    </row>
    <row r="75" spans="2:5" x14ac:dyDescent="0.35">
      <c r="B75" s="2"/>
      <c r="C75" s="2"/>
      <c r="D75" s="2"/>
      <c r="E75" s="2"/>
    </row>
    <row r="76" spans="2:5" x14ac:dyDescent="0.35">
      <c r="B76" s="2"/>
      <c r="C76" s="2"/>
      <c r="D76" s="2"/>
      <c r="E76" s="2"/>
    </row>
    <row r="77" spans="2:5" x14ac:dyDescent="0.35">
      <c r="B77" s="2"/>
      <c r="C77" s="2"/>
      <c r="D77" s="2"/>
      <c r="E77" s="2"/>
    </row>
    <row r="78" spans="2:5" x14ac:dyDescent="0.35">
      <c r="B78" s="2"/>
      <c r="C78" s="2"/>
      <c r="D78" s="2"/>
      <c r="E78" s="2"/>
    </row>
    <row r="79" spans="2:5" x14ac:dyDescent="0.35">
      <c r="B79" s="2"/>
      <c r="C79" s="2"/>
      <c r="D79" s="2"/>
      <c r="E79" s="2"/>
    </row>
    <row r="80" spans="2:5" x14ac:dyDescent="0.35">
      <c r="B80" s="2"/>
      <c r="C80" s="2"/>
      <c r="D80" s="2"/>
      <c r="E80" s="2"/>
    </row>
    <row r="81" spans="2:5" x14ac:dyDescent="0.35">
      <c r="B81" s="2"/>
      <c r="C81" s="2"/>
      <c r="D81" s="2"/>
      <c r="E81" s="2"/>
    </row>
    <row r="82" spans="2:5" x14ac:dyDescent="0.35">
      <c r="B82" s="2"/>
      <c r="C82" s="2"/>
      <c r="D82" s="2"/>
      <c r="E82" s="2"/>
    </row>
    <row r="83" spans="2:5" x14ac:dyDescent="0.35">
      <c r="B83" s="2"/>
      <c r="C83" s="2"/>
      <c r="D83" s="2"/>
      <c r="E83" s="2"/>
    </row>
    <row r="84" spans="2:5" x14ac:dyDescent="0.35">
      <c r="B84" s="2"/>
      <c r="C84" s="2"/>
      <c r="D84" s="2"/>
      <c r="E84" s="2"/>
    </row>
    <row r="85" spans="2:5" x14ac:dyDescent="0.35">
      <c r="B85" s="2"/>
      <c r="C85" s="2"/>
      <c r="D85" s="2"/>
      <c r="E85" s="2"/>
    </row>
    <row r="86" spans="2:5" x14ac:dyDescent="0.35">
      <c r="B86" s="2"/>
      <c r="C86" s="2"/>
      <c r="D86" s="2"/>
      <c r="E86" s="2"/>
    </row>
    <row r="87" spans="2:5" x14ac:dyDescent="0.35">
      <c r="B87" s="2"/>
      <c r="C87" s="2"/>
      <c r="D87" s="2"/>
      <c r="E87" s="2"/>
    </row>
    <row r="88" spans="2:5" x14ac:dyDescent="0.35">
      <c r="B88" s="2"/>
      <c r="C88" s="2"/>
      <c r="D88" s="2"/>
      <c r="E88" s="2"/>
    </row>
    <row r="89" spans="2:5" x14ac:dyDescent="0.35">
      <c r="B89" s="2"/>
      <c r="C89" s="2"/>
      <c r="D89" s="2"/>
      <c r="E89" s="2"/>
    </row>
    <row r="90" spans="2:5" x14ac:dyDescent="0.35">
      <c r="B90" s="2"/>
      <c r="C90" s="2"/>
      <c r="D90" s="2"/>
      <c r="E90" s="2"/>
    </row>
    <row r="91" spans="2:5" x14ac:dyDescent="0.35">
      <c r="B91" s="2"/>
      <c r="C91" s="2"/>
      <c r="D91" s="2"/>
      <c r="E91" s="2"/>
    </row>
    <row r="92" spans="2:5" x14ac:dyDescent="0.35">
      <c r="B92" s="2"/>
      <c r="C92" s="2"/>
      <c r="D92" s="2"/>
      <c r="E92" s="2"/>
    </row>
    <row r="93" spans="2:5" x14ac:dyDescent="0.35">
      <c r="B93" s="2"/>
      <c r="C93" s="2"/>
      <c r="D93" s="2"/>
      <c r="E93" s="2"/>
    </row>
    <row r="94" spans="2:5" x14ac:dyDescent="0.35">
      <c r="B94" s="2"/>
      <c r="C94" s="2"/>
      <c r="D94" s="2"/>
      <c r="E94" s="2"/>
    </row>
    <row r="95" spans="2:5" x14ac:dyDescent="0.35">
      <c r="B95" s="2"/>
      <c r="C95" s="2"/>
      <c r="D95" s="2"/>
      <c r="E95" s="2"/>
    </row>
    <row r="96" spans="2:5" x14ac:dyDescent="0.35">
      <c r="B96" s="2"/>
      <c r="C96" s="2"/>
      <c r="D96" s="2"/>
      <c r="E96" s="2"/>
    </row>
    <row r="97" spans="1:5" x14ac:dyDescent="0.35">
      <c r="B97" s="2"/>
      <c r="C97" s="2"/>
      <c r="D97" s="2"/>
      <c r="E97" s="2"/>
    </row>
    <row r="98" spans="1:5" x14ac:dyDescent="0.35">
      <c r="B98" s="2"/>
      <c r="C98" s="2"/>
      <c r="D98" s="2"/>
      <c r="E98" s="2"/>
    </row>
    <row r="100" spans="1:5" x14ac:dyDescent="0.35">
      <c r="A100" t="s">
        <v>13</v>
      </c>
      <c r="B100" s="2">
        <f>SUM(B6:B99)</f>
        <v>87266.693119054675</v>
      </c>
      <c r="C100" s="2">
        <f t="shared" ref="C100:D100" si="5">SUM(C6:C99)</f>
        <v>33663.805601090928</v>
      </c>
      <c r="D100" s="2">
        <f t="shared" si="5"/>
        <v>53602.887517963783</v>
      </c>
    </row>
  </sheetData>
  <pageMargins left="0.7" right="0.7" top="0.75" bottom="0.75" header="0.3" footer="0.3"/>
  <pageSetup orientation="landscape" r:id="rId1"/>
  <headerFooter>
    <oddHeader>&amp;LJacob Lindsey&amp;CCIT110 Fall 2022&amp;RDate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balloon</vt:lpstr>
      <vt:lpstr>Amortized</vt:lpstr>
      <vt:lpstr>Car</vt:lpstr>
      <vt:lpstr>School</vt:lpstr>
      <vt:lpstr>House</vt:lpstr>
      <vt:lpstr>Amortized!Print_Titles</vt:lpstr>
      <vt:lpstr>balloon!Print_Titles</vt:lpstr>
      <vt:lpstr>Car!Print_Titles</vt:lpstr>
      <vt:lpstr>House!Print_Titles</vt:lpstr>
      <vt:lpstr>School!Print_Titles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2022-10-06T00:41:23Z</cp:lastPrinted>
  <dcterms:created xsi:type="dcterms:W3CDTF">2022-10-04T14:42:55Z</dcterms:created>
  <dcterms:modified xsi:type="dcterms:W3CDTF">2022-11-03T20:03:25Z</dcterms:modified>
</cp:coreProperties>
</file>