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 activeTab="4"/>
  </bookViews>
  <sheets>
    <sheet name="Loan" sheetId="1" r:id="rId1"/>
    <sheet name="Auto Loan" sheetId="3" r:id="rId2"/>
    <sheet name="Boat Loan" sheetId="4" r:id="rId3"/>
    <sheet name="School Loan" sheetId="5" r:id="rId4"/>
    <sheet name="Summary" sheetId="6" r:id="rId5"/>
    <sheet name="Sensitivity Table" sheetId="7" r:id="rId6"/>
    <sheet name="Powers" sheetId="2" r:id="rId7"/>
  </sheets>
  <definedNames>
    <definedName name="_xlnm.Print_Titles" localSheetId="2">'Boat Loan'!$1:$6</definedName>
    <definedName name="_xlnm.Print_Titles" localSheetId="3">'School Loan'!$1:$6</definedName>
  </definedNames>
  <calcPr calcId="145621"/>
</workbook>
</file>

<file path=xl/calcChain.xml><?xml version="1.0" encoding="utf-8"?>
<calcChain xmlns="http://schemas.openxmlformats.org/spreadsheetml/2006/main">
  <c r="B7" i="7" l="1"/>
  <c r="A8" i="7"/>
  <c r="A7" i="7"/>
  <c r="D6" i="7"/>
  <c r="E6" i="7"/>
  <c r="F6" i="7" s="1"/>
  <c r="G6" i="7" s="1"/>
  <c r="C6" i="7"/>
  <c r="B6" i="7"/>
  <c r="H6" i="6"/>
  <c r="G6" i="6"/>
  <c r="F6" i="6"/>
  <c r="E6" i="6"/>
  <c r="B6" i="6"/>
  <c r="H2" i="6"/>
  <c r="G2" i="6"/>
  <c r="F2" i="6"/>
  <c r="E2" i="6"/>
  <c r="D2" i="6"/>
  <c r="C2" i="6"/>
  <c r="B2" i="6"/>
  <c r="E1" i="7"/>
  <c r="E2" i="7" s="1"/>
  <c r="C79" i="5"/>
  <c r="C78" i="5"/>
  <c r="C77" i="5"/>
  <c r="C76" i="5"/>
  <c r="C75" i="5"/>
  <c r="C74" i="5"/>
  <c r="C73" i="5"/>
  <c r="C72" i="5"/>
  <c r="C71" i="5"/>
  <c r="C70" i="5"/>
  <c r="C69" i="5"/>
  <c r="B69" i="5"/>
  <c r="B70" i="5" s="1"/>
  <c r="B71" i="5" s="1"/>
  <c r="B72" i="5" s="1"/>
  <c r="B73" i="5" s="1"/>
  <c r="B74" i="5" s="1"/>
  <c r="B75" i="5" s="1"/>
  <c r="B76" i="5" s="1"/>
  <c r="B77" i="5" s="1"/>
  <c r="B78" i="5" s="1"/>
  <c r="B79" i="5" s="1"/>
  <c r="D68" i="5"/>
  <c r="E68" i="5" s="1"/>
  <c r="F68" i="5" s="1"/>
  <c r="C68" i="5"/>
  <c r="B68" i="5"/>
  <c r="A68" i="5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9" i="5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8" i="5"/>
  <c r="F7" i="5"/>
  <c r="E1" i="5"/>
  <c r="E3" i="7" l="1"/>
  <c r="E4" i="7" s="1"/>
  <c r="D69" i="5"/>
  <c r="E69" i="5" s="1"/>
  <c r="F69" i="5" s="1"/>
  <c r="D8" i="5"/>
  <c r="B7" i="5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0" i="5" s="1"/>
  <c r="B51" i="5" s="1"/>
  <c r="B52" i="5" s="1"/>
  <c r="B53" i="5" s="1"/>
  <c r="B54" i="5" s="1"/>
  <c r="B55" i="5" s="1"/>
  <c r="B56" i="5" s="1"/>
  <c r="B57" i="5" s="1"/>
  <c r="B58" i="5" s="1"/>
  <c r="B59" i="5" s="1"/>
  <c r="B60" i="5" s="1"/>
  <c r="B61" i="5" s="1"/>
  <c r="B62" i="5" s="1"/>
  <c r="B63" i="5" s="1"/>
  <c r="B64" i="5" s="1"/>
  <c r="B65" i="5" s="1"/>
  <c r="B66" i="5" s="1"/>
  <c r="B67" i="5" s="1"/>
  <c r="E2" i="5"/>
  <c r="E3" i="5" s="1"/>
  <c r="E4" i="5" s="1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A45" i="4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D44" i="4"/>
  <c r="C44" i="4"/>
  <c r="E44" i="4" s="1"/>
  <c r="F44" i="4" s="1"/>
  <c r="B44" i="4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A44" i="4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F7" i="4"/>
  <c r="D8" i="4" s="1"/>
  <c r="E1" i="4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E2" i="3"/>
  <c r="C43" i="3" s="1"/>
  <c r="C36" i="3"/>
  <c r="C28" i="3"/>
  <c r="C20" i="3"/>
  <c r="C12" i="3"/>
  <c r="A9" i="3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8" i="3"/>
  <c r="F7" i="3"/>
  <c r="D8" i="3" s="1"/>
  <c r="E1" i="3"/>
  <c r="D70" i="5" l="1"/>
  <c r="E70" i="5" s="1"/>
  <c r="F70" i="5" s="1"/>
  <c r="C67" i="5"/>
  <c r="C65" i="5"/>
  <c r="C63" i="5"/>
  <c r="C59" i="5"/>
  <c r="C55" i="5"/>
  <c r="C51" i="5"/>
  <c r="C47" i="5"/>
  <c r="C43" i="5"/>
  <c r="C39" i="5"/>
  <c r="C35" i="5"/>
  <c r="C31" i="5"/>
  <c r="C27" i="5"/>
  <c r="C23" i="5"/>
  <c r="C19" i="5"/>
  <c r="C15" i="5"/>
  <c r="C66" i="5"/>
  <c r="C58" i="5"/>
  <c r="C42" i="5"/>
  <c r="C30" i="5"/>
  <c r="C26" i="5"/>
  <c r="C22" i="5"/>
  <c r="C8" i="5"/>
  <c r="C60" i="5"/>
  <c r="C56" i="5"/>
  <c r="C52" i="5"/>
  <c r="C48" i="5"/>
  <c r="C44" i="5"/>
  <c r="C40" i="5"/>
  <c r="C36" i="5"/>
  <c r="C32" i="5"/>
  <c r="C28" i="5"/>
  <c r="C24" i="5"/>
  <c r="C20" i="5"/>
  <c r="C16" i="5"/>
  <c r="C12" i="5"/>
  <c r="C11" i="5"/>
  <c r="C9" i="5"/>
  <c r="C62" i="5"/>
  <c r="C54" i="5"/>
  <c r="C50" i="5"/>
  <c r="C46" i="5"/>
  <c r="C34" i="5"/>
  <c r="C18" i="5"/>
  <c r="C64" i="5"/>
  <c r="C61" i="5"/>
  <c r="C57" i="5"/>
  <c r="C53" i="5"/>
  <c r="C49" i="5"/>
  <c r="C45" i="5"/>
  <c r="C41" i="5"/>
  <c r="C37" i="5"/>
  <c r="C33" i="5"/>
  <c r="C29" i="5"/>
  <c r="C25" i="5"/>
  <c r="C21" i="5"/>
  <c r="C17" i="5"/>
  <c r="C13" i="5"/>
  <c r="C38" i="5"/>
  <c r="C14" i="5"/>
  <c r="C10" i="5"/>
  <c r="D45" i="4"/>
  <c r="E45" i="4" s="1"/>
  <c r="F45" i="4" s="1"/>
  <c r="E2" i="4"/>
  <c r="C19" i="4" s="1"/>
  <c r="C38" i="4"/>
  <c r="C36" i="4"/>
  <c r="C30" i="4"/>
  <c r="C22" i="4"/>
  <c r="C20" i="4"/>
  <c r="C14" i="4"/>
  <c r="C13" i="4"/>
  <c r="C21" i="4"/>
  <c r="C35" i="4"/>
  <c r="C15" i="4"/>
  <c r="C23" i="4"/>
  <c r="C25" i="4"/>
  <c r="C41" i="4"/>
  <c r="E3" i="3"/>
  <c r="E4" i="3" s="1"/>
  <c r="C9" i="3"/>
  <c r="C15" i="3"/>
  <c r="C23" i="3"/>
  <c r="C31" i="3"/>
  <c r="C39" i="3"/>
  <c r="C16" i="3"/>
  <c r="C24" i="3"/>
  <c r="C32" i="3"/>
  <c r="C40" i="3"/>
  <c r="C11" i="3"/>
  <c r="C19" i="3"/>
  <c r="C27" i="3"/>
  <c r="C35" i="3"/>
  <c r="C13" i="3"/>
  <c r="C17" i="3"/>
  <c r="C21" i="3"/>
  <c r="C25" i="3"/>
  <c r="C29" i="3"/>
  <c r="C33" i="3"/>
  <c r="C37" i="3"/>
  <c r="C41" i="3"/>
  <c r="C8" i="3"/>
  <c r="E8" i="3" s="1"/>
  <c r="C10" i="3"/>
  <c r="C14" i="3"/>
  <c r="C18" i="3"/>
  <c r="C22" i="3"/>
  <c r="C26" i="3"/>
  <c r="C30" i="3"/>
  <c r="C34" i="3"/>
  <c r="C38" i="3"/>
  <c r="C42" i="3"/>
  <c r="B7" i="3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C9" i="1"/>
  <c r="C10" i="1"/>
  <c r="C11" i="1"/>
  <c r="D8" i="1"/>
  <c r="C8" i="1"/>
  <c r="E8" i="1" s="1"/>
  <c r="B9" i="1"/>
  <c r="B10" i="1"/>
  <c r="B11" i="1" s="1"/>
  <c r="B8" i="1"/>
  <c r="A9" i="1"/>
  <c r="A10" i="1" s="1"/>
  <c r="A11" i="1" s="1"/>
  <c r="A8" i="1"/>
  <c r="F7" i="1"/>
  <c r="B5" i="2"/>
  <c r="C5" i="2"/>
  <c r="D5" i="2"/>
  <c r="B6" i="2"/>
  <c r="C6" i="2"/>
  <c r="D6" i="2"/>
  <c r="B7" i="2"/>
  <c r="C7" i="2"/>
  <c r="D7" i="2"/>
  <c r="B8" i="2"/>
  <c r="C8" i="2"/>
  <c r="D8" i="2"/>
  <c r="B9" i="2"/>
  <c r="C9" i="2"/>
  <c r="D9" i="2"/>
  <c r="B10" i="2"/>
  <c r="C10" i="2"/>
  <c r="D10" i="2"/>
  <c r="B11" i="2"/>
  <c r="C11" i="2"/>
  <c r="D11" i="2"/>
  <c r="B12" i="2"/>
  <c r="C12" i="2"/>
  <c r="D12" i="2"/>
  <c r="B13" i="2"/>
  <c r="C13" i="2"/>
  <c r="D13" i="2"/>
  <c r="B14" i="2"/>
  <c r="C14" i="2"/>
  <c r="D14" i="2"/>
  <c r="B15" i="2"/>
  <c r="C15" i="2"/>
  <c r="D15" i="2"/>
  <c r="B16" i="2"/>
  <c r="C16" i="2"/>
  <c r="D16" i="2"/>
  <c r="B17" i="2"/>
  <c r="C17" i="2"/>
  <c r="D17" i="2"/>
  <c r="B18" i="2"/>
  <c r="C18" i="2"/>
  <c r="D18" i="2"/>
  <c r="B19" i="2"/>
  <c r="C19" i="2"/>
  <c r="D19" i="2"/>
  <c r="B20" i="2"/>
  <c r="C20" i="2"/>
  <c r="D20" i="2"/>
  <c r="B21" i="2"/>
  <c r="C21" i="2"/>
  <c r="D21" i="2"/>
  <c r="B22" i="2"/>
  <c r="C22" i="2"/>
  <c r="D22" i="2"/>
  <c r="B23" i="2"/>
  <c r="C23" i="2"/>
  <c r="D23" i="2"/>
  <c r="B24" i="2"/>
  <c r="C24" i="2"/>
  <c r="D24" i="2"/>
  <c r="B25" i="2"/>
  <c r="C25" i="2"/>
  <c r="D25" i="2"/>
  <c r="B26" i="2"/>
  <c r="C26" i="2"/>
  <c r="D26" i="2"/>
  <c r="B27" i="2"/>
  <c r="C27" i="2"/>
  <c r="D27" i="2"/>
  <c r="B28" i="2"/>
  <c r="C28" i="2"/>
  <c r="D28" i="2"/>
  <c r="B29" i="2"/>
  <c r="C29" i="2"/>
  <c r="D29" i="2"/>
  <c r="B30" i="2"/>
  <c r="C30" i="2"/>
  <c r="D30" i="2"/>
  <c r="B31" i="2"/>
  <c r="C31" i="2"/>
  <c r="D31" i="2"/>
  <c r="B32" i="2"/>
  <c r="C32" i="2"/>
  <c r="D32" i="2"/>
  <c r="B33" i="2"/>
  <c r="C33" i="2"/>
  <c r="D33" i="2"/>
  <c r="B34" i="2"/>
  <c r="C34" i="2"/>
  <c r="D34" i="2"/>
  <c r="B35" i="2"/>
  <c r="C35" i="2"/>
  <c r="D35" i="2"/>
  <c r="B36" i="2"/>
  <c r="C36" i="2"/>
  <c r="D36" i="2"/>
  <c r="B37" i="2"/>
  <c r="C37" i="2"/>
  <c r="D37" i="2"/>
  <c r="B38" i="2"/>
  <c r="C38" i="2"/>
  <c r="D38" i="2"/>
  <c r="B39" i="2"/>
  <c r="C39" i="2"/>
  <c r="D39" i="2"/>
  <c r="B40" i="2"/>
  <c r="C40" i="2"/>
  <c r="D40" i="2"/>
  <c r="B41" i="2"/>
  <c r="C41" i="2"/>
  <c r="D41" i="2"/>
  <c r="B42" i="2"/>
  <c r="C42" i="2"/>
  <c r="D42" i="2"/>
  <c r="D4" i="2"/>
  <c r="C4" i="2"/>
  <c r="B4" i="2"/>
  <c r="D3" i="2"/>
  <c r="C3" i="2"/>
  <c r="B3" i="2"/>
  <c r="D2" i="2"/>
  <c r="C2" i="2"/>
  <c r="B2" i="2"/>
  <c r="A27" i="2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3" i="2"/>
  <c r="E1" i="1"/>
  <c r="E3" i="1" s="1"/>
  <c r="E4" i="1" s="1"/>
  <c r="D71" i="5" l="1"/>
  <c r="E71" i="5" s="1"/>
  <c r="F71" i="5"/>
  <c r="C81" i="5"/>
  <c r="E8" i="5"/>
  <c r="D46" i="4"/>
  <c r="E46" i="4" s="1"/>
  <c r="F46" i="4" s="1"/>
  <c r="C29" i="4"/>
  <c r="C39" i="4"/>
  <c r="C12" i="4"/>
  <c r="C28" i="4"/>
  <c r="C11" i="4"/>
  <c r="C37" i="4"/>
  <c r="C17" i="4"/>
  <c r="E3" i="4"/>
  <c r="E4" i="4" s="1"/>
  <c r="C31" i="4"/>
  <c r="C8" i="4"/>
  <c r="C16" i="4"/>
  <c r="C24" i="4"/>
  <c r="C32" i="4"/>
  <c r="C40" i="4"/>
  <c r="C33" i="4"/>
  <c r="C9" i="4"/>
  <c r="C43" i="4"/>
  <c r="C27" i="4"/>
  <c r="C10" i="4"/>
  <c r="C18" i="4"/>
  <c r="C26" i="4"/>
  <c r="C34" i="4"/>
  <c r="C42" i="4"/>
  <c r="C45" i="3"/>
  <c r="F8" i="3"/>
  <c r="F8" i="1"/>
  <c r="D9" i="1" s="1"/>
  <c r="E9" i="1" s="1"/>
  <c r="F9" i="1" s="1"/>
  <c r="D10" i="1" s="1"/>
  <c r="E10" i="1" s="1"/>
  <c r="F10" i="1" s="1"/>
  <c r="C13" i="1"/>
  <c r="B7" i="1"/>
  <c r="D72" i="5" l="1"/>
  <c r="E72" i="5" s="1"/>
  <c r="F72" i="5" s="1"/>
  <c r="F8" i="5"/>
  <c r="D47" i="4"/>
  <c r="E47" i="4" s="1"/>
  <c r="F47" i="4" s="1"/>
  <c r="C69" i="4"/>
  <c r="E8" i="4"/>
  <c r="F8" i="4" s="1"/>
  <c r="D9" i="3"/>
  <c r="E9" i="3" s="1"/>
  <c r="F9" i="3" s="1"/>
  <c r="D11" i="1"/>
  <c r="E11" i="1" s="1"/>
  <c r="F11" i="1" s="1"/>
  <c r="D73" i="5" l="1"/>
  <c r="E73" i="5" s="1"/>
  <c r="F73" i="5"/>
  <c r="D9" i="5"/>
  <c r="D48" i="4"/>
  <c r="E48" i="4" s="1"/>
  <c r="F48" i="4" s="1"/>
  <c r="D9" i="4"/>
  <c r="D10" i="3"/>
  <c r="E10" i="3" s="1"/>
  <c r="F10" i="3" s="1"/>
  <c r="E13" i="1"/>
  <c r="D13" i="1"/>
  <c r="D74" i="5" l="1"/>
  <c r="E74" i="5" s="1"/>
  <c r="F74" i="5" s="1"/>
  <c r="E9" i="5"/>
  <c r="D49" i="4"/>
  <c r="E49" i="4" s="1"/>
  <c r="F49" i="4" s="1"/>
  <c r="E9" i="4"/>
  <c r="D11" i="3"/>
  <c r="E11" i="3" s="1"/>
  <c r="F11" i="3" s="1"/>
  <c r="D75" i="5" l="1"/>
  <c r="E75" i="5" s="1"/>
  <c r="F75" i="5"/>
  <c r="F9" i="5"/>
  <c r="D50" i="4"/>
  <c r="E50" i="4" s="1"/>
  <c r="F50" i="4"/>
  <c r="F9" i="4"/>
  <c r="D12" i="3"/>
  <c r="D76" i="5" l="1"/>
  <c r="E76" i="5" s="1"/>
  <c r="F76" i="5" s="1"/>
  <c r="D10" i="5"/>
  <c r="D51" i="4"/>
  <c r="E51" i="4" s="1"/>
  <c r="F51" i="4" s="1"/>
  <c r="D10" i="4"/>
  <c r="E12" i="3"/>
  <c r="D77" i="5" l="1"/>
  <c r="E77" i="5" s="1"/>
  <c r="F77" i="5"/>
  <c r="E10" i="5"/>
  <c r="D52" i="4"/>
  <c r="E52" i="4" s="1"/>
  <c r="F52" i="4"/>
  <c r="E10" i="4"/>
  <c r="F12" i="3"/>
  <c r="F78" i="5" l="1"/>
  <c r="D78" i="5"/>
  <c r="E78" i="5" s="1"/>
  <c r="F10" i="5"/>
  <c r="D53" i="4"/>
  <c r="E53" i="4" s="1"/>
  <c r="F53" i="4" s="1"/>
  <c r="F10" i="4"/>
  <c r="D13" i="3"/>
  <c r="D79" i="5" l="1"/>
  <c r="E79" i="5" s="1"/>
  <c r="F79" i="5" s="1"/>
  <c r="D11" i="5"/>
  <c r="D54" i="4"/>
  <c r="E54" i="4" s="1"/>
  <c r="F54" i="4"/>
  <c r="D11" i="4"/>
  <c r="E13" i="3"/>
  <c r="E11" i="5" l="1"/>
  <c r="D55" i="4"/>
  <c r="E55" i="4" s="1"/>
  <c r="F55" i="4" s="1"/>
  <c r="E11" i="4"/>
  <c r="F13" i="3"/>
  <c r="F11" i="5" l="1"/>
  <c r="D56" i="4"/>
  <c r="E56" i="4" s="1"/>
  <c r="F56" i="4"/>
  <c r="F11" i="4"/>
  <c r="D14" i="3"/>
  <c r="D12" i="5" l="1"/>
  <c r="E12" i="5" s="1"/>
  <c r="F12" i="5" s="1"/>
  <c r="D57" i="4"/>
  <c r="E57" i="4" s="1"/>
  <c r="F57" i="4" s="1"/>
  <c r="D12" i="4"/>
  <c r="E12" i="4" s="1"/>
  <c r="E14" i="3"/>
  <c r="D13" i="5" l="1"/>
  <c r="E13" i="5" s="1"/>
  <c r="F13" i="5" s="1"/>
  <c r="D58" i="4"/>
  <c r="E58" i="4" s="1"/>
  <c r="F58" i="4" s="1"/>
  <c r="F12" i="4"/>
  <c r="F14" i="3"/>
  <c r="D14" i="5" l="1"/>
  <c r="E14" i="5" s="1"/>
  <c r="F14" i="5" s="1"/>
  <c r="D59" i="4"/>
  <c r="E59" i="4" s="1"/>
  <c r="F59" i="4" s="1"/>
  <c r="D13" i="4"/>
  <c r="E13" i="4" s="1"/>
  <c r="F13" i="4" s="1"/>
  <c r="D15" i="3"/>
  <c r="D15" i="5" l="1"/>
  <c r="E15" i="5" s="1"/>
  <c r="F15" i="5" s="1"/>
  <c r="D60" i="4"/>
  <c r="E60" i="4" s="1"/>
  <c r="F60" i="4"/>
  <c r="D14" i="4"/>
  <c r="E14" i="4" s="1"/>
  <c r="F14" i="4" s="1"/>
  <c r="E15" i="3"/>
  <c r="D16" i="5" l="1"/>
  <c r="E16" i="5" s="1"/>
  <c r="F16" i="5" s="1"/>
  <c r="D61" i="4"/>
  <c r="E61" i="4" s="1"/>
  <c r="F61" i="4" s="1"/>
  <c r="D15" i="4"/>
  <c r="E15" i="4" s="1"/>
  <c r="F15" i="4" s="1"/>
  <c r="F15" i="3"/>
  <c r="D17" i="5" l="1"/>
  <c r="E17" i="5" s="1"/>
  <c r="F17" i="5" s="1"/>
  <c r="D62" i="4"/>
  <c r="E62" i="4" s="1"/>
  <c r="F62" i="4" s="1"/>
  <c r="D16" i="4"/>
  <c r="E16" i="4" s="1"/>
  <c r="F16" i="4" s="1"/>
  <c r="D16" i="3"/>
  <c r="D18" i="5" l="1"/>
  <c r="E18" i="5" s="1"/>
  <c r="F18" i="5" s="1"/>
  <c r="D63" i="4"/>
  <c r="E63" i="4" s="1"/>
  <c r="F63" i="4" s="1"/>
  <c r="D17" i="4"/>
  <c r="E17" i="4" s="1"/>
  <c r="F17" i="4" s="1"/>
  <c r="E16" i="3"/>
  <c r="D19" i="5" l="1"/>
  <c r="E19" i="5" s="1"/>
  <c r="F19" i="5" s="1"/>
  <c r="D64" i="4"/>
  <c r="E64" i="4" s="1"/>
  <c r="F64" i="4"/>
  <c r="D18" i="4"/>
  <c r="E18" i="4" s="1"/>
  <c r="F18" i="4" s="1"/>
  <c r="F16" i="3"/>
  <c r="D20" i="5" l="1"/>
  <c r="E20" i="5" s="1"/>
  <c r="F20" i="5" s="1"/>
  <c r="D65" i="4"/>
  <c r="E65" i="4" s="1"/>
  <c r="F65" i="4" s="1"/>
  <c r="D19" i="4"/>
  <c r="E19" i="4" s="1"/>
  <c r="F19" i="4" s="1"/>
  <c r="D17" i="3"/>
  <c r="E17" i="3" s="1"/>
  <c r="F17" i="3" s="1"/>
  <c r="D21" i="5" l="1"/>
  <c r="E21" i="5" s="1"/>
  <c r="F21" i="5" s="1"/>
  <c r="D66" i="4"/>
  <c r="E66" i="4" s="1"/>
  <c r="F66" i="4" s="1"/>
  <c r="D20" i="4"/>
  <c r="E20" i="4" s="1"/>
  <c r="F20" i="4" s="1"/>
  <c r="D18" i="3"/>
  <c r="E18" i="3" s="1"/>
  <c r="F18" i="3" s="1"/>
  <c r="D22" i="5" l="1"/>
  <c r="E22" i="5" s="1"/>
  <c r="F22" i="5" s="1"/>
  <c r="D67" i="4"/>
  <c r="E67" i="4" s="1"/>
  <c r="F67" i="4" s="1"/>
  <c r="D21" i="4"/>
  <c r="E21" i="4" s="1"/>
  <c r="F21" i="4" s="1"/>
  <c r="D19" i="3"/>
  <c r="E19" i="3" s="1"/>
  <c r="F19" i="3" s="1"/>
  <c r="D23" i="5" l="1"/>
  <c r="E23" i="5" s="1"/>
  <c r="F23" i="5" s="1"/>
  <c r="D22" i="4"/>
  <c r="E22" i="4" s="1"/>
  <c r="F22" i="4" s="1"/>
  <c r="D20" i="3"/>
  <c r="E20" i="3" s="1"/>
  <c r="F20" i="3" s="1"/>
  <c r="D24" i="5" l="1"/>
  <c r="E24" i="5" s="1"/>
  <c r="F24" i="5" s="1"/>
  <c r="D23" i="4"/>
  <c r="E23" i="4" s="1"/>
  <c r="F23" i="4" s="1"/>
  <c r="D21" i="3"/>
  <c r="E21" i="3" s="1"/>
  <c r="F21" i="3" s="1"/>
  <c r="D25" i="5" l="1"/>
  <c r="E25" i="5" s="1"/>
  <c r="F25" i="5" s="1"/>
  <c r="D24" i="4"/>
  <c r="E24" i="4" s="1"/>
  <c r="F24" i="4" s="1"/>
  <c r="D22" i="3"/>
  <c r="E22" i="3" s="1"/>
  <c r="F22" i="3" s="1"/>
  <c r="D26" i="5" l="1"/>
  <c r="E26" i="5" s="1"/>
  <c r="F26" i="5" s="1"/>
  <c r="D25" i="4"/>
  <c r="E25" i="4" s="1"/>
  <c r="F25" i="4" s="1"/>
  <c r="D23" i="3"/>
  <c r="E23" i="3" s="1"/>
  <c r="F23" i="3" s="1"/>
  <c r="D27" i="5" l="1"/>
  <c r="E27" i="5" s="1"/>
  <c r="F27" i="5" s="1"/>
  <c r="D26" i="4"/>
  <c r="E26" i="4" s="1"/>
  <c r="F26" i="4" s="1"/>
  <c r="D24" i="3"/>
  <c r="E24" i="3" s="1"/>
  <c r="F24" i="3" s="1"/>
  <c r="D28" i="5" l="1"/>
  <c r="E28" i="5" s="1"/>
  <c r="F28" i="5" s="1"/>
  <c r="D27" i="4"/>
  <c r="E27" i="4" s="1"/>
  <c r="F27" i="4" s="1"/>
  <c r="D25" i="3"/>
  <c r="E25" i="3" s="1"/>
  <c r="F25" i="3" s="1"/>
  <c r="D29" i="5" l="1"/>
  <c r="E29" i="5" s="1"/>
  <c r="F29" i="5" s="1"/>
  <c r="D28" i="4"/>
  <c r="E28" i="4" s="1"/>
  <c r="F28" i="4" s="1"/>
  <c r="D26" i="3"/>
  <c r="E26" i="3" s="1"/>
  <c r="F26" i="3" s="1"/>
  <c r="D30" i="5" l="1"/>
  <c r="E30" i="5" s="1"/>
  <c r="F30" i="5" s="1"/>
  <c r="D29" i="4"/>
  <c r="E29" i="4" s="1"/>
  <c r="F29" i="4" s="1"/>
  <c r="D27" i="3"/>
  <c r="E27" i="3" s="1"/>
  <c r="F27" i="3" s="1"/>
  <c r="D31" i="5" l="1"/>
  <c r="E31" i="5" s="1"/>
  <c r="F31" i="5" s="1"/>
  <c r="D30" i="4"/>
  <c r="E30" i="4" s="1"/>
  <c r="F30" i="4" s="1"/>
  <c r="D28" i="3"/>
  <c r="E28" i="3" s="1"/>
  <c r="F28" i="3" s="1"/>
  <c r="D32" i="5" l="1"/>
  <c r="E32" i="5" s="1"/>
  <c r="F32" i="5" s="1"/>
  <c r="D31" i="4"/>
  <c r="E31" i="4" s="1"/>
  <c r="F31" i="4" s="1"/>
  <c r="D29" i="3"/>
  <c r="E29" i="3" s="1"/>
  <c r="F29" i="3" s="1"/>
  <c r="D33" i="5" l="1"/>
  <c r="E33" i="5" s="1"/>
  <c r="F33" i="5" s="1"/>
  <c r="D32" i="4"/>
  <c r="E32" i="4" s="1"/>
  <c r="F32" i="4" s="1"/>
  <c r="D30" i="3"/>
  <c r="E30" i="3" s="1"/>
  <c r="F30" i="3" s="1"/>
  <c r="D34" i="5" l="1"/>
  <c r="E34" i="5" s="1"/>
  <c r="F34" i="5" s="1"/>
  <c r="D33" i="4"/>
  <c r="E33" i="4" s="1"/>
  <c r="F33" i="4" s="1"/>
  <c r="D31" i="3"/>
  <c r="E31" i="3" s="1"/>
  <c r="F31" i="3" s="1"/>
  <c r="D35" i="5" l="1"/>
  <c r="E35" i="5" s="1"/>
  <c r="F35" i="5" s="1"/>
  <c r="D34" i="4"/>
  <c r="E34" i="4" s="1"/>
  <c r="F34" i="4" s="1"/>
  <c r="D32" i="3"/>
  <c r="E32" i="3" s="1"/>
  <c r="F32" i="3" s="1"/>
  <c r="D36" i="5" l="1"/>
  <c r="E36" i="5" s="1"/>
  <c r="F36" i="5" s="1"/>
  <c r="D35" i="4"/>
  <c r="E35" i="4" s="1"/>
  <c r="F35" i="4" s="1"/>
  <c r="D33" i="3"/>
  <c r="E33" i="3" s="1"/>
  <c r="F33" i="3" s="1"/>
  <c r="D37" i="5" l="1"/>
  <c r="E37" i="5" s="1"/>
  <c r="F37" i="5" s="1"/>
  <c r="D36" i="4"/>
  <c r="E36" i="4" s="1"/>
  <c r="F36" i="4" s="1"/>
  <c r="D34" i="3"/>
  <c r="E34" i="3" s="1"/>
  <c r="F34" i="3" s="1"/>
  <c r="D38" i="5" l="1"/>
  <c r="E38" i="5" s="1"/>
  <c r="F38" i="5" s="1"/>
  <c r="D37" i="4"/>
  <c r="E37" i="4" s="1"/>
  <c r="F37" i="4" s="1"/>
  <c r="D35" i="3"/>
  <c r="E35" i="3" s="1"/>
  <c r="F35" i="3" s="1"/>
  <c r="D39" i="5" l="1"/>
  <c r="E39" i="5" s="1"/>
  <c r="F39" i="5" s="1"/>
  <c r="D38" i="4"/>
  <c r="E38" i="4" s="1"/>
  <c r="F38" i="4" s="1"/>
  <c r="D36" i="3"/>
  <c r="E36" i="3" s="1"/>
  <c r="F36" i="3" s="1"/>
  <c r="D40" i="5" l="1"/>
  <c r="E40" i="5" s="1"/>
  <c r="F40" i="5" s="1"/>
  <c r="D39" i="4"/>
  <c r="E39" i="4" s="1"/>
  <c r="F39" i="4" s="1"/>
  <c r="D37" i="3"/>
  <c r="E37" i="3" s="1"/>
  <c r="F37" i="3" s="1"/>
  <c r="D41" i="5" l="1"/>
  <c r="E41" i="5" s="1"/>
  <c r="F41" i="5"/>
  <c r="D40" i="4"/>
  <c r="E40" i="4" s="1"/>
  <c r="F40" i="4" s="1"/>
  <c r="D38" i="3"/>
  <c r="E38" i="3" s="1"/>
  <c r="F38" i="3" s="1"/>
  <c r="D42" i="5" l="1"/>
  <c r="E42" i="5" s="1"/>
  <c r="F42" i="5" s="1"/>
  <c r="D41" i="4"/>
  <c r="E41" i="4" s="1"/>
  <c r="F41" i="4" s="1"/>
  <c r="D39" i="3"/>
  <c r="E39" i="3" s="1"/>
  <c r="F39" i="3" s="1"/>
  <c r="D43" i="5" l="1"/>
  <c r="E43" i="5" s="1"/>
  <c r="F43" i="5" s="1"/>
  <c r="D42" i="4"/>
  <c r="E42" i="4" s="1"/>
  <c r="F42" i="4" s="1"/>
  <c r="D40" i="3"/>
  <c r="E40" i="3" s="1"/>
  <c r="F40" i="3" s="1"/>
  <c r="D44" i="5" l="1"/>
  <c r="E44" i="5" s="1"/>
  <c r="F44" i="5" s="1"/>
  <c r="D43" i="4"/>
  <c r="D41" i="3"/>
  <c r="E41" i="3" s="1"/>
  <c r="F41" i="3" s="1"/>
  <c r="D45" i="5" l="1"/>
  <c r="E45" i="5" s="1"/>
  <c r="F45" i="5" s="1"/>
  <c r="E43" i="4"/>
  <c r="D69" i="4"/>
  <c r="D42" i="3"/>
  <c r="E42" i="3" s="1"/>
  <c r="F42" i="3" s="1"/>
  <c r="D46" i="5" l="1"/>
  <c r="E46" i="5" s="1"/>
  <c r="F46" i="5" s="1"/>
  <c r="E69" i="4"/>
  <c r="F43" i="4"/>
  <c r="D43" i="3"/>
  <c r="E43" i="3" s="1"/>
  <c r="F43" i="3" s="1"/>
  <c r="D47" i="5" l="1"/>
  <c r="E47" i="5" s="1"/>
  <c r="F47" i="5"/>
  <c r="D45" i="3"/>
  <c r="D48" i="5" l="1"/>
  <c r="E48" i="5" s="1"/>
  <c r="F48" i="5" s="1"/>
  <c r="E45" i="3"/>
  <c r="D49" i="5" l="1"/>
  <c r="E49" i="5" s="1"/>
  <c r="F49" i="5" s="1"/>
  <c r="D50" i="5" l="1"/>
  <c r="E50" i="5" s="1"/>
  <c r="F50" i="5" s="1"/>
  <c r="D51" i="5" l="1"/>
  <c r="E51" i="5" s="1"/>
  <c r="F51" i="5" s="1"/>
  <c r="D52" i="5" l="1"/>
  <c r="E52" i="5" s="1"/>
  <c r="F52" i="5" s="1"/>
  <c r="D53" i="5" l="1"/>
  <c r="E53" i="5" s="1"/>
  <c r="F53" i="5" s="1"/>
  <c r="D54" i="5" l="1"/>
  <c r="E54" i="5" s="1"/>
  <c r="F54" i="5" s="1"/>
  <c r="D55" i="5" l="1"/>
  <c r="E55" i="5" s="1"/>
  <c r="F55" i="5" s="1"/>
  <c r="D56" i="5" l="1"/>
  <c r="E56" i="5" s="1"/>
  <c r="F56" i="5" s="1"/>
  <c r="D57" i="5" l="1"/>
  <c r="E57" i="5" s="1"/>
  <c r="F57" i="5" s="1"/>
  <c r="D58" i="5" l="1"/>
  <c r="E58" i="5" s="1"/>
  <c r="F58" i="5" s="1"/>
  <c r="D59" i="5" l="1"/>
  <c r="E59" i="5" s="1"/>
  <c r="F59" i="5" s="1"/>
  <c r="D60" i="5" l="1"/>
  <c r="E60" i="5" s="1"/>
  <c r="F60" i="5" s="1"/>
  <c r="D61" i="5" l="1"/>
  <c r="E61" i="5" s="1"/>
  <c r="F61" i="5" s="1"/>
  <c r="D62" i="5" l="1"/>
  <c r="E62" i="5" s="1"/>
  <c r="F62" i="5" s="1"/>
  <c r="D63" i="5" l="1"/>
  <c r="E63" i="5" s="1"/>
  <c r="F63" i="5" s="1"/>
  <c r="D64" i="5" l="1"/>
  <c r="E64" i="5" s="1"/>
  <c r="F64" i="5" s="1"/>
  <c r="D65" i="5" l="1"/>
  <c r="E65" i="5" s="1"/>
  <c r="F65" i="5" s="1"/>
  <c r="D66" i="5" l="1"/>
  <c r="E66" i="5" s="1"/>
  <c r="F66" i="5" s="1"/>
  <c r="D67" i="5" l="1"/>
  <c r="E67" i="5" l="1"/>
  <c r="D81" i="5"/>
  <c r="E81" i="5" l="1"/>
  <c r="F67" i="5"/>
</calcChain>
</file>

<file path=xl/comments1.xml><?xml version="1.0" encoding="utf-8"?>
<comments xmlns="http://schemas.openxmlformats.org/spreadsheetml/2006/main">
  <authors>
    <author>Loras</author>
  </authors>
  <commentList>
    <comment ref="A2" authorId="0">
      <text>
        <r>
          <rPr>
            <b/>
            <sz val="9"/>
            <color indexed="81"/>
            <rFont val="Tahoma"/>
            <family val="2"/>
          </rPr>
          <t>Loras:</t>
        </r>
        <r>
          <rPr>
            <sz val="9"/>
            <color indexed="81"/>
            <rFont val="Tahoma"/>
            <family val="2"/>
          </rPr>
          <t xml:space="preserve">
APR = Annual Percentage Rate for the loan</t>
        </r>
      </text>
    </comment>
    <comment ref="D2" authorId="0">
      <text>
        <r>
          <rPr>
            <b/>
            <sz val="9"/>
            <color indexed="81"/>
            <rFont val="Tahoma"/>
            <family val="2"/>
          </rPr>
          <t>Loras:</t>
        </r>
        <r>
          <rPr>
            <sz val="9"/>
            <color indexed="81"/>
            <rFont val="Tahoma"/>
            <family val="2"/>
          </rPr>
          <t xml:space="preserve">
Periodic (e.g. Monthly) payment if the Pmts per Year = 12</t>
        </r>
      </text>
    </comment>
  </commentList>
</comments>
</file>

<file path=xl/comments2.xml><?xml version="1.0" encoding="utf-8"?>
<comments xmlns="http://schemas.openxmlformats.org/spreadsheetml/2006/main">
  <authors>
    <author>Loras</author>
  </authors>
  <commentList>
    <comment ref="A2" authorId="0">
      <text>
        <r>
          <rPr>
            <b/>
            <sz val="9"/>
            <color indexed="81"/>
            <rFont val="Tahoma"/>
            <family val="2"/>
          </rPr>
          <t>Loras:</t>
        </r>
        <r>
          <rPr>
            <sz val="9"/>
            <color indexed="81"/>
            <rFont val="Tahoma"/>
            <family val="2"/>
          </rPr>
          <t xml:space="preserve">
APR = Annual Percentage Rate for the loan</t>
        </r>
      </text>
    </comment>
    <comment ref="D2" authorId="0">
      <text>
        <r>
          <rPr>
            <b/>
            <sz val="9"/>
            <color indexed="81"/>
            <rFont val="Tahoma"/>
            <family val="2"/>
          </rPr>
          <t>Loras:</t>
        </r>
        <r>
          <rPr>
            <sz val="9"/>
            <color indexed="81"/>
            <rFont val="Tahoma"/>
            <family val="2"/>
          </rPr>
          <t xml:space="preserve">
Periodic (e.g. Monthly) payment if the Pmts per Year = 12</t>
        </r>
      </text>
    </comment>
  </commentList>
</comments>
</file>

<file path=xl/comments3.xml><?xml version="1.0" encoding="utf-8"?>
<comments xmlns="http://schemas.openxmlformats.org/spreadsheetml/2006/main">
  <authors>
    <author>Loras</author>
  </authors>
  <commentList>
    <comment ref="A2" authorId="0">
      <text>
        <r>
          <rPr>
            <b/>
            <sz val="9"/>
            <color indexed="81"/>
            <rFont val="Tahoma"/>
            <family val="2"/>
          </rPr>
          <t>Loras:</t>
        </r>
        <r>
          <rPr>
            <sz val="9"/>
            <color indexed="81"/>
            <rFont val="Tahoma"/>
            <family val="2"/>
          </rPr>
          <t xml:space="preserve">
APR = Annual Percentage Rate for the loan</t>
        </r>
      </text>
    </comment>
    <comment ref="D2" authorId="0">
      <text>
        <r>
          <rPr>
            <b/>
            <sz val="9"/>
            <color indexed="81"/>
            <rFont val="Tahoma"/>
            <family val="2"/>
          </rPr>
          <t>Loras:</t>
        </r>
        <r>
          <rPr>
            <sz val="9"/>
            <color indexed="81"/>
            <rFont val="Tahoma"/>
            <family val="2"/>
          </rPr>
          <t xml:space="preserve">
Periodic (e.g. Monthly) payment if the Pmts per Year = 12</t>
        </r>
      </text>
    </comment>
  </commentList>
</comments>
</file>

<file path=xl/comments4.xml><?xml version="1.0" encoding="utf-8"?>
<comments xmlns="http://schemas.openxmlformats.org/spreadsheetml/2006/main">
  <authors>
    <author>Loras</author>
  </authors>
  <commentList>
    <comment ref="A2" authorId="0">
      <text>
        <r>
          <rPr>
            <b/>
            <sz val="9"/>
            <color indexed="81"/>
            <rFont val="Tahoma"/>
            <family val="2"/>
          </rPr>
          <t>Loras:</t>
        </r>
        <r>
          <rPr>
            <sz val="9"/>
            <color indexed="81"/>
            <rFont val="Tahoma"/>
            <family val="2"/>
          </rPr>
          <t xml:space="preserve">
APR = Annual Percentage Rate for the loan</t>
        </r>
      </text>
    </comment>
    <comment ref="D2" authorId="0">
      <text>
        <r>
          <rPr>
            <b/>
            <sz val="9"/>
            <color indexed="81"/>
            <rFont val="Tahoma"/>
            <family val="2"/>
          </rPr>
          <t>Loras:</t>
        </r>
        <r>
          <rPr>
            <sz val="9"/>
            <color indexed="81"/>
            <rFont val="Tahoma"/>
            <family val="2"/>
          </rPr>
          <t xml:space="preserve">
Periodic (e.g. Monthly) payment if the Pmts per Year = 12</t>
        </r>
      </text>
    </comment>
  </commentList>
</comments>
</file>

<file path=xl/comments5.xml><?xml version="1.0" encoding="utf-8"?>
<comments xmlns="http://schemas.openxmlformats.org/spreadsheetml/2006/main">
  <authors>
    <author>Loras</author>
  </authors>
  <commentList>
    <comment ref="A2" authorId="0">
      <text>
        <r>
          <rPr>
            <b/>
            <sz val="9"/>
            <color indexed="81"/>
            <rFont val="Tahoma"/>
            <family val="2"/>
          </rPr>
          <t>Loras:</t>
        </r>
        <r>
          <rPr>
            <sz val="9"/>
            <color indexed="81"/>
            <rFont val="Tahoma"/>
            <family val="2"/>
          </rPr>
          <t xml:space="preserve">
APR = Annual Percentage Rate for the loan</t>
        </r>
      </text>
    </comment>
    <comment ref="D2" authorId="0">
      <text>
        <r>
          <rPr>
            <b/>
            <sz val="9"/>
            <color indexed="81"/>
            <rFont val="Tahoma"/>
            <family val="2"/>
          </rPr>
          <t>Loras:</t>
        </r>
        <r>
          <rPr>
            <sz val="9"/>
            <color indexed="81"/>
            <rFont val="Tahoma"/>
            <family val="2"/>
          </rPr>
          <t xml:space="preserve">
Periodic (e.g. Monthly) payment if the Pmts per Year = 12</t>
        </r>
      </text>
    </comment>
  </commentList>
</comments>
</file>

<file path=xl/comments6.xml><?xml version="1.0" encoding="utf-8"?>
<comments xmlns="http://schemas.openxmlformats.org/spreadsheetml/2006/main">
  <authors>
    <author>Loras</author>
  </authors>
  <commentList>
    <comment ref="B16" authorId="0">
      <text>
        <r>
          <rPr>
            <b/>
            <sz val="9"/>
            <color indexed="81"/>
            <rFont val="Tahoma"/>
            <family val="2"/>
          </rPr>
          <t>Loras:</t>
        </r>
        <r>
          <rPr>
            <sz val="9"/>
            <color indexed="81"/>
            <rFont val="Tahoma"/>
            <family val="2"/>
          </rPr>
          <t xml:space="preserve">
number of columns in a spreadsheet XFD
</t>
        </r>
      </text>
    </comment>
    <comment ref="B22" authorId="0">
      <text>
        <r>
          <rPr>
            <b/>
            <sz val="9"/>
            <color indexed="81"/>
            <rFont val="Tahoma"/>
            <family val="2"/>
          </rPr>
          <t>Loras:</t>
        </r>
        <r>
          <rPr>
            <sz val="9"/>
            <color indexed="81"/>
            <rFont val="Tahoma"/>
            <family val="2"/>
          </rPr>
          <t xml:space="preserve">
number of rows in a spreadsheet</t>
        </r>
      </text>
    </comment>
    <comment ref="B36" authorId="0">
      <text>
        <r>
          <rPr>
            <b/>
            <sz val="9"/>
            <color indexed="81"/>
            <rFont val="Tahoma"/>
            <family val="2"/>
          </rPr>
          <t>Loras:</t>
        </r>
        <r>
          <rPr>
            <sz val="9"/>
            <color indexed="81"/>
            <rFont val="Tahoma"/>
            <family val="2"/>
          </rPr>
          <t xml:space="preserve">
number of cells in a sheet
cols * rows</t>
        </r>
      </text>
    </comment>
  </commentList>
</comments>
</file>

<file path=xl/sharedStrings.xml><?xml version="1.0" encoding="utf-8"?>
<sst xmlns="http://schemas.openxmlformats.org/spreadsheetml/2006/main" count="78" uniqueCount="24">
  <si>
    <t>Amount</t>
  </si>
  <si>
    <t>APR</t>
  </si>
  <si>
    <t>Years</t>
  </si>
  <si>
    <t>Pmts/Yr</t>
  </si>
  <si>
    <t>Num Pmts</t>
  </si>
  <si>
    <t>Per Pmt</t>
  </si>
  <si>
    <t>Tot Paid</t>
  </si>
  <si>
    <t>Tot Int</t>
  </si>
  <si>
    <t>Power</t>
  </si>
  <si>
    <t>Pmts Made</t>
  </si>
  <si>
    <t>Pmts Left</t>
  </si>
  <si>
    <t>Payment</t>
  </si>
  <si>
    <t>Interest</t>
  </si>
  <si>
    <t>Principle</t>
  </si>
  <si>
    <t>Balance</t>
  </si>
  <si>
    <t>Asset</t>
  </si>
  <si>
    <t>Annual Pmt</t>
  </si>
  <si>
    <t>Total Paid</t>
  </si>
  <si>
    <t>Total Interest</t>
  </si>
  <si>
    <t>Auto</t>
  </si>
  <si>
    <t>Boat</t>
  </si>
  <si>
    <t>School</t>
  </si>
  <si>
    <t>Total</t>
  </si>
  <si>
    <t>I can afford…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</si>
</sst>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">
    <xf numFmtId="0" fontId="0" fillId="0" borderId="0" xfId="0"/>
    <xf numFmtId="9" fontId="0" fillId="0" borderId="0" xfId="0" applyNumberFormat="1"/>
    <xf numFmtId="164" fontId="0" fillId="0" borderId="0" xfId="1" applyNumberFormat="1" applyFont="1"/>
    <xf numFmtId="44" fontId="0" fillId="0" borderId="0" xfId="2" applyFont="1"/>
    <xf numFmtId="2" fontId="0" fillId="0" borderId="0" xfId="0" applyNumberFormat="1"/>
    <xf numFmtId="165" fontId="0" fillId="0" borderId="0" xfId="2" applyNumberFormat="1" applyFont="1"/>
    <xf numFmtId="8" fontId="0" fillId="0" borderId="0" xfId="0" applyNumberFormat="1"/>
    <xf numFmtId="166" fontId="0" fillId="0" borderId="0" xfId="0" applyNumberFormat="1"/>
    <xf numFmtId="0" fontId="4" fillId="0" borderId="0" xfId="0" applyFont="1" applyAlignment="1">
      <alignment horizontal="center" wrapText="1"/>
    </xf>
    <xf numFmtId="10" fontId="0" fillId="0" borderId="0" xfId="0" applyNumberFormat="1"/>
    <xf numFmtId="165" fontId="0" fillId="0" borderId="0" xfId="0" applyNumberFormat="1"/>
  </cellXfs>
  <cellStyles count="3">
    <cellStyle name="Comma" xfId="1" builtinId="3"/>
    <cellStyle name="Currency" xfId="2" builtinId="4"/>
    <cellStyle name="Normal" xfId="0" builtinId="0"/>
  </cellStyles>
  <dxfs count="3"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-0.249977111117893"/>
  </sheetPr>
  <dimension ref="A1:F13"/>
  <sheetViews>
    <sheetView zoomScale="160" zoomScaleNormal="160" workbookViewId="0">
      <selection activeCell="A3" sqref="A3"/>
    </sheetView>
  </sheetViews>
  <sheetFormatPr defaultRowHeight="15" x14ac:dyDescent="0.25"/>
  <cols>
    <col min="3" max="3" width="11.7109375" bestFit="1" customWidth="1"/>
    <col min="4" max="6" width="10.7109375" bestFit="1" customWidth="1"/>
  </cols>
  <sheetData>
    <row r="1" spans="1:6" x14ac:dyDescent="0.25">
      <c r="A1" t="s">
        <v>0</v>
      </c>
      <c r="B1">
        <v>8000</v>
      </c>
      <c r="D1" t="s">
        <v>4</v>
      </c>
      <c r="E1">
        <f>B3*B4</f>
        <v>4</v>
      </c>
    </row>
    <row r="2" spans="1:6" x14ac:dyDescent="0.25">
      <c r="A2" t="s">
        <v>1</v>
      </c>
      <c r="B2" s="1">
        <v>0.1</v>
      </c>
      <c r="D2" t="s">
        <v>5</v>
      </c>
      <c r="E2" s="4">
        <v>2523.7600000000002</v>
      </c>
    </row>
    <row r="3" spans="1:6" x14ac:dyDescent="0.25">
      <c r="A3" t="s">
        <v>2</v>
      </c>
      <c r="B3">
        <v>4</v>
      </c>
      <c r="D3" t="s">
        <v>6</v>
      </c>
      <c r="E3">
        <f>E1*E2</f>
        <v>10095.040000000001</v>
      </c>
    </row>
    <row r="4" spans="1:6" x14ac:dyDescent="0.25">
      <c r="A4" t="s">
        <v>3</v>
      </c>
      <c r="B4">
        <v>1</v>
      </c>
      <c r="D4" t="s">
        <v>7</v>
      </c>
      <c r="E4">
        <f>E3-B1</f>
        <v>2095.0400000000009</v>
      </c>
    </row>
    <row r="6" spans="1:6" x14ac:dyDescent="0.25">
      <c r="A6" t="s">
        <v>9</v>
      </c>
      <c r="B6" t="s">
        <v>10</v>
      </c>
      <c r="C6" t="s">
        <v>11</v>
      </c>
      <c r="D6" t="s">
        <v>12</v>
      </c>
      <c r="E6" t="s">
        <v>13</v>
      </c>
      <c r="F6" t="s">
        <v>14</v>
      </c>
    </row>
    <row r="7" spans="1:6" x14ac:dyDescent="0.25">
      <c r="A7">
        <v>0</v>
      </c>
      <c r="B7">
        <f>E1</f>
        <v>4</v>
      </c>
      <c r="C7" s="3">
        <v>0</v>
      </c>
      <c r="D7" s="3">
        <v>0</v>
      </c>
      <c r="E7" s="3">
        <v>0</v>
      </c>
      <c r="F7" s="3">
        <f>B1</f>
        <v>8000</v>
      </c>
    </row>
    <row r="8" spans="1:6" x14ac:dyDescent="0.25">
      <c r="A8">
        <f>A7+1</f>
        <v>1</v>
      </c>
      <c r="B8">
        <f>B7-1</f>
        <v>3</v>
      </c>
      <c r="C8" s="3">
        <f>E$2</f>
        <v>2523.7600000000002</v>
      </c>
      <c r="D8" s="3">
        <f>F7*(B$2/B$4)</f>
        <v>800</v>
      </c>
      <c r="E8" s="3">
        <f>C8-D8</f>
        <v>1723.7600000000002</v>
      </c>
      <c r="F8" s="3">
        <f>F7-E8</f>
        <v>6276.24</v>
      </c>
    </row>
    <row r="9" spans="1:6" x14ac:dyDescent="0.25">
      <c r="A9">
        <f t="shared" ref="A9:A11" si="0">A8+1</f>
        <v>2</v>
      </c>
      <c r="B9">
        <f t="shared" ref="B9:B11" si="1">B8-1</f>
        <v>2</v>
      </c>
      <c r="C9" s="3">
        <f t="shared" ref="C9:C11" si="2">E$2</f>
        <v>2523.7600000000002</v>
      </c>
      <c r="D9" s="3">
        <f t="shared" ref="D9:D11" si="3">F8*(B$2/B$4)</f>
        <v>627.62400000000002</v>
      </c>
      <c r="E9" s="3">
        <f t="shared" ref="E9:E11" si="4">C9-D9</f>
        <v>1896.1360000000002</v>
      </c>
      <c r="F9" s="3">
        <f t="shared" ref="F9:F11" si="5">F8-E9</f>
        <v>4380.1039999999994</v>
      </c>
    </row>
    <row r="10" spans="1:6" x14ac:dyDescent="0.25">
      <c r="A10">
        <f t="shared" si="0"/>
        <v>3</v>
      </c>
      <c r="B10">
        <f t="shared" si="1"/>
        <v>1</v>
      </c>
      <c r="C10" s="3">
        <f t="shared" si="2"/>
        <v>2523.7600000000002</v>
      </c>
      <c r="D10" s="3">
        <f t="shared" si="3"/>
        <v>438.01039999999995</v>
      </c>
      <c r="E10" s="3">
        <f t="shared" si="4"/>
        <v>2085.7496000000001</v>
      </c>
      <c r="F10" s="3">
        <f t="shared" si="5"/>
        <v>2294.3543999999993</v>
      </c>
    </row>
    <row r="11" spans="1:6" x14ac:dyDescent="0.25">
      <c r="A11">
        <f t="shared" si="0"/>
        <v>4</v>
      </c>
      <c r="B11">
        <f t="shared" si="1"/>
        <v>0</v>
      </c>
      <c r="C11" s="3">
        <f t="shared" si="2"/>
        <v>2523.7600000000002</v>
      </c>
      <c r="D11" s="3">
        <f t="shared" si="3"/>
        <v>229.43543999999994</v>
      </c>
      <c r="E11" s="3">
        <f t="shared" si="4"/>
        <v>2294.3245600000005</v>
      </c>
      <c r="F11" s="3">
        <f t="shared" si="5"/>
        <v>2.9839999998785061E-2</v>
      </c>
    </row>
    <row r="13" spans="1:6" x14ac:dyDescent="0.25">
      <c r="C13" s="3">
        <f>SUM(C6:C12)</f>
        <v>10095.040000000001</v>
      </c>
      <c r="D13" s="3">
        <f t="shared" ref="D13:E13" si="6">SUM(D6:D12)</f>
        <v>2095.0698399999997</v>
      </c>
      <c r="E13" s="3">
        <f t="shared" si="6"/>
        <v>7999.9701600000008</v>
      </c>
    </row>
  </sheetData>
  <pageMargins left="0.7" right="0.7" top="0.75" bottom="0.75" header="0.3" footer="0.3"/>
  <pageSetup orientation="portrait" r:id="rId1"/>
  <headerFooter>
    <oddHeader>&amp;LName: Bill Hitchcock&amp;CCIT 110 Basics Spring 2014 Loan Hmwk&amp;RDate Printed: &amp;D</oddHeader>
    <oddFooter>&amp;LFile: &amp;F&amp;CPage: &amp;P of &amp;N&amp;RSheet: 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</sheetPr>
  <dimension ref="A1:F45"/>
  <sheetViews>
    <sheetView zoomScale="160" zoomScaleNormal="160" workbookViewId="0">
      <pane ySplit="6" topLeftCell="A7" activePane="bottomLeft" state="frozen"/>
      <selection pane="bottomLeft" activeCell="A7" sqref="A7"/>
    </sheetView>
  </sheetViews>
  <sheetFormatPr defaultRowHeight="15" x14ac:dyDescent="0.25"/>
  <cols>
    <col min="2" max="2" width="9.28515625" bestFit="1" customWidth="1"/>
    <col min="3" max="3" width="12.85546875" bestFit="1" customWidth="1"/>
    <col min="4" max="4" width="12.42578125" bestFit="1" customWidth="1"/>
    <col min="5" max="5" width="12.85546875" bestFit="1" customWidth="1"/>
    <col min="6" max="6" width="13.42578125" bestFit="1" customWidth="1"/>
  </cols>
  <sheetData>
    <row r="1" spans="1:6" x14ac:dyDescent="0.25">
      <c r="A1" t="s">
        <v>0</v>
      </c>
      <c r="B1" s="5">
        <v>25000</v>
      </c>
      <c r="D1" t="s">
        <v>4</v>
      </c>
      <c r="E1">
        <f>B3*B4</f>
        <v>36</v>
      </c>
    </row>
    <row r="2" spans="1:6" x14ac:dyDescent="0.25">
      <c r="A2" t="s">
        <v>1</v>
      </c>
      <c r="B2" s="7">
        <v>5.5E-2</v>
      </c>
      <c r="D2" t="s">
        <v>5</v>
      </c>
      <c r="E2" s="6">
        <f>PMT(B2/B4,E1,-B1)</f>
        <v>754.89754510775708</v>
      </c>
    </row>
    <row r="3" spans="1:6" x14ac:dyDescent="0.25">
      <c r="A3" t="s">
        <v>2</v>
      </c>
      <c r="B3">
        <v>3</v>
      </c>
      <c r="D3" t="s">
        <v>6</v>
      </c>
      <c r="E3" s="6">
        <f>E1*E2</f>
        <v>27176.311623879254</v>
      </c>
    </row>
    <row r="4" spans="1:6" x14ac:dyDescent="0.25">
      <c r="A4" t="s">
        <v>3</v>
      </c>
      <c r="B4">
        <v>12</v>
      </c>
      <c r="D4" t="s">
        <v>7</v>
      </c>
      <c r="E4" s="6">
        <f>E3-B1</f>
        <v>2176.3116238792536</v>
      </c>
    </row>
    <row r="6" spans="1:6" x14ac:dyDescent="0.25">
      <c r="A6" t="s">
        <v>9</v>
      </c>
      <c r="B6" t="s">
        <v>10</v>
      </c>
      <c r="C6" t="s">
        <v>11</v>
      </c>
      <c r="D6" t="s">
        <v>12</v>
      </c>
      <c r="E6" t="s">
        <v>13</v>
      </c>
      <c r="F6" t="s">
        <v>14</v>
      </c>
    </row>
    <row r="7" spans="1:6" x14ac:dyDescent="0.25">
      <c r="A7">
        <v>0</v>
      </c>
      <c r="B7">
        <f>E1</f>
        <v>36</v>
      </c>
      <c r="C7" s="3">
        <v>0</v>
      </c>
      <c r="D7" s="3">
        <v>0</v>
      </c>
      <c r="E7" s="3">
        <v>0</v>
      </c>
      <c r="F7" s="3">
        <f>B1</f>
        <v>25000</v>
      </c>
    </row>
    <row r="8" spans="1:6" x14ac:dyDescent="0.25">
      <c r="A8">
        <f>A7+1</f>
        <v>1</v>
      </c>
      <c r="B8">
        <f>B7-1</f>
        <v>35</v>
      </c>
      <c r="C8" s="3">
        <f>E$2</f>
        <v>754.89754510775708</v>
      </c>
      <c r="D8" s="3">
        <f>F7*(B$2/B$4)</f>
        <v>114.58333333333333</v>
      </c>
      <c r="E8" s="3">
        <f>C8-D8</f>
        <v>640.31421177442371</v>
      </c>
      <c r="F8" s="3">
        <f>F7-E8</f>
        <v>24359.685788225575</v>
      </c>
    </row>
    <row r="9" spans="1:6" x14ac:dyDescent="0.25">
      <c r="A9">
        <f t="shared" ref="A9:A43" si="0">A8+1</f>
        <v>2</v>
      </c>
      <c r="B9">
        <f t="shared" ref="B9:B43" si="1">B8-1</f>
        <v>34</v>
      </c>
      <c r="C9" s="3">
        <f t="shared" ref="C9:C43" si="2">E$2</f>
        <v>754.89754510775708</v>
      </c>
      <c r="D9" s="3">
        <f t="shared" ref="D9:D43" si="3">F8*(B$2/B$4)</f>
        <v>111.64855986270055</v>
      </c>
      <c r="E9" s="3">
        <f t="shared" ref="E9:E43" si="4">C9-D9</f>
        <v>643.24898524505647</v>
      </c>
      <c r="F9" s="3">
        <f t="shared" ref="F9:F43" si="5">F8-E9</f>
        <v>23716.436802980519</v>
      </c>
    </row>
    <row r="10" spans="1:6" x14ac:dyDescent="0.25">
      <c r="A10">
        <f t="shared" si="0"/>
        <v>3</v>
      </c>
      <c r="B10">
        <f t="shared" si="1"/>
        <v>33</v>
      </c>
      <c r="C10" s="3">
        <f t="shared" si="2"/>
        <v>754.89754510775708</v>
      </c>
      <c r="D10" s="3">
        <f t="shared" si="3"/>
        <v>108.70033534699405</v>
      </c>
      <c r="E10" s="3">
        <f t="shared" si="4"/>
        <v>646.19720976076303</v>
      </c>
      <c r="F10" s="3">
        <f t="shared" si="5"/>
        <v>23070.239593219758</v>
      </c>
    </row>
    <row r="11" spans="1:6" x14ac:dyDescent="0.25">
      <c r="A11">
        <f t="shared" si="0"/>
        <v>4</v>
      </c>
      <c r="B11">
        <f t="shared" si="1"/>
        <v>32</v>
      </c>
      <c r="C11" s="3">
        <f t="shared" si="2"/>
        <v>754.89754510775708</v>
      </c>
      <c r="D11" s="3">
        <f t="shared" si="3"/>
        <v>105.73859813559056</v>
      </c>
      <c r="E11" s="3">
        <f t="shared" si="4"/>
        <v>649.15894697216652</v>
      </c>
      <c r="F11" s="3">
        <f t="shared" si="5"/>
        <v>22421.080646247592</v>
      </c>
    </row>
    <row r="12" spans="1:6" x14ac:dyDescent="0.25">
      <c r="A12">
        <f t="shared" si="0"/>
        <v>5</v>
      </c>
      <c r="B12">
        <f t="shared" si="1"/>
        <v>31</v>
      </c>
      <c r="C12" s="3">
        <f t="shared" si="2"/>
        <v>754.89754510775708</v>
      </c>
      <c r="D12" s="3">
        <f t="shared" si="3"/>
        <v>102.76328629530147</v>
      </c>
      <c r="E12" s="3">
        <f t="shared" si="4"/>
        <v>652.13425881245564</v>
      </c>
      <c r="F12" s="3">
        <f t="shared" si="5"/>
        <v>21768.946387435135</v>
      </c>
    </row>
    <row r="13" spans="1:6" x14ac:dyDescent="0.25">
      <c r="A13">
        <f t="shared" si="0"/>
        <v>6</v>
      </c>
      <c r="B13">
        <f t="shared" si="1"/>
        <v>30</v>
      </c>
      <c r="C13" s="3">
        <f t="shared" si="2"/>
        <v>754.89754510775708</v>
      </c>
      <c r="D13" s="3">
        <f t="shared" si="3"/>
        <v>99.774337609077705</v>
      </c>
      <c r="E13" s="3">
        <f t="shared" si="4"/>
        <v>655.12320749867934</v>
      </c>
      <c r="F13" s="3">
        <f t="shared" si="5"/>
        <v>21113.823179936455</v>
      </c>
    </row>
    <row r="14" spans="1:6" x14ac:dyDescent="0.25">
      <c r="A14">
        <f t="shared" si="0"/>
        <v>7</v>
      </c>
      <c r="B14">
        <f t="shared" si="1"/>
        <v>29</v>
      </c>
      <c r="C14" s="3">
        <f t="shared" si="2"/>
        <v>754.89754510775708</v>
      </c>
      <c r="D14" s="3">
        <f t="shared" si="3"/>
        <v>96.771689574708745</v>
      </c>
      <c r="E14" s="3">
        <f t="shared" si="4"/>
        <v>658.12585553304837</v>
      </c>
      <c r="F14" s="3">
        <f t="shared" si="5"/>
        <v>20455.697324403405</v>
      </c>
    </row>
    <row r="15" spans="1:6" x14ac:dyDescent="0.25">
      <c r="A15">
        <f t="shared" si="0"/>
        <v>8</v>
      </c>
      <c r="B15">
        <f t="shared" si="1"/>
        <v>28</v>
      </c>
      <c r="C15" s="3">
        <f t="shared" si="2"/>
        <v>754.89754510775708</v>
      </c>
      <c r="D15" s="3">
        <f t="shared" si="3"/>
        <v>93.755279403515601</v>
      </c>
      <c r="E15" s="3">
        <f t="shared" si="4"/>
        <v>661.14226570424148</v>
      </c>
      <c r="F15" s="3">
        <f t="shared" si="5"/>
        <v>19794.555058699163</v>
      </c>
    </row>
    <row r="16" spans="1:6" x14ac:dyDescent="0.25">
      <c r="A16">
        <f t="shared" si="0"/>
        <v>9</v>
      </c>
      <c r="B16">
        <f t="shared" si="1"/>
        <v>27</v>
      </c>
      <c r="C16" s="3">
        <f t="shared" si="2"/>
        <v>754.89754510775708</v>
      </c>
      <c r="D16" s="3">
        <f t="shared" si="3"/>
        <v>90.725044019037824</v>
      </c>
      <c r="E16" s="3">
        <f t="shared" si="4"/>
        <v>664.17250108871929</v>
      </c>
      <c r="F16" s="3">
        <f t="shared" si="5"/>
        <v>19130.382557610443</v>
      </c>
    </row>
    <row r="17" spans="1:6" x14ac:dyDescent="0.25">
      <c r="A17">
        <f t="shared" si="0"/>
        <v>10</v>
      </c>
      <c r="B17">
        <f t="shared" si="1"/>
        <v>26</v>
      </c>
      <c r="C17" s="3">
        <f t="shared" si="2"/>
        <v>754.89754510775708</v>
      </c>
      <c r="D17" s="3">
        <f t="shared" si="3"/>
        <v>87.680920055714523</v>
      </c>
      <c r="E17" s="3">
        <f t="shared" si="4"/>
        <v>667.21662505204256</v>
      </c>
      <c r="F17" s="3">
        <f t="shared" si="5"/>
        <v>18463.165932558401</v>
      </c>
    </row>
    <row r="18" spans="1:6" x14ac:dyDescent="0.25">
      <c r="A18">
        <f t="shared" si="0"/>
        <v>11</v>
      </c>
      <c r="B18">
        <f t="shared" si="1"/>
        <v>25</v>
      </c>
      <c r="C18" s="3">
        <f t="shared" si="2"/>
        <v>754.89754510775708</v>
      </c>
      <c r="D18" s="3">
        <f t="shared" si="3"/>
        <v>84.622843857559332</v>
      </c>
      <c r="E18" s="3">
        <f t="shared" si="4"/>
        <v>670.27470125019772</v>
      </c>
      <c r="F18" s="3">
        <f t="shared" si="5"/>
        <v>17792.891231308204</v>
      </c>
    </row>
    <row r="19" spans="1:6" x14ac:dyDescent="0.25">
      <c r="A19">
        <f t="shared" si="0"/>
        <v>12</v>
      </c>
      <c r="B19">
        <f t="shared" si="1"/>
        <v>24</v>
      </c>
      <c r="C19" s="3">
        <f t="shared" si="2"/>
        <v>754.89754510775708</v>
      </c>
      <c r="D19" s="3">
        <f t="shared" si="3"/>
        <v>81.550751476829262</v>
      </c>
      <c r="E19" s="3">
        <f t="shared" si="4"/>
        <v>673.34679363092778</v>
      </c>
      <c r="F19" s="3">
        <f t="shared" si="5"/>
        <v>17119.544437677276</v>
      </c>
    </row>
    <row r="20" spans="1:6" x14ac:dyDescent="0.25">
      <c r="A20">
        <f t="shared" si="0"/>
        <v>13</v>
      </c>
      <c r="B20">
        <f t="shared" si="1"/>
        <v>23</v>
      </c>
      <c r="C20" s="3">
        <f t="shared" si="2"/>
        <v>754.89754510775708</v>
      </c>
      <c r="D20" s="3">
        <f t="shared" si="3"/>
        <v>78.464578672687509</v>
      </c>
      <c r="E20" s="3">
        <f t="shared" si="4"/>
        <v>676.4329664350696</v>
      </c>
      <c r="F20" s="3">
        <f t="shared" si="5"/>
        <v>16443.111471242206</v>
      </c>
    </row>
    <row r="21" spans="1:6" x14ac:dyDescent="0.25">
      <c r="A21">
        <f t="shared" si="0"/>
        <v>14</v>
      </c>
      <c r="B21">
        <f t="shared" si="1"/>
        <v>22</v>
      </c>
      <c r="C21" s="3">
        <f t="shared" si="2"/>
        <v>754.89754510775708</v>
      </c>
      <c r="D21" s="3">
        <f t="shared" si="3"/>
        <v>75.364260909860107</v>
      </c>
      <c r="E21" s="3">
        <f t="shared" si="4"/>
        <v>679.53328419789693</v>
      </c>
      <c r="F21" s="3">
        <f t="shared" si="5"/>
        <v>15763.57818704431</v>
      </c>
    </row>
    <row r="22" spans="1:6" x14ac:dyDescent="0.25">
      <c r="A22">
        <f t="shared" si="0"/>
        <v>15</v>
      </c>
      <c r="B22">
        <f t="shared" si="1"/>
        <v>21</v>
      </c>
      <c r="C22" s="3">
        <f t="shared" si="2"/>
        <v>754.89754510775708</v>
      </c>
      <c r="D22" s="3">
        <f t="shared" si="3"/>
        <v>72.249733357286416</v>
      </c>
      <c r="E22" s="3">
        <f t="shared" si="4"/>
        <v>682.64781175047062</v>
      </c>
      <c r="F22" s="3">
        <f t="shared" si="5"/>
        <v>15080.930375293839</v>
      </c>
    </row>
    <row r="23" spans="1:6" x14ac:dyDescent="0.25">
      <c r="A23">
        <f t="shared" si="0"/>
        <v>16</v>
      </c>
      <c r="B23">
        <f t="shared" si="1"/>
        <v>20</v>
      </c>
      <c r="C23" s="3">
        <f t="shared" si="2"/>
        <v>754.89754510775708</v>
      </c>
      <c r="D23" s="3">
        <f t="shared" si="3"/>
        <v>69.120930886763432</v>
      </c>
      <c r="E23" s="3">
        <f t="shared" si="4"/>
        <v>685.77661422099368</v>
      </c>
      <c r="F23" s="3">
        <f t="shared" si="5"/>
        <v>14395.153761072846</v>
      </c>
    </row>
    <row r="24" spans="1:6" x14ac:dyDescent="0.25">
      <c r="A24">
        <f t="shared" si="0"/>
        <v>17</v>
      </c>
      <c r="B24">
        <f t="shared" si="1"/>
        <v>19</v>
      </c>
      <c r="C24" s="3">
        <f t="shared" si="2"/>
        <v>754.89754510775708</v>
      </c>
      <c r="D24" s="3">
        <f t="shared" si="3"/>
        <v>65.977788071583873</v>
      </c>
      <c r="E24" s="3">
        <f t="shared" si="4"/>
        <v>688.91975703617322</v>
      </c>
      <c r="F24" s="3">
        <f t="shared" si="5"/>
        <v>13706.234004036673</v>
      </c>
    </row>
    <row r="25" spans="1:6" x14ac:dyDescent="0.25">
      <c r="A25">
        <f t="shared" si="0"/>
        <v>18</v>
      </c>
      <c r="B25">
        <f t="shared" si="1"/>
        <v>18</v>
      </c>
      <c r="C25" s="3">
        <f t="shared" si="2"/>
        <v>754.89754510775708</v>
      </c>
      <c r="D25" s="3">
        <f t="shared" si="3"/>
        <v>62.820239185168084</v>
      </c>
      <c r="E25" s="3">
        <f t="shared" si="4"/>
        <v>692.07730592258895</v>
      </c>
      <c r="F25" s="3">
        <f t="shared" si="5"/>
        <v>13014.156698114084</v>
      </c>
    </row>
    <row r="26" spans="1:6" x14ac:dyDescent="0.25">
      <c r="A26">
        <f t="shared" si="0"/>
        <v>19</v>
      </c>
      <c r="B26">
        <f t="shared" si="1"/>
        <v>17</v>
      </c>
      <c r="C26" s="3">
        <f t="shared" si="2"/>
        <v>754.89754510775708</v>
      </c>
      <c r="D26" s="3">
        <f t="shared" si="3"/>
        <v>59.648218199689552</v>
      </c>
      <c r="E26" s="3">
        <f t="shared" si="4"/>
        <v>695.24932690806759</v>
      </c>
      <c r="F26" s="3">
        <f t="shared" si="5"/>
        <v>12318.907371206016</v>
      </c>
    </row>
    <row r="27" spans="1:6" x14ac:dyDescent="0.25">
      <c r="A27">
        <f t="shared" si="0"/>
        <v>20</v>
      </c>
      <c r="B27">
        <f t="shared" si="1"/>
        <v>16</v>
      </c>
      <c r="C27" s="3">
        <f t="shared" si="2"/>
        <v>754.89754510775708</v>
      </c>
      <c r="D27" s="3">
        <f t="shared" si="3"/>
        <v>56.461658784694244</v>
      </c>
      <c r="E27" s="3">
        <f t="shared" si="4"/>
        <v>698.43588632306285</v>
      </c>
      <c r="F27" s="3">
        <f t="shared" si="5"/>
        <v>11620.471484882954</v>
      </c>
    </row>
    <row r="28" spans="1:6" x14ac:dyDescent="0.25">
      <c r="A28">
        <f t="shared" si="0"/>
        <v>21</v>
      </c>
      <c r="B28">
        <f t="shared" si="1"/>
        <v>15</v>
      </c>
      <c r="C28" s="3">
        <f t="shared" si="2"/>
        <v>754.89754510775708</v>
      </c>
      <c r="D28" s="3">
        <f t="shared" si="3"/>
        <v>53.260494305713536</v>
      </c>
      <c r="E28" s="3">
        <f t="shared" si="4"/>
        <v>701.63705080204352</v>
      </c>
      <c r="F28" s="3">
        <f t="shared" si="5"/>
        <v>10918.834434080911</v>
      </c>
    </row>
    <row r="29" spans="1:6" x14ac:dyDescent="0.25">
      <c r="A29">
        <f t="shared" si="0"/>
        <v>22</v>
      </c>
      <c r="B29">
        <f t="shared" si="1"/>
        <v>14</v>
      </c>
      <c r="C29" s="3">
        <f t="shared" si="2"/>
        <v>754.89754510775708</v>
      </c>
      <c r="D29" s="3">
        <f t="shared" si="3"/>
        <v>50.044657822870839</v>
      </c>
      <c r="E29" s="3">
        <f t="shared" si="4"/>
        <v>704.85288728488626</v>
      </c>
      <c r="F29" s="3">
        <f t="shared" si="5"/>
        <v>10213.981546796025</v>
      </c>
    </row>
    <row r="30" spans="1:6" x14ac:dyDescent="0.25">
      <c r="A30">
        <f t="shared" si="0"/>
        <v>23</v>
      </c>
      <c r="B30">
        <f t="shared" si="1"/>
        <v>13</v>
      </c>
      <c r="C30" s="3">
        <f t="shared" si="2"/>
        <v>754.89754510775708</v>
      </c>
      <c r="D30" s="3">
        <f t="shared" si="3"/>
        <v>46.814082089481779</v>
      </c>
      <c r="E30" s="3">
        <f t="shared" si="4"/>
        <v>708.08346301827532</v>
      </c>
      <c r="F30" s="3">
        <f t="shared" si="5"/>
        <v>9505.898083777749</v>
      </c>
    </row>
    <row r="31" spans="1:6" x14ac:dyDescent="0.25">
      <c r="A31">
        <f t="shared" si="0"/>
        <v>24</v>
      </c>
      <c r="B31">
        <f t="shared" si="1"/>
        <v>12</v>
      </c>
      <c r="C31" s="3">
        <f t="shared" si="2"/>
        <v>754.89754510775708</v>
      </c>
      <c r="D31" s="3">
        <f t="shared" si="3"/>
        <v>43.568699550648013</v>
      </c>
      <c r="E31" s="3">
        <f t="shared" si="4"/>
        <v>711.32884555710905</v>
      </c>
      <c r="F31" s="3">
        <f t="shared" si="5"/>
        <v>8794.5692382206398</v>
      </c>
    </row>
    <row r="32" spans="1:6" x14ac:dyDescent="0.25">
      <c r="A32">
        <f t="shared" si="0"/>
        <v>25</v>
      </c>
      <c r="B32">
        <f t="shared" si="1"/>
        <v>11</v>
      </c>
      <c r="C32" s="3">
        <f t="shared" si="2"/>
        <v>754.89754510775708</v>
      </c>
      <c r="D32" s="3">
        <f t="shared" si="3"/>
        <v>40.308442341844597</v>
      </c>
      <c r="E32" s="3">
        <f t="shared" si="4"/>
        <v>714.58910276591246</v>
      </c>
      <c r="F32" s="3">
        <f t="shared" si="5"/>
        <v>8079.9801354547271</v>
      </c>
    </row>
    <row r="33" spans="1:6" x14ac:dyDescent="0.25">
      <c r="A33">
        <f t="shared" si="0"/>
        <v>26</v>
      </c>
      <c r="B33">
        <f t="shared" si="1"/>
        <v>10</v>
      </c>
      <c r="C33" s="3">
        <f t="shared" si="2"/>
        <v>754.89754510775708</v>
      </c>
      <c r="D33" s="3">
        <f t="shared" si="3"/>
        <v>37.033242287500833</v>
      </c>
      <c r="E33" s="3">
        <f t="shared" si="4"/>
        <v>717.86430282025628</v>
      </c>
      <c r="F33" s="3">
        <f t="shared" si="5"/>
        <v>7362.1158326344712</v>
      </c>
    </row>
    <row r="34" spans="1:6" x14ac:dyDescent="0.25">
      <c r="A34">
        <f t="shared" si="0"/>
        <v>27</v>
      </c>
      <c r="B34">
        <f t="shared" si="1"/>
        <v>9</v>
      </c>
      <c r="C34" s="3">
        <f t="shared" si="2"/>
        <v>754.89754510775708</v>
      </c>
      <c r="D34" s="3">
        <f t="shared" si="3"/>
        <v>33.743030899574663</v>
      </c>
      <c r="E34" s="3">
        <f t="shared" si="4"/>
        <v>721.15451420818238</v>
      </c>
      <c r="F34" s="3">
        <f t="shared" si="5"/>
        <v>6640.9613184262889</v>
      </c>
    </row>
    <row r="35" spans="1:6" x14ac:dyDescent="0.25">
      <c r="A35">
        <f t="shared" si="0"/>
        <v>28</v>
      </c>
      <c r="B35">
        <f t="shared" si="1"/>
        <v>8</v>
      </c>
      <c r="C35" s="3">
        <f t="shared" si="2"/>
        <v>754.89754510775708</v>
      </c>
      <c r="D35" s="3">
        <f t="shared" si="3"/>
        <v>30.43773937612049</v>
      </c>
      <c r="E35" s="3">
        <f t="shared" si="4"/>
        <v>724.45980573163661</v>
      </c>
      <c r="F35" s="3">
        <f t="shared" si="5"/>
        <v>5916.5015126946528</v>
      </c>
    </row>
    <row r="36" spans="1:6" x14ac:dyDescent="0.25">
      <c r="A36">
        <f t="shared" si="0"/>
        <v>29</v>
      </c>
      <c r="B36">
        <f t="shared" si="1"/>
        <v>7</v>
      </c>
      <c r="C36" s="3">
        <f t="shared" si="2"/>
        <v>754.89754510775708</v>
      </c>
      <c r="D36" s="3">
        <f t="shared" si="3"/>
        <v>27.117298599850493</v>
      </c>
      <c r="E36" s="3">
        <f t="shared" si="4"/>
        <v>727.78024650790655</v>
      </c>
      <c r="F36" s="3">
        <f t="shared" si="5"/>
        <v>5188.7212661867461</v>
      </c>
    </row>
    <row r="37" spans="1:6" x14ac:dyDescent="0.25">
      <c r="A37">
        <f t="shared" si="0"/>
        <v>30</v>
      </c>
      <c r="B37">
        <f t="shared" si="1"/>
        <v>6</v>
      </c>
      <c r="C37" s="3">
        <f t="shared" si="2"/>
        <v>754.89754510775708</v>
      </c>
      <c r="D37" s="3">
        <f t="shared" si="3"/>
        <v>23.781639136689254</v>
      </c>
      <c r="E37" s="3">
        <f t="shared" si="4"/>
        <v>731.11590597106783</v>
      </c>
      <c r="F37" s="3">
        <f t="shared" si="5"/>
        <v>4457.605360215678</v>
      </c>
    </row>
    <row r="38" spans="1:6" x14ac:dyDescent="0.25">
      <c r="A38">
        <f t="shared" si="0"/>
        <v>31</v>
      </c>
      <c r="B38">
        <f t="shared" si="1"/>
        <v>5</v>
      </c>
      <c r="C38" s="3">
        <f t="shared" si="2"/>
        <v>754.89754510775708</v>
      </c>
      <c r="D38" s="3">
        <f t="shared" si="3"/>
        <v>20.430691234321859</v>
      </c>
      <c r="E38" s="3">
        <f t="shared" si="4"/>
        <v>734.46685387343518</v>
      </c>
      <c r="F38" s="3">
        <f t="shared" si="5"/>
        <v>3723.1385063422431</v>
      </c>
    </row>
    <row r="39" spans="1:6" x14ac:dyDescent="0.25">
      <c r="A39">
        <f t="shared" si="0"/>
        <v>32</v>
      </c>
      <c r="B39">
        <f t="shared" si="1"/>
        <v>4</v>
      </c>
      <c r="C39" s="3">
        <f t="shared" si="2"/>
        <v>754.89754510775708</v>
      </c>
      <c r="D39" s="3">
        <f t="shared" si="3"/>
        <v>17.064384820735281</v>
      </c>
      <c r="E39" s="3">
        <f t="shared" si="4"/>
        <v>737.83316028702177</v>
      </c>
      <c r="F39" s="3">
        <f t="shared" si="5"/>
        <v>2985.3053460552214</v>
      </c>
    </row>
    <row r="40" spans="1:6" x14ac:dyDescent="0.25">
      <c r="A40">
        <f t="shared" si="0"/>
        <v>33</v>
      </c>
      <c r="B40">
        <f t="shared" si="1"/>
        <v>3</v>
      </c>
      <c r="C40" s="3">
        <f t="shared" si="2"/>
        <v>754.89754510775708</v>
      </c>
      <c r="D40" s="3">
        <f t="shared" si="3"/>
        <v>13.682649502753097</v>
      </c>
      <c r="E40" s="3">
        <f t="shared" si="4"/>
        <v>741.21489560500402</v>
      </c>
      <c r="F40" s="3">
        <f t="shared" si="5"/>
        <v>2244.0904504502173</v>
      </c>
    </row>
    <row r="41" spans="1:6" x14ac:dyDescent="0.25">
      <c r="A41">
        <f t="shared" si="0"/>
        <v>34</v>
      </c>
      <c r="B41">
        <f t="shared" si="1"/>
        <v>2</v>
      </c>
      <c r="C41" s="3">
        <f t="shared" si="2"/>
        <v>754.89754510775708</v>
      </c>
      <c r="D41" s="3">
        <f t="shared" si="3"/>
        <v>10.285414564563496</v>
      </c>
      <c r="E41" s="3">
        <f t="shared" si="4"/>
        <v>744.61213054319364</v>
      </c>
      <c r="F41" s="3">
        <f t="shared" si="5"/>
        <v>1499.4783199070237</v>
      </c>
    </row>
    <row r="42" spans="1:6" x14ac:dyDescent="0.25">
      <c r="A42">
        <f t="shared" si="0"/>
        <v>35</v>
      </c>
      <c r="B42">
        <f t="shared" si="1"/>
        <v>1</v>
      </c>
      <c r="C42" s="3">
        <f t="shared" si="2"/>
        <v>754.89754510775708</v>
      </c>
      <c r="D42" s="3">
        <f t="shared" si="3"/>
        <v>6.8726089662405254</v>
      </c>
      <c r="E42" s="3">
        <f t="shared" si="4"/>
        <v>748.0249361415166</v>
      </c>
      <c r="F42" s="3">
        <f t="shared" si="5"/>
        <v>751.45338376550706</v>
      </c>
    </row>
    <row r="43" spans="1:6" x14ac:dyDescent="0.25">
      <c r="A43">
        <f t="shared" si="0"/>
        <v>36</v>
      </c>
      <c r="B43">
        <f t="shared" si="1"/>
        <v>0</v>
      </c>
      <c r="C43" s="3">
        <f t="shared" si="2"/>
        <v>754.89754510775708</v>
      </c>
      <c r="D43" s="3">
        <f t="shared" si="3"/>
        <v>3.4441613422585742</v>
      </c>
      <c r="E43" s="3">
        <f t="shared" si="4"/>
        <v>751.45338376549853</v>
      </c>
      <c r="F43" s="3">
        <f t="shared" si="5"/>
        <v>8.5265128291212022E-12</v>
      </c>
    </row>
    <row r="45" spans="1:6" x14ac:dyDescent="0.25">
      <c r="C45" s="3">
        <f>SUM(C6:C44)</f>
        <v>27176.311623879246</v>
      </c>
      <c r="D45" s="3">
        <f>SUM(D6:D44)</f>
        <v>2176.3116238792632</v>
      </c>
      <c r="E45" s="3">
        <f>SUM(E6:E44)</f>
        <v>24999.999999999989</v>
      </c>
    </row>
  </sheetData>
  <pageMargins left="0.7" right="0.7" top="0.75" bottom="0.75" header="0.3" footer="0.3"/>
  <pageSetup orientation="portrait" r:id="rId1"/>
  <headerFooter>
    <oddHeader>&amp;LName: Bill Hitchcock&amp;CCIT 110 Basics Spring 2014 Loan Hmwk&amp;RDate Printed: &amp;D</oddHeader>
    <oddFooter>&amp;LFile: &amp;F&amp;CPage: &amp;P of &amp;N&amp;RSheet: 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</sheetPr>
  <dimension ref="A1:F69"/>
  <sheetViews>
    <sheetView zoomScale="160" zoomScaleNormal="160" workbookViewId="0">
      <pane ySplit="6" topLeftCell="A7" activePane="bottomLeft" state="frozen"/>
      <selection pane="bottomLeft" activeCell="A7" sqref="A7"/>
    </sheetView>
  </sheetViews>
  <sheetFormatPr defaultRowHeight="15" x14ac:dyDescent="0.25"/>
  <cols>
    <col min="2" max="2" width="9.28515625" bestFit="1" customWidth="1"/>
    <col min="3" max="3" width="12.85546875" bestFit="1" customWidth="1"/>
    <col min="4" max="4" width="12.42578125" bestFit="1" customWidth="1"/>
    <col min="5" max="5" width="12.85546875" bestFit="1" customWidth="1"/>
    <col min="6" max="6" width="13.42578125" bestFit="1" customWidth="1"/>
  </cols>
  <sheetData>
    <row r="1" spans="1:6" x14ac:dyDescent="0.25">
      <c r="A1" t="s">
        <v>0</v>
      </c>
      <c r="B1" s="5">
        <v>50000</v>
      </c>
      <c r="D1" t="s">
        <v>4</v>
      </c>
      <c r="E1">
        <f>B3*B4</f>
        <v>60</v>
      </c>
    </row>
    <row r="2" spans="1:6" x14ac:dyDescent="0.25">
      <c r="A2" t="s">
        <v>1</v>
      </c>
      <c r="B2" s="7">
        <v>8.2500000000000004E-2</v>
      </c>
      <c r="D2" t="s">
        <v>5</v>
      </c>
      <c r="E2" s="6">
        <f>PMT(B2/B4,E1,-B1)</f>
        <v>1019.812583265703</v>
      </c>
    </row>
    <row r="3" spans="1:6" x14ac:dyDescent="0.25">
      <c r="A3" t="s">
        <v>2</v>
      </c>
      <c r="B3">
        <v>5</v>
      </c>
      <c r="D3" t="s">
        <v>6</v>
      </c>
      <c r="E3" s="6">
        <f>E1*E2</f>
        <v>61188.754995942181</v>
      </c>
    </row>
    <row r="4" spans="1:6" x14ac:dyDescent="0.25">
      <c r="A4" t="s">
        <v>3</v>
      </c>
      <c r="B4">
        <v>12</v>
      </c>
      <c r="D4" t="s">
        <v>7</v>
      </c>
      <c r="E4" s="6">
        <f>E3-B1</f>
        <v>11188.754995942181</v>
      </c>
    </row>
    <row r="6" spans="1:6" x14ac:dyDescent="0.25">
      <c r="A6" t="s">
        <v>9</v>
      </c>
      <c r="B6" t="s">
        <v>10</v>
      </c>
      <c r="C6" t="s">
        <v>11</v>
      </c>
      <c r="D6" t="s">
        <v>12</v>
      </c>
      <c r="E6" t="s">
        <v>13</v>
      </c>
      <c r="F6" t="s">
        <v>14</v>
      </c>
    </row>
    <row r="7" spans="1:6" x14ac:dyDescent="0.25">
      <c r="A7">
        <v>0</v>
      </c>
      <c r="B7">
        <f>E1</f>
        <v>60</v>
      </c>
      <c r="C7" s="3">
        <v>0</v>
      </c>
      <c r="D7" s="3">
        <v>0</v>
      </c>
      <c r="E7" s="3">
        <v>0</v>
      </c>
      <c r="F7" s="3">
        <f>B1</f>
        <v>50000</v>
      </c>
    </row>
    <row r="8" spans="1:6" x14ac:dyDescent="0.25">
      <c r="A8">
        <f>A7+1</f>
        <v>1</v>
      </c>
      <c r="B8">
        <f>B7-1</f>
        <v>59</v>
      </c>
      <c r="C8" s="3">
        <f>E$2</f>
        <v>1019.812583265703</v>
      </c>
      <c r="D8" s="3">
        <f>F7*(B$2/B$4)</f>
        <v>343.75</v>
      </c>
      <c r="E8" s="3">
        <f>C8-D8</f>
        <v>676.06258326570298</v>
      </c>
      <c r="F8" s="3">
        <f>F7-E8</f>
        <v>49323.937416734298</v>
      </c>
    </row>
    <row r="9" spans="1:6" x14ac:dyDescent="0.25">
      <c r="A9">
        <f t="shared" ref="A9:A43" si="0">A8+1</f>
        <v>2</v>
      </c>
      <c r="B9">
        <f t="shared" ref="B9:B43" si="1">B8-1</f>
        <v>58</v>
      </c>
      <c r="C9" s="3">
        <f t="shared" ref="C9:C43" si="2">E$2</f>
        <v>1019.812583265703</v>
      </c>
      <c r="D9" s="3">
        <f t="shared" ref="D9:D43" si="3">F8*(B$2/B$4)</f>
        <v>339.10206974004831</v>
      </c>
      <c r="E9" s="3">
        <f t="shared" ref="E9:E43" si="4">C9-D9</f>
        <v>680.71051352565473</v>
      </c>
      <c r="F9" s="3">
        <f t="shared" ref="F9:F43" si="5">F8-E9</f>
        <v>48643.226903208641</v>
      </c>
    </row>
    <row r="10" spans="1:6" x14ac:dyDescent="0.25">
      <c r="A10">
        <f t="shared" si="0"/>
        <v>3</v>
      </c>
      <c r="B10">
        <f t="shared" si="1"/>
        <v>57</v>
      </c>
      <c r="C10" s="3">
        <f t="shared" si="2"/>
        <v>1019.812583265703</v>
      </c>
      <c r="D10" s="3">
        <f t="shared" si="3"/>
        <v>334.42218495955939</v>
      </c>
      <c r="E10" s="3">
        <f t="shared" si="4"/>
        <v>685.39039830614365</v>
      </c>
      <c r="F10" s="3">
        <f t="shared" si="5"/>
        <v>47957.836504902494</v>
      </c>
    </row>
    <row r="11" spans="1:6" x14ac:dyDescent="0.25">
      <c r="A11">
        <f t="shared" si="0"/>
        <v>4</v>
      </c>
      <c r="B11">
        <f t="shared" si="1"/>
        <v>56</v>
      </c>
      <c r="C11" s="3">
        <f t="shared" si="2"/>
        <v>1019.812583265703</v>
      </c>
      <c r="D11" s="3">
        <f t="shared" si="3"/>
        <v>329.71012597120466</v>
      </c>
      <c r="E11" s="3">
        <f t="shared" si="4"/>
        <v>690.10245729449832</v>
      </c>
      <c r="F11" s="3">
        <f t="shared" si="5"/>
        <v>47267.734047607999</v>
      </c>
    </row>
    <row r="12" spans="1:6" x14ac:dyDescent="0.25">
      <c r="A12">
        <f t="shared" si="0"/>
        <v>5</v>
      </c>
      <c r="B12">
        <f t="shared" si="1"/>
        <v>55</v>
      </c>
      <c r="C12" s="3">
        <f t="shared" si="2"/>
        <v>1019.812583265703</v>
      </c>
      <c r="D12" s="3">
        <f t="shared" si="3"/>
        <v>324.96567157730499</v>
      </c>
      <c r="E12" s="3">
        <f t="shared" si="4"/>
        <v>694.846911688398</v>
      </c>
      <c r="F12" s="3">
        <f t="shared" si="5"/>
        <v>46572.887135919598</v>
      </c>
    </row>
    <row r="13" spans="1:6" x14ac:dyDescent="0.25">
      <c r="A13">
        <f t="shared" si="0"/>
        <v>6</v>
      </c>
      <c r="B13">
        <f t="shared" si="1"/>
        <v>54</v>
      </c>
      <c r="C13" s="3">
        <f t="shared" si="2"/>
        <v>1019.812583265703</v>
      </c>
      <c r="D13" s="3">
        <f t="shared" si="3"/>
        <v>320.18859905944726</v>
      </c>
      <c r="E13" s="3">
        <f t="shared" si="4"/>
        <v>699.62398420625573</v>
      </c>
      <c r="F13" s="3">
        <f t="shared" si="5"/>
        <v>45873.263151713341</v>
      </c>
    </row>
    <row r="14" spans="1:6" x14ac:dyDescent="0.25">
      <c r="A14">
        <f t="shared" si="0"/>
        <v>7</v>
      </c>
      <c r="B14">
        <f t="shared" si="1"/>
        <v>53</v>
      </c>
      <c r="C14" s="3">
        <f t="shared" si="2"/>
        <v>1019.812583265703</v>
      </c>
      <c r="D14" s="3">
        <f t="shared" si="3"/>
        <v>315.37868416802922</v>
      </c>
      <c r="E14" s="3">
        <f t="shared" si="4"/>
        <v>704.4338990976737</v>
      </c>
      <c r="F14" s="3">
        <f t="shared" si="5"/>
        <v>45168.829252615666</v>
      </c>
    </row>
    <row r="15" spans="1:6" x14ac:dyDescent="0.25">
      <c r="A15">
        <f t="shared" si="0"/>
        <v>8</v>
      </c>
      <c r="B15">
        <f t="shared" si="1"/>
        <v>52</v>
      </c>
      <c r="C15" s="3">
        <f t="shared" si="2"/>
        <v>1019.812583265703</v>
      </c>
      <c r="D15" s="3">
        <f t="shared" si="3"/>
        <v>310.53570111173269</v>
      </c>
      <c r="E15" s="3">
        <f t="shared" si="4"/>
        <v>709.27688215397029</v>
      </c>
      <c r="F15" s="3">
        <f t="shared" si="5"/>
        <v>44459.552370461693</v>
      </c>
    </row>
    <row r="16" spans="1:6" x14ac:dyDescent="0.25">
      <c r="A16">
        <f t="shared" si="0"/>
        <v>9</v>
      </c>
      <c r="B16">
        <f t="shared" si="1"/>
        <v>51</v>
      </c>
      <c r="C16" s="3">
        <f t="shared" si="2"/>
        <v>1019.812583265703</v>
      </c>
      <c r="D16" s="3">
        <f t="shared" si="3"/>
        <v>305.65942254692413</v>
      </c>
      <c r="E16" s="3">
        <f t="shared" si="4"/>
        <v>714.15316071877885</v>
      </c>
      <c r="F16" s="3">
        <f t="shared" si="5"/>
        <v>43745.399209742915</v>
      </c>
    </row>
    <row r="17" spans="1:6" x14ac:dyDescent="0.25">
      <c r="A17">
        <f t="shared" si="0"/>
        <v>10</v>
      </c>
      <c r="B17">
        <f t="shared" si="1"/>
        <v>50</v>
      </c>
      <c r="C17" s="3">
        <f t="shared" si="2"/>
        <v>1019.812583265703</v>
      </c>
      <c r="D17" s="3">
        <f t="shared" si="3"/>
        <v>300.74961956698252</v>
      </c>
      <c r="E17" s="3">
        <f t="shared" si="4"/>
        <v>719.06296369872052</v>
      </c>
      <c r="F17" s="3">
        <f t="shared" si="5"/>
        <v>43026.336246044193</v>
      </c>
    </row>
    <row r="18" spans="1:6" x14ac:dyDescent="0.25">
      <c r="A18">
        <f t="shared" si="0"/>
        <v>11</v>
      </c>
      <c r="B18">
        <f t="shared" si="1"/>
        <v>49</v>
      </c>
      <c r="C18" s="3">
        <f t="shared" si="2"/>
        <v>1019.812583265703</v>
      </c>
      <c r="D18" s="3">
        <f t="shared" si="3"/>
        <v>295.80606169155385</v>
      </c>
      <c r="E18" s="3">
        <f t="shared" si="4"/>
        <v>724.00652157414913</v>
      </c>
      <c r="F18" s="3">
        <f t="shared" si="5"/>
        <v>42302.329724470044</v>
      </c>
    </row>
    <row r="19" spans="1:6" x14ac:dyDescent="0.25">
      <c r="A19">
        <f t="shared" si="0"/>
        <v>12</v>
      </c>
      <c r="B19">
        <f t="shared" si="1"/>
        <v>48</v>
      </c>
      <c r="C19" s="3">
        <f t="shared" si="2"/>
        <v>1019.812583265703</v>
      </c>
      <c r="D19" s="3">
        <f t="shared" si="3"/>
        <v>290.82851685573155</v>
      </c>
      <c r="E19" s="3">
        <f t="shared" si="4"/>
        <v>728.98406640997143</v>
      </c>
      <c r="F19" s="3">
        <f t="shared" si="5"/>
        <v>41573.345658060076</v>
      </c>
    </row>
    <row r="20" spans="1:6" x14ac:dyDescent="0.25">
      <c r="A20">
        <f t="shared" si="0"/>
        <v>13</v>
      </c>
      <c r="B20">
        <f t="shared" si="1"/>
        <v>47</v>
      </c>
      <c r="C20" s="3">
        <f t="shared" si="2"/>
        <v>1019.812583265703</v>
      </c>
      <c r="D20" s="3">
        <f t="shared" si="3"/>
        <v>285.81675139916302</v>
      </c>
      <c r="E20" s="3">
        <f t="shared" si="4"/>
        <v>733.9958318665399</v>
      </c>
      <c r="F20" s="3">
        <f t="shared" si="5"/>
        <v>40839.349826193538</v>
      </c>
    </row>
    <row r="21" spans="1:6" x14ac:dyDescent="0.25">
      <c r="A21">
        <f t="shared" si="0"/>
        <v>14</v>
      </c>
      <c r="B21">
        <f t="shared" si="1"/>
        <v>46</v>
      </c>
      <c r="C21" s="3">
        <f t="shared" si="2"/>
        <v>1019.812583265703</v>
      </c>
      <c r="D21" s="3">
        <f t="shared" si="3"/>
        <v>280.7705300550806</v>
      </c>
      <c r="E21" s="3">
        <f t="shared" si="4"/>
        <v>739.04205321062238</v>
      </c>
      <c r="F21" s="3">
        <f t="shared" si="5"/>
        <v>40100.307772982917</v>
      </c>
    </row>
    <row r="22" spans="1:6" x14ac:dyDescent="0.25">
      <c r="A22">
        <f t="shared" si="0"/>
        <v>15</v>
      </c>
      <c r="B22">
        <f t="shared" si="1"/>
        <v>45</v>
      </c>
      <c r="C22" s="3">
        <f t="shared" si="2"/>
        <v>1019.812583265703</v>
      </c>
      <c r="D22" s="3">
        <f t="shared" si="3"/>
        <v>275.68961593925758</v>
      </c>
      <c r="E22" s="3">
        <f t="shared" si="4"/>
        <v>744.1229673264454</v>
      </c>
      <c r="F22" s="3">
        <f t="shared" si="5"/>
        <v>39356.18480565647</v>
      </c>
    </row>
    <row r="23" spans="1:6" x14ac:dyDescent="0.25">
      <c r="A23">
        <f t="shared" si="0"/>
        <v>16</v>
      </c>
      <c r="B23">
        <f t="shared" si="1"/>
        <v>44</v>
      </c>
      <c r="C23" s="3">
        <f t="shared" si="2"/>
        <v>1019.812583265703</v>
      </c>
      <c r="D23" s="3">
        <f t="shared" si="3"/>
        <v>270.57377053888825</v>
      </c>
      <c r="E23" s="3">
        <f t="shared" si="4"/>
        <v>749.23881272681479</v>
      </c>
      <c r="F23" s="3">
        <f t="shared" si="5"/>
        <v>38606.945992929657</v>
      </c>
    </row>
    <row r="24" spans="1:6" x14ac:dyDescent="0.25">
      <c r="A24">
        <f t="shared" si="0"/>
        <v>17</v>
      </c>
      <c r="B24">
        <f t="shared" si="1"/>
        <v>43</v>
      </c>
      <c r="C24" s="3">
        <f t="shared" si="2"/>
        <v>1019.812583265703</v>
      </c>
      <c r="D24" s="3">
        <f t="shared" si="3"/>
        <v>265.4227537013914</v>
      </c>
      <c r="E24" s="3">
        <f t="shared" si="4"/>
        <v>754.38982956431164</v>
      </c>
      <c r="F24" s="3">
        <f t="shared" si="5"/>
        <v>37852.556163365349</v>
      </c>
    </row>
    <row r="25" spans="1:6" x14ac:dyDescent="0.25">
      <c r="A25">
        <f t="shared" si="0"/>
        <v>18</v>
      </c>
      <c r="B25">
        <f t="shared" si="1"/>
        <v>42</v>
      </c>
      <c r="C25" s="3">
        <f t="shared" si="2"/>
        <v>1019.812583265703</v>
      </c>
      <c r="D25" s="3">
        <f t="shared" si="3"/>
        <v>260.2363236231368</v>
      </c>
      <c r="E25" s="3">
        <f t="shared" si="4"/>
        <v>759.57625964256613</v>
      </c>
      <c r="F25" s="3">
        <f t="shared" si="5"/>
        <v>37092.979903722786</v>
      </c>
    </row>
    <row r="26" spans="1:6" x14ac:dyDescent="0.25">
      <c r="A26">
        <f t="shared" si="0"/>
        <v>19</v>
      </c>
      <c r="B26">
        <f t="shared" si="1"/>
        <v>41</v>
      </c>
      <c r="C26" s="3">
        <f t="shared" si="2"/>
        <v>1019.812583265703</v>
      </c>
      <c r="D26" s="3">
        <f t="shared" si="3"/>
        <v>255.01423683809415</v>
      </c>
      <c r="E26" s="3">
        <f t="shared" si="4"/>
        <v>764.79834642760886</v>
      </c>
      <c r="F26" s="3">
        <f t="shared" si="5"/>
        <v>36328.181557295175</v>
      </c>
    </row>
    <row r="27" spans="1:6" x14ac:dyDescent="0.25">
      <c r="A27">
        <f t="shared" si="0"/>
        <v>20</v>
      </c>
      <c r="B27">
        <f t="shared" si="1"/>
        <v>40</v>
      </c>
      <c r="C27" s="3">
        <f t="shared" si="2"/>
        <v>1019.812583265703</v>
      </c>
      <c r="D27" s="3">
        <f t="shared" si="3"/>
        <v>249.75624820640434</v>
      </c>
      <c r="E27" s="3">
        <f t="shared" si="4"/>
        <v>770.05633505929859</v>
      </c>
      <c r="F27" s="3">
        <f t="shared" si="5"/>
        <v>35558.125222235874</v>
      </c>
    </row>
    <row r="28" spans="1:6" x14ac:dyDescent="0.25">
      <c r="A28">
        <f t="shared" si="0"/>
        <v>21</v>
      </c>
      <c r="B28">
        <f t="shared" si="1"/>
        <v>39</v>
      </c>
      <c r="C28" s="3">
        <f t="shared" si="2"/>
        <v>1019.812583265703</v>
      </c>
      <c r="D28" s="3">
        <f t="shared" si="3"/>
        <v>244.46211090287164</v>
      </c>
      <c r="E28" s="3">
        <f t="shared" si="4"/>
        <v>775.3504723628314</v>
      </c>
      <c r="F28" s="3">
        <f t="shared" si="5"/>
        <v>34782.774749873046</v>
      </c>
    </row>
    <row r="29" spans="1:6" x14ac:dyDescent="0.25">
      <c r="A29">
        <f t="shared" si="0"/>
        <v>22</v>
      </c>
      <c r="B29">
        <f t="shared" si="1"/>
        <v>38</v>
      </c>
      <c r="C29" s="3">
        <f t="shared" si="2"/>
        <v>1019.812583265703</v>
      </c>
      <c r="D29" s="3">
        <f t="shared" si="3"/>
        <v>239.13157640537719</v>
      </c>
      <c r="E29" s="3">
        <f t="shared" si="4"/>
        <v>780.68100686032585</v>
      </c>
      <c r="F29" s="3">
        <f t="shared" si="5"/>
        <v>34002.093743012723</v>
      </c>
    </row>
    <row r="30" spans="1:6" x14ac:dyDescent="0.25">
      <c r="A30">
        <f t="shared" si="0"/>
        <v>23</v>
      </c>
      <c r="B30">
        <f t="shared" si="1"/>
        <v>37</v>
      </c>
      <c r="C30" s="3">
        <f t="shared" si="2"/>
        <v>1019.812583265703</v>
      </c>
      <c r="D30" s="3">
        <f t="shared" si="3"/>
        <v>233.76439448321247</v>
      </c>
      <c r="E30" s="3">
        <f t="shared" si="4"/>
        <v>786.04818878249057</v>
      </c>
      <c r="F30" s="3">
        <f t="shared" si="5"/>
        <v>33216.04555423023</v>
      </c>
    </row>
    <row r="31" spans="1:6" x14ac:dyDescent="0.25">
      <c r="A31">
        <f t="shared" si="0"/>
        <v>24</v>
      </c>
      <c r="B31">
        <f t="shared" si="1"/>
        <v>36</v>
      </c>
      <c r="C31" s="3">
        <f t="shared" si="2"/>
        <v>1019.812583265703</v>
      </c>
      <c r="D31" s="3">
        <f t="shared" si="3"/>
        <v>228.36031318533284</v>
      </c>
      <c r="E31" s="3">
        <f t="shared" si="4"/>
        <v>791.45227008037011</v>
      </c>
      <c r="F31" s="3">
        <f t="shared" si="5"/>
        <v>32424.593284149858</v>
      </c>
    </row>
    <row r="32" spans="1:6" x14ac:dyDescent="0.25">
      <c r="A32">
        <f t="shared" si="0"/>
        <v>25</v>
      </c>
      <c r="B32">
        <f t="shared" si="1"/>
        <v>35</v>
      </c>
      <c r="C32" s="3">
        <f t="shared" si="2"/>
        <v>1019.812583265703</v>
      </c>
      <c r="D32" s="3">
        <f t="shared" si="3"/>
        <v>222.91907882853027</v>
      </c>
      <c r="E32" s="3">
        <f t="shared" si="4"/>
        <v>796.89350443717274</v>
      </c>
      <c r="F32" s="3">
        <f t="shared" si="5"/>
        <v>31627.699779712686</v>
      </c>
    </row>
    <row r="33" spans="1:6" x14ac:dyDescent="0.25">
      <c r="A33">
        <f t="shared" si="0"/>
        <v>26</v>
      </c>
      <c r="B33">
        <f t="shared" si="1"/>
        <v>34</v>
      </c>
      <c r="C33" s="3">
        <f t="shared" si="2"/>
        <v>1019.812583265703</v>
      </c>
      <c r="D33" s="3">
        <f t="shared" si="3"/>
        <v>217.44043598552472</v>
      </c>
      <c r="E33" s="3">
        <f t="shared" si="4"/>
        <v>802.3721472801783</v>
      </c>
      <c r="F33" s="3">
        <f t="shared" si="5"/>
        <v>30825.327632432509</v>
      </c>
    </row>
    <row r="34" spans="1:6" x14ac:dyDescent="0.25">
      <c r="A34">
        <f t="shared" si="0"/>
        <v>27</v>
      </c>
      <c r="B34">
        <f t="shared" si="1"/>
        <v>33</v>
      </c>
      <c r="C34" s="3">
        <f t="shared" si="2"/>
        <v>1019.812583265703</v>
      </c>
      <c r="D34" s="3">
        <f t="shared" si="3"/>
        <v>211.92412747297351</v>
      </c>
      <c r="E34" s="3">
        <f t="shared" si="4"/>
        <v>807.88845579272947</v>
      </c>
      <c r="F34" s="3">
        <f t="shared" si="5"/>
        <v>30017.439176639778</v>
      </c>
    </row>
    <row r="35" spans="1:6" x14ac:dyDescent="0.25">
      <c r="A35">
        <f t="shared" si="0"/>
        <v>28</v>
      </c>
      <c r="B35">
        <f t="shared" si="1"/>
        <v>32</v>
      </c>
      <c r="C35" s="3">
        <f t="shared" si="2"/>
        <v>1019.812583265703</v>
      </c>
      <c r="D35" s="3">
        <f t="shared" si="3"/>
        <v>206.36989433939848</v>
      </c>
      <c r="E35" s="3">
        <f t="shared" si="4"/>
        <v>813.44268892630453</v>
      </c>
      <c r="F35" s="3">
        <f t="shared" si="5"/>
        <v>29203.996487713473</v>
      </c>
    </row>
    <row r="36" spans="1:6" x14ac:dyDescent="0.25">
      <c r="A36">
        <f t="shared" si="0"/>
        <v>29</v>
      </c>
      <c r="B36">
        <f t="shared" si="1"/>
        <v>31</v>
      </c>
      <c r="C36" s="3">
        <f t="shared" si="2"/>
        <v>1019.812583265703</v>
      </c>
      <c r="D36" s="3">
        <f t="shared" si="3"/>
        <v>200.77747585303013</v>
      </c>
      <c r="E36" s="3">
        <f t="shared" si="4"/>
        <v>819.03510741267291</v>
      </c>
      <c r="F36" s="3">
        <f t="shared" si="5"/>
        <v>28384.9613803008</v>
      </c>
    </row>
    <row r="37" spans="1:6" x14ac:dyDescent="0.25">
      <c r="A37">
        <f t="shared" si="0"/>
        <v>30</v>
      </c>
      <c r="B37">
        <f t="shared" si="1"/>
        <v>30</v>
      </c>
      <c r="C37" s="3">
        <f t="shared" si="2"/>
        <v>1019.812583265703</v>
      </c>
      <c r="D37" s="3">
        <f t="shared" si="3"/>
        <v>195.14660948956799</v>
      </c>
      <c r="E37" s="3">
        <f t="shared" si="4"/>
        <v>824.66597377613493</v>
      </c>
      <c r="F37" s="3">
        <f t="shared" si="5"/>
        <v>27560.295406524663</v>
      </c>
    </row>
    <row r="38" spans="1:6" x14ac:dyDescent="0.25">
      <c r="A38">
        <f t="shared" si="0"/>
        <v>31</v>
      </c>
      <c r="B38">
        <f t="shared" si="1"/>
        <v>29</v>
      </c>
      <c r="C38" s="3">
        <f t="shared" si="2"/>
        <v>1019.812583265703</v>
      </c>
      <c r="D38" s="3">
        <f t="shared" si="3"/>
        <v>189.47703091985707</v>
      </c>
      <c r="E38" s="3">
        <f t="shared" si="4"/>
        <v>830.33555234584594</v>
      </c>
      <c r="F38" s="3">
        <f t="shared" si="5"/>
        <v>26729.959854178818</v>
      </c>
    </row>
    <row r="39" spans="1:6" x14ac:dyDescent="0.25">
      <c r="A39">
        <f t="shared" si="0"/>
        <v>32</v>
      </c>
      <c r="B39">
        <f t="shared" si="1"/>
        <v>28</v>
      </c>
      <c r="C39" s="3">
        <f t="shared" si="2"/>
        <v>1019.812583265703</v>
      </c>
      <c r="D39" s="3">
        <f t="shared" si="3"/>
        <v>183.76847399747939</v>
      </c>
      <c r="E39" s="3">
        <f t="shared" si="4"/>
        <v>836.04410926822356</v>
      </c>
      <c r="F39" s="3">
        <f t="shared" si="5"/>
        <v>25893.915744910595</v>
      </c>
    </row>
    <row r="40" spans="1:6" x14ac:dyDescent="0.25">
      <c r="A40">
        <f t="shared" si="0"/>
        <v>33</v>
      </c>
      <c r="B40">
        <f t="shared" si="1"/>
        <v>27</v>
      </c>
      <c r="C40" s="3">
        <f t="shared" si="2"/>
        <v>1019.812583265703</v>
      </c>
      <c r="D40" s="3">
        <f t="shared" si="3"/>
        <v>178.02067074626035</v>
      </c>
      <c r="E40" s="3">
        <f t="shared" si="4"/>
        <v>841.79191251944258</v>
      </c>
      <c r="F40" s="3">
        <f t="shared" si="5"/>
        <v>25052.123832391153</v>
      </c>
    </row>
    <row r="41" spans="1:6" x14ac:dyDescent="0.25">
      <c r="A41">
        <f t="shared" si="0"/>
        <v>34</v>
      </c>
      <c r="B41">
        <f t="shared" si="1"/>
        <v>26</v>
      </c>
      <c r="C41" s="3">
        <f t="shared" si="2"/>
        <v>1019.812583265703</v>
      </c>
      <c r="D41" s="3">
        <f t="shared" si="3"/>
        <v>172.23335134768917</v>
      </c>
      <c r="E41" s="3">
        <f t="shared" si="4"/>
        <v>847.57923191801387</v>
      </c>
      <c r="F41" s="3">
        <f t="shared" si="5"/>
        <v>24204.544600473138</v>
      </c>
    </row>
    <row r="42" spans="1:6" x14ac:dyDescent="0.25">
      <c r="A42">
        <f t="shared" si="0"/>
        <v>35</v>
      </c>
      <c r="B42">
        <f t="shared" si="1"/>
        <v>25</v>
      </c>
      <c r="C42" s="3">
        <f t="shared" si="2"/>
        <v>1019.812583265703</v>
      </c>
      <c r="D42" s="3">
        <f t="shared" si="3"/>
        <v>166.40624412825284</v>
      </c>
      <c r="E42" s="3">
        <f t="shared" si="4"/>
        <v>853.40633913745012</v>
      </c>
      <c r="F42" s="3">
        <f t="shared" si="5"/>
        <v>23351.138261335687</v>
      </c>
    </row>
    <row r="43" spans="1:6" x14ac:dyDescent="0.25">
      <c r="A43">
        <f t="shared" si="0"/>
        <v>36</v>
      </c>
      <c r="B43">
        <f t="shared" si="1"/>
        <v>24</v>
      </c>
      <c r="C43" s="3">
        <f t="shared" si="2"/>
        <v>1019.812583265703</v>
      </c>
      <c r="D43" s="3">
        <f t="shared" si="3"/>
        <v>160.53907554668285</v>
      </c>
      <c r="E43" s="3">
        <f t="shared" si="4"/>
        <v>859.27350771902013</v>
      </c>
      <c r="F43" s="3">
        <f t="shared" si="5"/>
        <v>22491.864753616668</v>
      </c>
    </row>
    <row r="44" spans="1:6" x14ac:dyDescent="0.25">
      <c r="A44">
        <f t="shared" ref="A44:A67" si="6">A43+1</f>
        <v>37</v>
      </c>
      <c r="B44">
        <f t="shared" ref="B44:B67" si="7">B43-1</f>
        <v>23</v>
      </c>
      <c r="C44" s="3">
        <f t="shared" ref="C44:C67" si="8">E$2</f>
        <v>1019.812583265703</v>
      </c>
      <c r="D44" s="3">
        <f t="shared" ref="D44:D67" si="9">F43*(B$2/B$4)</f>
        <v>154.6315701811146</v>
      </c>
      <c r="E44" s="3">
        <f t="shared" ref="E44:E67" si="10">C44-D44</f>
        <v>865.18101308458836</v>
      </c>
      <c r="F44" s="3">
        <f t="shared" ref="F44:F67" si="11">F43-E44</f>
        <v>21626.68374053208</v>
      </c>
    </row>
    <row r="45" spans="1:6" x14ac:dyDescent="0.25">
      <c r="A45">
        <f t="shared" si="6"/>
        <v>38</v>
      </c>
      <c r="B45">
        <f t="shared" si="7"/>
        <v>22</v>
      </c>
      <c r="C45" s="3">
        <f t="shared" si="8"/>
        <v>1019.812583265703</v>
      </c>
      <c r="D45" s="3">
        <f t="shared" si="9"/>
        <v>148.68345071615806</v>
      </c>
      <c r="E45" s="3">
        <f t="shared" si="10"/>
        <v>871.12913254954492</v>
      </c>
      <c r="F45" s="3">
        <f t="shared" si="11"/>
        <v>20755.554607982536</v>
      </c>
    </row>
    <row r="46" spans="1:6" x14ac:dyDescent="0.25">
      <c r="A46">
        <f t="shared" si="6"/>
        <v>39</v>
      </c>
      <c r="B46">
        <f t="shared" si="7"/>
        <v>21</v>
      </c>
      <c r="C46" s="3">
        <f t="shared" si="8"/>
        <v>1019.812583265703</v>
      </c>
      <c r="D46" s="3">
        <f t="shared" si="9"/>
        <v>142.69443792987994</v>
      </c>
      <c r="E46" s="3">
        <f t="shared" si="10"/>
        <v>877.1181453358231</v>
      </c>
      <c r="F46" s="3">
        <f t="shared" si="11"/>
        <v>19878.436462646714</v>
      </c>
    </row>
    <row r="47" spans="1:6" x14ac:dyDescent="0.25">
      <c r="A47">
        <f t="shared" si="6"/>
        <v>40</v>
      </c>
      <c r="B47">
        <f t="shared" si="7"/>
        <v>20</v>
      </c>
      <c r="C47" s="3">
        <f t="shared" si="8"/>
        <v>1019.812583265703</v>
      </c>
      <c r="D47" s="3">
        <f t="shared" si="9"/>
        <v>136.66425068069617</v>
      </c>
      <c r="E47" s="3">
        <f t="shared" si="10"/>
        <v>883.14833258500676</v>
      </c>
      <c r="F47" s="3">
        <f t="shared" si="11"/>
        <v>18995.288130061708</v>
      </c>
    </row>
    <row r="48" spans="1:6" x14ac:dyDescent="0.25">
      <c r="A48">
        <f t="shared" si="6"/>
        <v>41</v>
      </c>
      <c r="B48">
        <f t="shared" si="7"/>
        <v>19</v>
      </c>
      <c r="C48" s="3">
        <f t="shared" si="8"/>
        <v>1019.812583265703</v>
      </c>
      <c r="D48" s="3">
        <f t="shared" si="9"/>
        <v>130.59260589417426</v>
      </c>
      <c r="E48" s="3">
        <f t="shared" si="10"/>
        <v>889.21997737152878</v>
      </c>
      <c r="F48" s="3">
        <f t="shared" si="11"/>
        <v>18106.068152690179</v>
      </c>
    </row>
    <row r="49" spans="1:6" x14ac:dyDescent="0.25">
      <c r="A49">
        <f t="shared" si="6"/>
        <v>42</v>
      </c>
      <c r="B49">
        <f t="shared" si="7"/>
        <v>18</v>
      </c>
      <c r="C49" s="3">
        <f t="shared" si="8"/>
        <v>1019.812583265703</v>
      </c>
      <c r="D49" s="3">
        <f t="shared" si="9"/>
        <v>124.47921854974499</v>
      </c>
      <c r="E49" s="3">
        <f t="shared" si="10"/>
        <v>895.33336471595794</v>
      </c>
      <c r="F49" s="3">
        <f t="shared" si="11"/>
        <v>17210.734787974223</v>
      </c>
    </row>
    <row r="50" spans="1:6" x14ac:dyDescent="0.25">
      <c r="A50">
        <f t="shared" si="6"/>
        <v>43</v>
      </c>
      <c r="B50">
        <f t="shared" si="7"/>
        <v>17</v>
      </c>
      <c r="C50" s="3">
        <f t="shared" si="8"/>
        <v>1019.812583265703</v>
      </c>
      <c r="D50" s="3">
        <f t="shared" si="9"/>
        <v>118.32380166732278</v>
      </c>
      <c r="E50" s="3">
        <f t="shared" si="10"/>
        <v>901.48878159838023</v>
      </c>
      <c r="F50" s="3">
        <f t="shared" si="11"/>
        <v>16309.246006375843</v>
      </c>
    </row>
    <row r="51" spans="1:6" x14ac:dyDescent="0.25">
      <c r="A51">
        <f t="shared" si="6"/>
        <v>44</v>
      </c>
      <c r="B51">
        <f t="shared" si="7"/>
        <v>16</v>
      </c>
      <c r="C51" s="3">
        <f t="shared" si="8"/>
        <v>1019.812583265703</v>
      </c>
      <c r="D51" s="3">
        <f t="shared" si="9"/>
        <v>112.12606629383392</v>
      </c>
      <c r="E51" s="3">
        <f t="shared" si="10"/>
        <v>907.68651697186908</v>
      </c>
      <c r="F51" s="3">
        <f t="shared" si="11"/>
        <v>15401.559489403973</v>
      </c>
    </row>
    <row r="52" spans="1:6" x14ac:dyDescent="0.25">
      <c r="A52">
        <f t="shared" si="6"/>
        <v>45</v>
      </c>
      <c r="B52">
        <f t="shared" si="7"/>
        <v>15</v>
      </c>
      <c r="C52" s="3">
        <f t="shared" si="8"/>
        <v>1019.812583265703</v>
      </c>
      <c r="D52" s="3">
        <f t="shared" si="9"/>
        <v>105.88572148965231</v>
      </c>
      <c r="E52" s="3">
        <f t="shared" si="10"/>
        <v>913.92686177605071</v>
      </c>
      <c r="F52" s="3">
        <f t="shared" si="11"/>
        <v>14487.632627627923</v>
      </c>
    </row>
    <row r="53" spans="1:6" x14ac:dyDescent="0.25">
      <c r="A53">
        <f t="shared" si="6"/>
        <v>46</v>
      </c>
      <c r="B53">
        <f t="shared" si="7"/>
        <v>14</v>
      </c>
      <c r="C53" s="3">
        <f t="shared" si="8"/>
        <v>1019.812583265703</v>
      </c>
      <c r="D53" s="3">
        <f t="shared" si="9"/>
        <v>99.602474314941972</v>
      </c>
      <c r="E53" s="3">
        <f t="shared" si="10"/>
        <v>920.21010895076097</v>
      </c>
      <c r="F53" s="3">
        <f t="shared" si="11"/>
        <v>13567.422518677162</v>
      </c>
    </row>
    <row r="54" spans="1:6" x14ac:dyDescent="0.25">
      <c r="A54">
        <f t="shared" si="6"/>
        <v>47</v>
      </c>
      <c r="B54">
        <f t="shared" si="7"/>
        <v>13</v>
      </c>
      <c r="C54" s="3">
        <f t="shared" si="8"/>
        <v>1019.812583265703</v>
      </c>
      <c r="D54" s="3">
        <f t="shared" si="9"/>
        <v>93.276029815905488</v>
      </c>
      <c r="E54" s="3">
        <f t="shared" si="10"/>
        <v>926.53655344979745</v>
      </c>
      <c r="F54" s="3">
        <f t="shared" si="11"/>
        <v>12640.885965227364</v>
      </c>
    </row>
    <row r="55" spans="1:6" x14ac:dyDescent="0.25">
      <c r="A55">
        <f t="shared" si="6"/>
        <v>48</v>
      </c>
      <c r="B55">
        <f t="shared" si="7"/>
        <v>12</v>
      </c>
      <c r="C55" s="3">
        <f t="shared" si="8"/>
        <v>1019.812583265703</v>
      </c>
      <c r="D55" s="3">
        <f t="shared" si="9"/>
        <v>86.906091010938127</v>
      </c>
      <c r="E55" s="3">
        <f t="shared" si="10"/>
        <v>932.90649225476488</v>
      </c>
      <c r="F55" s="3">
        <f t="shared" si="11"/>
        <v>11707.9794729726</v>
      </c>
    </row>
    <row r="56" spans="1:6" x14ac:dyDescent="0.25">
      <c r="A56">
        <f t="shared" si="6"/>
        <v>49</v>
      </c>
      <c r="B56">
        <f t="shared" si="7"/>
        <v>11</v>
      </c>
      <c r="C56" s="3">
        <f t="shared" si="8"/>
        <v>1019.812583265703</v>
      </c>
      <c r="D56" s="3">
        <f t="shared" si="9"/>
        <v>80.492358876686623</v>
      </c>
      <c r="E56" s="3">
        <f t="shared" si="10"/>
        <v>939.3202243890164</v>
      </c>
      <c r="F56" s="3">
        <f t="shared" si="11"/>
        <v>10768.659248583583</v>
      </c>
    </row>
    <row r="57" spans="1:6" x14ac:dyDescent="0.25">
      <c r="A57">
        <f t="shared" si="6"/>
        <v>50</v>
      </c>
      <c r="B57">
        <f t="shared" si="7"/>
        <v>10</v>
      </c>
      <c r="C57" s="3">
        <f t="shared" si="8"/>
        <v>1019.812583265703</v>
      </c>
      <c r="D57" s="3">
        <f t="shared" si="9"/>
        <v>74.034532334012127</v>
      </c>
      <c r="E57" s="3">
        <f t="shared" si="10"/>
        <v>945.77805093169081</v>
      </c>
      <c r="F57" s="3">
        <f t="shared" si="11"/>
        <v>9822.8811976518919</v>
      </c>
    </row>
    <row r="58" spans="1:6" x14ac:dyDescent="0.25">
      <c r="A58">
        <f t="shared" si="6"/>
        <v>51</v>
      </c>
      <c r="B58">
        <f t="shared" si="7"/>
        <v>9</v>
      </c>
      <c r="C58" s="3">
        <f t="shared" si="8"/>
        <v>1019.812583265703</v>
      </c>
      <c r="D58" s="3">
        <f t="shared" si="9"/>
        <v>67.532308233856753</v>
      </c>
      <c r="E58" s="3">
        <f t="shared" si="10"/>
        <v>952.28027503184626</v>
      </c>
      <c r="F58" s="3">
        <f t="shared" si="11"/>
        <v>8870.6009226200458</v>
      </c>
    </row>
    <row r="59" spans="1:6" x14ac:dyDescent="0.25">
      <c r="A59">
        <f t="shared" si="6"/>
        <v>52</v>
      </c>
      <c r="B59">
        <f t="shared" si="7"/>
        <v>8</v>
      </c>
      <c r="C59" s="3">
        <f t="shared" si="8"/>
        <v>1019.812583265703</v>
      </c>
      <c r="D59" s="3">
        <f t="shared" si="9"/>
        <v>60.985381343012818</v>
      </c>
      <c r="E59" s="3">
        <f t="shared" si="10"/>
        <v>958.82720192269016</v>
      </c>
      <c r="F59" s="3">
        <f t="shared" si="11"/>
        <v>7911.7737206973561</v>
      </c>
    </row>
    <row r="60" spans="1:6" x14ac:dyDescent="0.25">
      <c r="A60">
        <f t="shared" si="6"/>
        <v>53</v>
      </c>
      <c r="B60">
        <f t="shared" si="7"/>
        <v>7</v>
      </c>
      <c r="C60" s="3">
        <f t="shared" si="8"/>
        <v>1019.812583265703</v>
      </c>
      <c r="D60" s="3">
        <f t="shared" si="9"/>
        <v>54.39344432979432</v>
      </c>
      <c r="E60" s="3">
        <f t="shared" si="10"/>
        <v>965.41913893590868</v>
      </c>
      <c r="F60" s="3">
        <f t="shared" si="11"/>
        <v>6946.3545817614477</v>
      </c>
    </row>
    <row r="61" spans="1:6" x14ac:dyDescent="0.25">
      <c r="A61">
        <f t="shared" si="6"/>
        <v>54</v>
      </c>
      <c r="B61">
        <f t="shared" si="7"/>
        <v>6</v>
      </c>
      <c r="C61" s="3">
        <f t="shared" si="8"/>
        <v>1019.812583265703</v>
      </c>
      <c r="D61" s="3">
        <f t="shared" si="9"/>
        <v>47.75618774960995</v>
      </c>
      <c r="E61" s="3">
        <f t="shared" si="10"/>
        <v>972.05639551609306</v>
      </c>
      <c r="F61" s="3">
        <f t="shared" si="11"/>
        <v>5974.2981862453544</v>
      </c>
    </row>
    <row r="62" spans="1:6" x14ac:dyDescent="0.25">
      <c r="A62">
        <f t="shared" si="6"/>
        <v>55</v>
      </c>
      <c r="B62">
        <f t="shared" si="7"/>
        <v>5</v>
      </c>
      <c r="C62" s="3">
        <f t="shared" si="8"/>
        <v>1019.812583265703</v>
      </c>
      <c r="D62" s="3">
        <f t="shared" si="9"/>
        <v>41.073300030436812</v>
      </c>
      <c r="E62" s="3">
        <f t="shared" si="10"/>
        <v>978.73928323526616</v>
      </c>
      <c r="F62" s="3">
        <f t="shared" si="11"/>
        <v>4995.5589030100882</v>
      </c>
    </row>
    <row r="63" spans="1:6" x14ac:dyDescent="0.25">
      <c r="A63">
        <f t="shared" si="6"/>
        <v>56</v>
      </c>
      <c r="B63">
        <f t="shared" si="7"/>
        <v>4</v>
      </c>
      <c r="C63" s="3">
        <f t="shared" si="8"/>
        <v>1019.812583265703</v>
      </c>
      <c r="D63" s="3">
        <f t="shared" si="9"/>
        <v>34.344467458194359</v>
      </c>
      <c r="E63" s="3">
        <f t="shared" si="10"/>
        <v>985.46811580750864</v>
      </c>
      <c r="F63" s="3">
        <f t="shared" si="11"/>
        <v>4010.0907872025796</v>
      </c>
    </row>
    <row r="64" spans="1:6" x14ac:dyDescent="0.25">
      <c r="A64">
        <f t="shared" si="6"/>
        <v>57</v>
      </c>
      <c r="B64">
        <f t="shared" si="7"/>
        <v>3</v>
      </c>
      <c r="C64" s="3">
        <f t="shared" si="8"/>
        <v>1019.812583265703</v>
      </c>
      <c r="D64" s="3">
        <f t="shared" si="9"/>
        <v>27.569374162017734</v>
      </c>
      <c r="E64" s="3">
        <f t="shared" si="10"/>
        <v>992.24320910368522</v>
      </c>
      <c r="F64" s="3">
        <f t="shared" si="11"/>
        <v>3017.8475780988942</v>
      </c>
    </row>
    <row r="65" spans="1:6" x14ac:dyDescent="0.25">
      <c r="A65">
        <f t="shared" si="6"/>
        <v>58</v>
      </c>
      <c r="B65">
        <f t="shared" si="7"/>
        <v>2</v>
      </c>
      <c r="C65" s="3">
        <f t="shared" si="8"/>
        <v>1019.812583265703</v>
      </c>
      <c r="D65" s="3">
        <f t="shared" si="9"/>
        <v>20.747702099429898</v>
      </c>
      <c r="E65" s="3">
        <f t="shared" si="10"/>
        <v>999.06488116627304</v>
      </c>
      <c r="F65" s="3">
        <f t="shared" si="11"/>
        <v>2018.7826969326211</v>
      </c>
    </row>
    <row r="66" spans="1:6" x14ac:dyDescent="0.25">
      <c r="A66">
        <f t="shared" si="6"/>
        <v>59</v>
      </c>
      <c r="B66">
        <f t="shared" si="7"/>
        <v>1</v>
      </c>
      <c r="C66" s="3">
        <f t="shared" si="8"/>
        <v>1019.812583265703</v>
      </c>
      <c r="D66" s="3">
        <f t="shared" si="9"/>
        <v>13.879131041411769</v>
      </c>
      <c r="E66" s="3">
        <f t="shared" si="10"/>
        <v>1005.9334522242912</v>
      </c>
      <c r="F66" s="3">
        <f t="shared" si="11"/>
        <v>1012.8492447083299</v>
      </c>
    </row>
    <row r="67" spans="1:6" x14ac:dyDescent="0.25">
      <c r="A67">
        <f t="shared" si="6"/>
        <v>60</v>
      </c>
      <c r="B67">
        <f t="shared" si="7"/>
        <v>0</v>
      </c>
      <c r="C67" s="3">
        <f t="shared" si="8"/>
        <v>1019.812583265703</v>
      </c>
      <c r="D67" s="3">
        <f t="shared" si="9"/>
        <v>6.9633385573697684</v>
      </c>
      <c r="E67" s="3">
        <f t="shared" si="10"/>
        <v>1012.8492447083332</v>
      </c>
      <c r="F67" s="3">
        <f t="shared" si="11"/>
        <v>-3.2969182939268649E-12</v>
      </c>
    </row>
    <row r="69" spans="1:6" x14ac:dyDescent="0.25">
      <c r="C69" s="3">
        <f>SUM(C6:C68)</f>
        <v>61188.754995942152</v>
      </c>
      <c r="D69" s="3">
        <f>SUM(D6:D68)</f>
        <v>11188.754995942176</v>
      </c>
      <c r="E69" s="3">
        <f>SUM(E6:E68)</f>
        <v>50000.000000000022</v>
      </c>
    </row>
  </sheetData>
  <pageMargins left="0.7" right="0.7" top="0.75" bottom="0.75" header="0.3" footer="0.3"/>
  <pageSetup orientation="portrait" r:id="rId1"/>
  <headerFooter>
    <oddHeader>&amp;LName: Bill Hitchcock&amp;CCIT 110 Basics Spring 2014 Loan Hmwk&amp;RDate Printed: &amp;D</oddHeader>
    <oddFooter>&amp;LFile: &amp;F&amp;CPage: &amp;P of &amp;N&amp;RSheet: &amp;A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</sheetPr>
  <dimension ref="A1:F81"/>
  <sheetViews>
    <sheetView zoomScale="160" zoomScaleNormal="160" workbookViewId="0">
      <pane ySplit="6" topLeftCell="A74" activePane="bottomLeft" state="frozen"/>
      <selection pane="bottomLeft" activeCell="E2" sqref="E2"/>
    </sheetView>
  </sheetViews>
  <sheetFormatPr defaultRowHeight="15" x14ac:dyDescent="0.25"/>
  <cols>
    <col min="2" max="2" width="9.28515625" bestFit="1" customWidth="1"/>
    <col min="3" max="3" width="12.85546875" bestFit="1" customWidth="1"/>
    <col min="4" max="4" width="12.42578125" bestFit="1" customWidth="1"/>
    <col min="5" max="5" width="12.85546875" bestFit="1" customWidth="1"/>
    <col min="6" max="6" width="13.42578125" bestFit="1" customWidth="1"/>
  </cols>
  <sheetData>
    <row r="1" spans="1:6" x14ac:dyDescent="0.25">
      <c r="A1" t="s">
        <v>0</v>
      </c>
      <c r="B1" s="5">
        <v>80000</v>
      </c>
      <c r="D1" t="s">
        <v>4</v>
      </c>
      <c r="E1">
        <f>B3*B4</f>
        <v>72</v>
      </c>
    </row>
    <row r="2" spans="1:6" x14ac:dyDescent="0.25">
      <c r="A2" t="s">
        <v>1</v>
      </c>
      <c r="B2" s="7">
        <v>6.4000000000000001E-2</v>
      </c>
      <c r="D2" t="s">
        <v>5</v>
      </c>
      <c r="E2" s="6">
        <f>PMT(B2/B4,E1,-B1)</f>
        <v>1340.9886622108322</v>
      </c>
    </row>
    <row r="3" spans="1:6" x14ac:dyDescent="0.25">
      <c r="A3" t="s">
        <v>2</v>
      </c>
      <c r="B3">
        <v>6</v>
      </c>
      <c r="D3" t="s">
        <v>6</v>
      </c>
      <c r="E3" s="6">
        <f>E1*E2</f>
        <v>96551.183679179914</v>
      </c>
    </row>
    <row r="4" spans="1:6" x14ac:dyDescent="0.25">
      <c r="A4" t="s">
        <v>3</v>
      </c>
      <c r="B4">
        <v>12</v>
      </c>
      <c r="D4" t="s">
        <v>7</v>
      </c>
      <c r="E4" s="6">
        <f>E3-B1</f>
        <v>16551.183679179914</v>
      </c>
    </row>
    <row r="6" spans="1:6" x14ac:dyDescent="0.25">
      <c r="A6" t="s">
        <v>9</v>
      </c>
      <c r="B6" t="s">
        <v>10</v>
      </c>
      <c r="C6" t="s">
        <v>11</v>
      </c>
      <c r="D6" t="s">
        <v>12</v>
      </c>
      <c r="E6" t="s">
        <v>13</v>
      </c>
      <c r="F6" t="s">
        <v>14</v>
      </c>
    </row>
    <row r="7" spans="1:6" x14ac:dyDescent="0.25">
      <c r="A7">
        <v>0</v>
      </c>
      <c r="B7">
        <f>E1</f>
        <v>72</v>
      </c>
      <c r="C7" s="3">
        <v>0</v>
      </c>
      <c r="D7" s="3">
        <v>0</v>
      </c>
      <c r="E7" s="3">
        <v>0</v>
      </c>
      <c r="F7" s="3">
        <f>B1</f>
        <v>80000</v>
      </c>
    </row>
    <row r="8" spans="1:6" x14ac:dyDescent="0.25">
      <c r="A8">
        <f>A7+1</f>
        <v>1</v>
      </c>
      <c r="B8">
        <f>B7-1</f>
        <v>71</v>
      </c>
      <c r="C8" s="3">
        <f>E$2</f>
        <v>1340.9886622108322</v>
      </c>
      <c r="D8" s="3">
        <f>F7*(B$2/B$4)</f>
        <v>426.66666666666663</v>
      </c>
      <c r="E8" s="3">
        <f>C8-D8</f>
        <v>914.32199554416559</v>
      </c>
      <c r="F8" s="3">
        <f>F7-E8</f>
        <v>79085.67800445584</v>
      </c>
    </row>
    <row r="9" spans="1:6" x14ac:dyDescent="0.25">
      <c r="A9">
        <f t="shared" ref="A9:A72" si="0">A8+1</f>
        <v>2</v>
      </c>
      <c r="B9">
        <f t="shared" ref="B9:B72" si="1">B8-1</f>
        <v>70</v>
      </c>
      <c r="C9" s="3">
        <f t="shared" ref="C9:C67" si="2">E$2</f>
        <v>1340.9886622108322</v>
      </c>
      <c r="D9" s="3">
        <f t="shared" ref="D9:D67" si="3">F8*(B$2/B$4)</f>
        <v>421.79028269043113</v>
      </c>
      <c r="E9" s="3">
        <f t="shared" ref="E9:E67" si="4">C9-D9</f>
        <v>919.19837952040109</v>
      </c>
      <c r="F9" s="3">
        <f t="shared" ref="F9:F67" si="5">F8-E9</f>
        <v>78166.47962493544</v>
      </c>
    </row>
    <row r="10" spans="1:6" x14ac:dyDescent="0.25">
      <c r="A10">
        <f t="shared" si="0"/>
        <v>3</v>
      </c>
      <c r="B10">
        <f t="shared" si="1"/>
        <v>69</v>
      </c>
      <c r="C10" s="3">
        <f t="shared" si="2"/>
        <v>1340.9886622108322</v>
      </c>
      <c r="D10" s="3">
        <f t="shared" si="3"/>
        <v>416.887891332989</v>
      </c>
      <c r="E10" s="3">
        <f t="shared" si="4"/>
        <v>924.10077087784316</v>
      </c>
      <c r="F10" s="3">
        <f t="shared" si="5"/>
        <v>77242.378854057592</v>
      </c>
    </row>
    <row r="11" spans="1:6" x14ac:dyDescent="0.25">
      <c r="A11">
        <f t="shared" si="0"/>
        <v>4</v>
      </c>
      <c r="B11">
        <f t="shared" si="1"/>
        <v>68</v>
      </c>
      <c r="C11" s="3">
        <f t="shared" si="2"/>
        <v>1340.9886622108322</v>
      </c>
      <c r="D11" s="3">
        <f t="shared" si="3"/>
        <v>411.95935388830713</v>
      </c>
      <c r="E11" s="3">
        <f t="shared" si="4"/>
        <v>929.02930832252514</v>
      </c>
      <c r="F11" s="3">
        <f t="shared" si="5"/>
        <v>76313.349545735065</v>
      </c>
    </row>
    <row r="12" spans="1:6" x14ac:dyDescent="0.25">
      <c r="A12">
        <f t="shared" si="0"/>
        <v>5</v>
      </c>
      <c r="B12">
        <f t="shared" si="1"/>
        <v>67</v>
      </c>
      <c r="C12" s="3">
        <f t="shared" si="2"/>
        <v>1340.9886622108322</v>
      </c>
      <c r="D12" s="3">
        <f t="shared" si="3"/>
        <v>407.00453091058699</v>
      </c>
      <c r="E12" s="3">
        <f t="shared" si="4"/>
        <v>933.98413130024528</v>
      </c>
      <c r="F12" s="3">
        <f t="shared" si="5"/>
        <v>75379.365414434826</v>
      </c>
    </row>
    <row r="13" spans="1:6" x14ac:dyDescent="0.25">
      <c r="A13">
        <f t="shared" si="0"/>
        <v>6</v>
      </c>
      <c r="B13">
        <f t="shared" si="1"/>
        <v>66</v>
      </c>
      <c r="C13" s="3">
        <f t="shared" si="2"/>
        <v>1340.9886622108322</v>
      </c>
      <c r="D13" s="3">
        <f t="shared" si="3"/>
        <v>402.02328221031905</v>
      </c>
      <c r="E13" s="3">
        <f t="shared" si="4"/>
        <v>938.96538000051316</v>
      </c>
      <c r="F13" s="3">
        <f t="shared" si="5"/>
        <v>74440.400034434308</v>
      </c>
    </row>
    <row r="14" spans="1:6" x14ac:dyDescent="0.25">
      <c r="A14">
        <f t="shared" si="0"/>
        <v>7</v>
      </c>
      <c r="B14">
        <f t="shared" si="1"/>
        <v>65</v>
      </c>
      <c r="C14" s="3">
        <f t="shared" si="2"/>
        <v>1340.9886622108322</v>
      </c>
      <c r="D14" s="3">
        <f t="shared" si="3"/>
        <v>397.01546685031627</v>
      </c>
      <c r="E14" s="3">
        <f t="shared" si="4"/>
        <v>943.973195360516</v>
      </c>
      <c r="F14" s="3">
        <f t="shared" si="5"/>
        <v>73496.426839073785</v>
      </c>
    </row>
    <row r="15" spans="1:6" x14ac:dyDescent="0.25">
      <c r="A15">
        <f t="shared" si="0"/>
        <v>8</v>
      </c>
      <c r="B15">
        <f t="shared" si="1"/>
        <v>64</v>
      </c>
      <c r="C15" s="3">
        <f t="shared" si="2"/>
        <v>1340.9886622108322</v>
      </c>
      <c r="D15" s="3">
        <f t="shared" si="3"/>
        <v>391.98094314172687</v>
      </c>
      <c r="E15" s="3">
        <f t="shared" si="4"/>
        <v>949.00771906910541</v>
      </c>
      <c r="F15" s="3">
        <f t="shared" si="5"/>
        <v>72547.419120004677</v>
      </c>
    </row>
    <row r="16" spans="1:6" x14ac:dyDescent="0.25">
      <c r="A16">
        <f t="shared" si="0"/>
        <v>9</v>
      </c>
      <c r="B16">
        <f t="shared" si="1"/>
        <v>63</v>
      </c>
      <c r="C16" s="3">
        <f t="shared" si="2"/>
        <v>1340.9886622108322</v>
      </c>
      <c r="D16" s="3">
        <f t="shared" si="3"/>
        <v>386.91956864002492</v>
      </c>
      <c r="E16" s="3">
        <f t="shared" si="4"/>
        <v>954.06909357080735</v>
      </c>
      <c r="F16" s="3">
        <f t="shared" si="5"/>
        <v>71593.350026433865</v>
      </c>
    </row>
    <row r="17" spans="1:6" x14ac:dyDescent="0.25">
      <c r="A17">
        <f t="shared" si="0"/>
        <v>10</v>
      </c>
      <c r="B17">
        <f t="shared" si="1"/>
        <v>62</v>
      </c>
      <c r="C17" s="3">
        <f t="shared" si="2"/>
        <v>1340.9886622108322</v>
      </c>
      <c r="D17" s="3">
        <f t="shared" si="3"/>
        <v>381.83120014098063</v>
      </c>
      <c r="E17" s="3">
        <f t="shared" si="4"/>
        <v>959.15746206985159</v>
      </c>
      <c r="F17" s="3">
        <f t="shared" si="5"/>
        <v>70634.192564364013</v>
      </c>
    </row>
    <row r="18" spans="1:6" x14ac:dyDescent="0.25">
      <c r="A18">
        <f t="shared" si="0"/>
        <v>11</v>
      </c>
      <c r="B18">
        <f t="shared" si="1"/>
        <v>61</v>
      </c>
      <c r="C18" s="3">
        <f t="shared" si="2"/>
        <v>1340.9886622108322</v>
      </c>
      <c r="D18" s="3">
        <f t="shared" si="3"/>
        <v>376.71569367660805</v>
      </c>
      <c r="E18" s="3">
        <f t="shared" si="4"/>
        <v>964.27296853422422</v>
      </c>
      <c r="F18" s="3">
        <f t="shared" si="5"/>
        <v>69669.919595829793</v>
      </c>
    </row>
    <row r="19" spans="1:6" x14ac:dyDescent="0.25">
      <c r="A19">
        <f t="shared" si="0"/>
        <v>12</v>
      </c>
      <c r="B19">
        <f t="shared" si="1"/>
        <v>60</v>
      </c>
      <c r="C19" s="3">
        <f t="shared" si="2"/>
        <v>1340.9886622108322</v>
      </c>
      <c r="D19" s="3">
        <f t="shared" si="3"/>
        <v>371.57290451109219</v>
      </c>
      <c r="E19" s="3">
        <f t="shared" si="4"/>
        <v>969.41575769973997</v>
      </c>
      <c r="F19" s="3">
        <f t="shared" si="5"/>
        <v>68700.503838130055</v>
      </c>
    </row>
    <row r="20" spans="1:6" x14ac:dyDescent="0.25">
      <c r="A20">
        <f t="shared" si="0"/>
        <v>13</v>
      </c>
      <c r="B20">
        <f t="shared" si="1"/>
        <v>59</v>
      </c>
      <c r="C20" s="3">
        <f t="shared" si="2"/>
        <v>1340.9886622108322</v>
      </c>
      <c r="D20" s="3">
        <f t="shared" si="3"/>
        <v>366.4026871366936</v>
      </c>
      <c r="E20" s="3">
        <f t="shared" si="4"/>
        <v>974.58597507413856</v>
      </c>
      <c r="F20" s="3">
        <f t="shared" si="5"/>
        <v>67725.917863055918</v>
      </c>
    </row>
    <row r="21" spans="1:6" x14ac:dyDescent="0.25">
      <c r="A21">
        <f t="shared" si="0"/>
        <v>14</v>
      </c>
      <c r="B21">
        <f t="shared" si="1"/>
        <v>58</v>
      </c>
      <c r="C21" s="3">
        <f t="shared" si="2"/>
        <v>1340.9886622108322</v>
      </c>
      <c r="D21" s="3">
        <f t="shared" si="3"/>
        <v>361.20489526963155</v>
      </c>
      <c r="E21" s="3">
        <f t="shared" si="4"/>
        <v>979.78376694120061</v>
      </c>
      <c r="F21" s="3">
        <f t="shared" si="5"/>
        <v>66746.134096114722</v>
      </c>
    </row>
    <row r="22" spans="1:6" x14ac:dyDescent="0.25">
      <c r="A22">
        <f t="shared" si="0"/>
        <v>15</v>
      </c>
      <c r="B22">
        <f t="shared" si="1"/>
        <v>57</v>
      </c>
      <c r="C22" s="3">
        <f t="shared" si="2"/>
        <v>1340.9886622108322</v>
      </c>
      <c r="D22" s="3">
        <f t="shared" si="3"/>
        <v>355.97938184594517</v>
      </c>
      <c r="E22" s="3">
        <f t="shared" si="4"/>
        <v>985.00928036488699</v>
      </c>
      <c r="F22" s="3">
        <f t="shared" si="5"/>
        <v>65761.124815749834</v>
      </c>
    </row>
    <row r="23" spans="1:6" x14ac:dyDescent="0.25">
      <c r="A23">
        <f t="shared" si="0"/>
        <v>16</v>
      </c>
      <c r="B23">
        <f t="shared" si="1"/>
        <v>56</v>
      </c>
      <c r="C23" s="3">
        <f t="shared" si="2"/>
        <v>1340.9886622108322</v>
      </c>
      <c r="D23" s="3">
        <f t="shared" si="3"/>
        <v>350.72599901733241</v>
      </c>
      <c r="E23" s="3">
        <f t="shared" si="4"/>
        <v>990.26266319349975</v>
      </c>
      <c r="F23" s="3">
        <f t="shared" si="5"/>
        <v>64770.862152556336</v>
      </c>
    </row>
    <row r="24" spans="1:6" x14ac:dyDescent="0.25">
      <c r="A24">
        <f t="shared" si="0"/>
        <v>17</v>
      </c>
      <c r="B24">
        <f t="shared" si="1"/>
        <v>55</v>
      </c>
      <c r="C24" s="3">
        <f t="shared" si="2"/>
        <v>1340.9886622108322</v>
      </c>
      <c r="D24" s="3">
        <f t="shared" si="3"/>
        <v>345.44459814696711</v>
      </c>
      <c r="E24" s="3">
        <f t="shared" si="4"/>
        <v>995.54406406386511</v>
      </c>
      <c r="F24" s="3">
        <f t="shared" si="5"/>
        <v>63775.318088492473</v>
      </c>
    </row>
    <row r="25" spans="1:6" x14ac:dyDescent="0.25">
      <c r="A25">
        <f t="shared" si="0"/>
        <v>18</v>
      </c>
      <c r="B25">
        <f t="shared" si="1"/>
        <v>54</v>
      </c>
      <c r="C25" s="3">
        <f t="shared" si="2"/>
        <v>1340.9886622108322</v>
      </c>
      <c r="D25" s="3">
        <f t="shared" si="3"/>
        <v>340.13502980529319</v>
      </c>
      <c r="E25" s="3">
        <f t="shared" si="4"/>
        <v>1000.853632405539</v>
      </c>
      <c r="F25" s="3">
        <f t="shared" si="5"/>
        <v>62774.464456086935</v>
      </c>
    </row>
    <row r="26" spans="1:6" x14ac:dyDescent="0.25">
      <c r="A26">
        <f t="shared" si="0"/>
        <v>19</v>
      </c>
      <c r="B26">
        <f t="shared" si="1"/>
        <v>53</v>
      </c>
      <c r="C26" s="3">
        <f t="shared" si="2"/>
        <v>1340.9886622108322</v>
      </c>
      <c r="D26" s="3">
        <f t="shared" si="3"/>
        <v>334.79714376579699</v>
      </c>
      <c r="E26" s="3">
        <f t="shared" si="4"/>
        <v>1006.1915184450352</v>
      </c>
      <c r="F26" s="3">
        <f t="shared" si="5"/>
        <v>61768.272937641901</v>
      </c>
    </row>
    <row r="27" spans="1:6" x14ac:dyDescent="0.25">
      <c r="A27">
        <f t="shared" si="0"/>
        <v>20</v>
      </c>
      <c r="B27">
        <f t="shared" si="1"/>
        <v>52</v>
      </c>
      <c r="C27" s="3">
        <f t="shared" si="2"/>
        <v>1340.9886622108322</v>
      </c>
      <c r="D27" s="3">
        <f t="shared" si="3"/>
        <v>329.43078900075682</v>
      </c>
      <c r="E27" s="3">
        <f t="shared" si="4"/>
        <v>1011.5578732100754</v>
      </c>
      <c r="F27" s="3">
        <f t="shared" si="5"/>
        <v>60756.715064431824</v>
      </c>
    </row>
    <row r="28" spans="1:6" x14ac:dyDescent="0.25">
      <c r="A28">
        <f t="shared" si="0"/>
        <v>21</v>
      </c>
      <c r="B28">
        <f t="shared" si="1"/>
        <v>51</v>
      </c>
      <c r="C28" s="3">
        <f t="shared" si="2"/>
        <v>1340.9886622108322</v>
      </c>
      <c r="D28" s="3">
        <f t="shared" si="3"/>
        <v>324.03581367696972</v>
      </c>
      <c r="E28" s="3">
        <f t="shared" si="4"/>
        <v>1016.9528485338625</v>
      </c>
      <c r="F28" s="3">
        <f t="shared" si="5"/>
        <v>59739.762215897965</v>
      </c>
    </row>
    <row r="29" spans="1:6" x14ac:dyDescent="0.25">
      <c r="A29">
        <f t="shared" si="0"/>
        <v>22</v>
      </c>
      <c r="B29">
        <f t="shared" si="1"/>
        <v>50</v>
      </c>
      <c r="C29" s="3">
        <f t="shared" si="2"/>
        <v>1340.9886622108322</v>
      </c>
      <c r="D29" s="3">
        <f t="shared" si="3"/>
        <v>318.61206515145579</v>
      </c>
      <c r="E29" s="3">
        <f t="shared" si="4"/>
        <v>1022.3765970593764</v>
      </c>
      <c r="F29" s="3">
        <f t="shared" si="5"/>
        <v>58717.385618838591</v>
      </c>
    </row>
    <row r="30" spans="1:6" x14ac:dyDescent="0.25">
      <c r="A30">
        <f t="shared" si="0"/>
        <v>23</v>
      </c>
      <c r="B30">
        <f t="shared" si="1"/>
        <v>49</v>
      </c>
      <c r="C30" s="3">
        <f t="shared" si="2"/>
        <v>1340.9886622108322</v>
      </c>
      <c r="D30" s="3">
        <f t="shared" si="3"/>
        <v>313.15938996713913</v>
      </c>
      <c r="E30" s="3">
        <f t="shared" si="4"/>
        <v>1027.8292722436931</v>
      </c>
      <c r="F30" s="3">
        <f t="shared" si="5"/>
        <v>57689.556346594894</v>
      </c>
    </row>
    <row r="31" spans="1:6" x14ac:dyDescent="0.25">
      <c r="A31">
        <f t="shared" si="0"/>
        <v>24</v>
      </c>
      <c r="B31">
        <f t="shared" si="1"/>
        <v>48</v>
      </c>
      <c r="C31" s="3">
        <f t="shared" si="2"/>
        <v>1340.9886622108322</v>
      </c>
      <c r="D31" s="3">
        <f t="shared" si="3"/>
        <v>307.6776338485061</v>
      </c>
      <c r="E31" s="3">
        <f t="shared" si="4"/>
        <v>1033.3110283623262</v>
      </c>
      <c r="F31" s="3">
        <f t="shared" si="5"/>
        <v>56656.24531823257</v>
      </c>
    </row>
    <row r="32" spans="1:6" x14ac:dyDescent="0.25">
      <c r="A32">
        <f t="shared" si="0"/>
        <v>25</v>
      </c>
      <c r="B32">
        <f t="shared" si="1"/>
        <v>47</v>
      </c>
      <c r="C32" s="3">
        <f t="shared" si="2"/>
        <v>1340.9886622108322</v>
      </c>
      <c r="D32" s="3">
        <f t="shared" si="3"/>
        <v>302.16664169724038</v>
      </c>
      <c r="E32" s="3">
        <f t="shared" si="4"/>
        <v>1038.8220205135917</v>
      </c>
      <c r="F32" s="3">
        <f t="shared" si="5"/>
        <v>55617.423297718975</v>
      </c>
    </row>
    <row r="33" spans="1:6" x14ac:dyDescent="0.25">
      <c r="A33">
        <f t="shared" si="0"/>
        <v>26</v>
      </c>
      <c r="B33">
        <f t="shared" si="1"/>
        <v>46</v>
      </c>
      <c r="C33" s="3">
        <f t="shared" si="2"/>
        <v>1340.9886622108322</v>
      </c>
      <c r="D33" s="3">
        <f t="shared" si="3"/>
        <v>296.62625758783452</v>
      </c>
      <c r="E33" s="3">
        <f t="shared" si="4"/>
        <v>1044.3624046229977</v>
      </c>
      <c r="F33" s="3">
        <f t="shared" si="5"/>
        <v>54573.060893095979</v>
      </c>
    </row>
    <row r="34" spans="1:6" x14ac:dyDescent="0.25">
      <c r="A34">
        <f t="shared" si="0"/>
        <v>27</v>
      </c>
      <c r="B34">
        <f t="shared" si="1"/>
        <v>45</v>
      </c>
      <c r="C34" s="3">
        <f t="shared" si="2"/>
        <v>1340.9886622108322</v>
      </c>
      <c r="D34" s="3">
        <f t="shared" si="3"/>
        <v>291.05632476317857</v>
      </c>
      <c r="E34" s="3">
        <f t="shared" si="4"/>
        <v>1049.9323374476537</v>
      </c>
      <c r="F34" s="3">
        <f t="shared" si="5"/>
        <v>53523.128555648327</v>
      </c>
    </row>
    <row r="35" spans="1:6" x14ac:dyDescent="0.25">
      <c r="A35">
        <f t="shared" si="0"/>
        <v>28</v>
      </c>
      <c r="B35">
        <f t="shared" si="1"/>
        <v>44</v>
      </c>
      <c r="C35" s="3">
        <f t="shared" si="2"/>
        <v>1340.9886622108322</v>
      </c>
      <c r="D35" s="3">
        <f t="shared" si="3"/>
        <v>285.45668563012441</v>
      </c>
      <c r="E35" s="3">
        <f t="shared" si="4"/>
        <v>1055.5319765807078</v>
      </c>
      <c r="F35" s="3">
        <f t="shared" si="5"/>
        <v>52467.59657906762</v>
      </c>
    </row>
    <row r="36" spans="1:6" x14ac:dyDescent="0.25">
      <c r="A36">
        <f t="shared" si="0"/>
        <v>29</v>
      </c>
      <c r="B36">
        <f t="shared" si="1"/>
        <v>43</v>
      </c>
      <c r="C36" s="3">
        <f t="shared" si="2"/>
        <v>1340.9886622108322</v>
      </c>
      <c r="D36" s="3">
        <f t="shared" si="3"/>
        <v>279.82718175502731</v>
      </c>
      <c r="E36" s="3">
        <f t="shared" si="4"/>
        <v>1061.1614804558048</v>
      </c>
      <c r="F36" s="3">
        <f t="shared" si="5"/>
        <v>51406.435098611815</v>
      </c>
    </row>
    <row r="37" spans="1:6" x14ac:dyDescent="0.25">
      <c r="A37">
        <f t="shared" si="0"/>
        <v>30</v>
      </c>
      <c r="B37">
        <f t="shared" si="1"/>
        <v>42</v>
      </c>
      <c r="C37" s="3">
        <f t="shared" si="2"/>
        <v>1340.9886622108322</v>
      </c>
      <c r="D37" s="3">
        <f t="shared" si="3"/>
        <v>274.167653859263</v>
      </c>
      <c r="E37" s="3">
        <f t="shared" si="4"/>
        <v>1066.8210083515692</v>
      </c>
      <c r="F37" s="3">
        <f t="shared" si="5"/>
        <v>50339.614090260249</v>
      </c>
    </row>
    <row r="38" spans="1:6" x14ac:dyDescent="0.25">
      <c r="A38">
        <f t="shared" si="0"/>
        <v>31</v>
      </c>
      <c r="B38">
        <f t="shared" si="1"/>
        <v>41</v>
      </c>
      <c r="C38" s="3">
        <f t="shared" si="2"/>
        <v>1340.9886622108322</v>
      </c>
      <c r="D38" s="3">
        <f t="shared" si="3"/>
        <v>268.47794181472131</v>
      </c>
      <c r="E38" s="3">
        <f t="shared" si="4"/>
        <v>1072.5107203961109</v>
      </c>
      <c r="F38" s="3">
        <f t="shared" si="5"/>
        <v>49267.10336986414</v>
      </c>
    </row>
    <row r="39" spans="1:6" x14ac:dyDescent="0.25">
      <c r="A39">
        <f t="shared" si="0"/>
        <v>32</v>
      </c>
      <c r="B39">
        <f t="shared" si="1"/>
        <v>40</v>
      </c>
      <c r="C39" s="3">
        <f t="shared" si="2"/>
        <v>1340.9886622108322</v>
      </c>
      <c r="D39" s="3">
        <f t="shared" si="3"/>
        <v>262.7578846392754</v>
      </c>
      <c r="E39" s="3">
        <f t="shared" si="4"/>
        <v>1078.2307775715567</v>
      </c>
      <c r="F39" s="3">
        <f t="shared" si="5"/>
        <v>48188.872592292581</v>
      </c>
    </row>
    <row r="40" spans="1:6" x14ac:dyDescent="0.25">
      <c r="A40">
        <f t="shared" si="0"/>
        <v>33</v>
      </c>
      <c r="B40">
        <f t="shared" si="1"/>
        <v>39</v>
      </c>
      <c r="C40" s="3">
        <f t="shared" si="2"/>
        <v>1340.9886622108322</v>
      </c>
      <c r="D40" s="3">
        <f t="shared" si="3"/>
        <v>257.00732049222711</v>
      </c>
      <c r="E40" s="3">
        <f t="shared" si="4"/>
        <v>1083.9813417186051</v>
      </c>
      <c r="F40" s="3">
        <f t="shared" si="5"/>
        <v>47104.891250573972</v>
      </c>
    </row>
    <row r="41" spans="1:6" x14ac:dyDescent="0.25">
      <c r="A41">
        <f t="shared" si="0"/>
        <v>34</v>
      </c>
      <c r="B41">
        <f t="shared" si="1"/>
        <v>38</v>
      </c>
      <c r="C41" s="3">
        <f t="shared" si="2"/>
        <v>1340.9886622108322</v>
      </c>
      <c r="D41" s="3">
        <f t="shared" si="3"/>
        <v>251.22608666972783</v>
      </c>
      <c r="E41" s="3">
        <f t="shared" si="4"/>
        <v>1089.7625755411043</v>
      </c>
      <c r="F41" s="3">
        <f t="shared" si="5"/>
        <v>46015.128675032865</v>
      </c>
    </row>
    <row r="42" spans="1:6" x14ac:dyDescent="0.25">
      <c r="A42">
        <f t="shared" si="0"/>
        <v>35</v>
      </c>
      <c r="B42">
        <f t="shared" si="1"/>
        <v>37</v>
      </c>
      <c r="C42" s="3">
        <f t="shared" si="2"/>
        <v>1340.9886622108322</v>
      </c>
      <c r="D42" s="3">
        <f t="shared" si="3"/>
        <v>245.41401960017527</v>
      </c>
      <c r="E42" s="3">
        <f t="shared" si="4"/>
        <v>1095.5746426106571</v>
      </c>
      <c r="F42" s="3">
        <f t="shared" si="5"/>
        <v>44919.554032422209</v>
      </c>
    </row>
    <row r="43" spans="1:6" x14ac:dyDescent="0.25">
      <c r="A43">
        <f t="shared" si="0"/>
        <v>36</v>
      </c>
      <c r="B43">
        <f t="shared" si="1"/>
        <v>36</v>
      </c>
      <c r="C43" s="3">
        <f t="shared" si="2"/>
        <v>1340.9886622108322</v>
      </c>
      <c r="D43" s="3">
        <f t="shared" si="3"/>
        <v>239.57095483958511</v>
      </c>
      <c r="E43" s="3">
        <f t="shared" si="4"/>
        <v>1101.4177073712472</v>
      </c>
      <c r="F43" s="3">
        <f t="shared" si="5"/>
        <v>43818.13632505096</v>
      </c>
    </row>
    <row r="44" spans="1:6" x14ac:dyDescent="0.25">
      <c r="A44">
        <f t="shared" si="0"/>
        <v>37</v>
      </c>
      <c r="B44">
        <f t="shared" si="1"/>
        <v>35</v>
      </c>
      <c r="C44" s="3">
        <f t="shared" si="2"/>
        <v>1340.9886622108322</v>
      </c>
      <c r="D44" s="3">
        <f t="shared" si="3"/>
        <v>233.69672706693845</v>
      </c>
      <c r="E44" s="3">
        <f t="shared" si="4"/>
        <v>1107.2919351438939</v>
      </c>
      <c r="F44" s="3">
        <f t="shared" si="5"/>
        <v>42710.84438990707</v>
      </c>
    </row>
    <row r="45" spans="1:6" x14ac:dyDescent="0.25">
      <c r="A45">
        <f t="shared" si="0"/>
        <v>38</v>
      </c>
      <c r="B45">
        <f t="shared" si="1"/>
        <v>34</v>
      </c>
      <c r="C45" s="3">
        <f t="shared" si="2"/>
        <v>1340.9886622108322</v>
      </c>
      <c r="D45" s="3">
        <f t="shared" si="3"/>
        <v>227.79117007950435</v>
      </c>
      <c r="E45" s="3">
        <f t="shared" si="4"/>
        <v>1113.1974921313279</v>
      </c>
      <c r="F45" s="3">
        <f t="shared" si="5"/>
        <v>41597.646897775739</v>
      </c>
    </row>
    <row r="46" spans="1:6" x14ac:dyDescent="0.25">
      <c r="A46">
        <f t="shared" si="0"/>
        <v>39</v>
      </c>
      <c r="B46">
        <f t="shared" si="1"/>
        <v>33</v>
      </c>
      <c r="C46" s="3">
        <f t="shared" si="2"/>
        <v>1340.9886622108322</v>
      </c>
      <c r="D46" s="3">
        <f t="shared" si="3"/>
        <v>221.85411678813728</v>
      </c>
      <c r="E46" s="3">
        <f t="shared" si="4"/>
        <v>1119.1345454226948</v>
      </c>
      <c r="F46" s="3">
        <f t="shared" si="5"/>
        <v>40478.512352353042</v>
      </c>
    </row>
    <row r="47" spans="1:6" x14ac:dyDescent="0.25">
      <c r="A47">
        <f t="shared" si="0"/>
        <v>40</v>
      </c>
      <c r="B47">
        <f t="shared" si="1"/>
        <v>32</v>
      </c>
      <c r="C47" s="3">
        <f t="shared" si="2"/>
        <v>1340.9886622108322</v>
      </c>
      <c r="D47" s="3">
        <f t="shared" si="3"/>
        <v>215.88539921254954</v>
      </c>
      <c r="E47" s="3">
        <f t="shared" si="4"/>
        <v>1125.1032629982826</v>
      </c>
      <c r="F47" s="3">
        <f t="shared" si="5"/>
        <v>39353.409089354762</v>
      </c>
    </row>
    <row r="48" spans="1:6" x14ac:dyDescent="0.25">
      <c r="A48">
        <f t="shared" si="0"/>
        <v>41</v>
      </c>
      <c r="B48">
        <f t="shared" si="1"/>
        <v>31</v>
      </c>
      <c r="C48" s="3">
        <f t="shared" si="2"/>
        <v>1340.9886622108322</v>
      </c>
      <c r="D48" s="3">
        <f t="shared" si="3"/>
        <v>209.88484847655872</v>
      </c>
      <c r="E48" s="3">
        <f t="shared" si="4"/>
        <v>1131.1038137342734</v>
      </c>
      <c r="F48" s="3">
        <f t="shared" si="5"/>
        <v>38222.305275620485</v>
      </c>
    </row>
    <row r="49" spans="1:6" x14ac:dyDescent="0.25">
      <c r="A49">
        <f t="shared" si="0"/>
        <v>42</v>
      </c>
      <c r="B49">
        <f t="shared" si="1"/>
        <v>30</v>
      </c>
      <c r="C49" s="3">
        <f t="shared" si="2"/>
        <v>1340.9886622108322</v>
      </c>
      <c r="D49" s="3">
        <f t="shared" si="3"/>
        <v>203.85229480330923</v>
      </c>
      <c r="E49" s="3">
        <f t="shared" si="4"/>
        <v>1137.136367407523</v>
      </c>
      <c r="F49" s="3">
        <f t="shared" si="5"/>
        <v>37085.16890821296</v>
      </c>
    </row>
    <row r="50" spans="1:6" x14ac:dyDescent="0.25">
      <c r="A50">
        <f t="shared" si="0"/>
        <v>43</v>
      </c>
      <c r="B50">
        <f t="shared" si="1"/>
        <v>29</v>
      </c>
      <c r="C50" s="3">
        <f t="shared" si="2"/>
        <v>1340.9886622108322</v>
      </c>
      <c r="D50" s="3">
        <f t="shared" si="3"/>
        <v>197.7875675104691</v>
      </c>
      <c r="E50" s="3">
        <f t="shared" si="4"/>
        <v>1143.2010947003632</v>
      </c>
      <c r="F50" s="3">
        <f t="shared" si="5"/>
        <v>35941.967813512594</v>
      </c>
    </row>
    <row r="51" spans="1:6" x14ac:dyDescent="0.25">
      <c r="A51">
        <f t="shared" si="0"/>
        <v>44</v>
      </c>
      <c r="B51">
        <f t="shared" si="1"/>
        <v>28</v>
      </c>
      <c r="C51" s="3">
        <f t="shared" si="2"/>
        <v>1340.9886622108322</v>
      </c>
      <c r="D51" s="3">
        <f t="shared" si="3"/>
        <v>191.69049500540049</v>
      </c>
      <c r="E51" s="3">
        <f t="shared" si="4"/>
        <v>1149.2981672054318</v>
      </c>
      <c r="F51" s="3">
        <f t="shared" si="5"/>
        <v>34792.669646307164</v>
      </c>
    </row>
    <row r="52" spans="1:6" x14ac:dyDescent="0.25">
      <c r="A52">
        <f t="shared" si="0"/>
        <v>45</v>
      </c>
      <c r="B52">
        <f t="shared" si="1"/>
        <v>27</v>
      </c>
      <c r="C52" s="3">
        <f t="shared" si="2"/>
        <v>1340.9886622108322</v>
      </c>
      <c r="D52" s="3">
        <f t="shared" si="3"/>
        <v>185.56090478030487</v>
      </c>
      <c r="E52" s="3">
        <f t="shared" si="4"/>
        <v>1155.4277574305274</v>
      </c>
      <c r="F52" s="3">
        <f t="shared" si="5"/>
        <v>33637.241888876633</v>
      </c>
    </row>
    <row r="53" spans="1:6" x14ac:dyDescent="0.25">
      <c r="A53">
        <f t="shared" si="0"/>
        <v>46</v>
      </c>
      <c r="B53">
        <f t="shared" si="1"/>
        <v>26</v>
      </c>
      <c r="C53" s="3">
        <f t="shared" si="2"/>
        <v>1340.9886622108322</v>
      </c>
      <c r="D53" s="3">
        <f t="shared" si="3"/>
        <v>179.39862340734203</v>
      </c>
      <c r="E53" s="3">
        <f t="shared" si="4"/>
        <v>1161.5900388034902</v>
      </c>
      <c r="F53" s="3">
        <f t="shared" si="5"/>
        <v>32475.651850073144</v>
      </c>
    </row>
    <row r="54" spans="1:6" x14ac:dyDescent="0.25">
      <c r="A54">
        <f t="shared" si="0"/>
        <v>47</v>
      </c>
      <c r="B54">
        <f t="shared" si="1"/>
        <v>25</v>
      </c>
      <c r="C54" s="3">
        <f t="shared" si="2"/>
        <v>1340.9886622108322</v>
      </c>
      <c r="D54" s="3">
        <f t="shared" si="3"/>
        <v>173.20347653372343</v>
      </c>
      <c r="E54" s="3">
        <f t="shared" si="4"/>
        <v>1167.7851856771088</v>
      </c>
      <c r="F54" s="3">
        <f t="shared" si="5"/>
        <v>31307.866664396035</v>
      </c>
    </row>
    <row r="55" spans="1:6" x14ac:dyDescent="0.25">
      <c r="A55">
        <f t="shared" si="0"/>
        <v>48</v>
      </c>
      <c r="B55">
        <f t="shared" si="1"/>
        <v>24</v>
      </c>
      <c r="C55" s="3">
        <f t="shared" si="2"/>
        <v>1340.9886622108322</v>
      </c>
      <c r="D55" s="3">
        <f t="shared" si="3"/>
        <v>166.97528887677885</v>
      </c>
      <c r="E55" s="3">
        <f t="shared" si="4"/>
        <v>1174.0133733340533</v>
      </c>
      <c r="F55" s="3">
        <f t="shared" si="5"/>
        <v>30133.853291061983</v>
      </c>
    </row>
    <row r="56" spans="1:6" x14ac:dyDescent="0.25">
      <c r="A56">
        <f t="shared" si="0"/>
        <v>49</v>
      </c>
      <c r="B56">
        <f t="shared" si="1"/>
        <v>23</v>
      </c>
      <c r="C56" s="3">
        <f t="shared" si="2"/>
        <v>1340.9886622108322</v>
      </c>
      <c r="D56" s="3">
        <f t="shared" si="3"/>
        <v>160.71388421899724</v>
      </c>
      <c r="E56" s="3">
        <f t="shared" si="4"/>
        <v>1180.274777991835</v>
      </c>
      <c r="F56" s="3">
        <f t="shared" si="5"/>
        <v>28953.578513070148</v>
      </c>
    </row>
    <row r="57" spans="1:6" x14ac:dyDescent="0.25">
      <c r="A57">
        <f t="shared" si="0"/>
        <v>50</v>
      </c>
      <c r="B57">
        <f t="shared" si="1"/>
        <v>22</v>
      </c>
      <c r="C57" s="3">
        <f t="shared" si="2"/>
        <v>1340.9886622108322</v>
      </c>
      <c r="D57" s="3">
        <f t="shared" si="3"/>
        <v>154.41908540304078</v>
      </c>
      <c r="E57" s="3">
        <f t="shared" si="4"/>
        <v>1186.5695768077915</v>
      </c>
      <c r="F57" s="3">
        <f t="shared" si="5"/>
        <v>27767.008936262355</v>
      </c>
    </row>
    <row r="58" spans="1:6" x14ac:dyDescent="0.25">
      <c r="A58">
        <f t="shared" si="0"/>
        <v>51</v>
      </c>
      <c r="B58">
        <f t="shared" si="1"/>
        <v>21</v>
      </c>
      <c r="C58" s="3">
        <f t="shared" si="2"/>
        <v>1340.9886622108322</v>
      </c>
      <c r="D58" s="3">
        <f t="shared" si="3"/>
        <v>148.09071432673255</v>
      </c>
      <c r="E58" s="3">
        <f t="shared" si="4"/>
        <v>1192.8979478840997</v>
      </c>
      <c r="F58" s="3">
        <f t="shared" si="5"/>
        <v>26574.110988378256</v>
      </c>
    </row>
    <row r="59" spans="1:6" x14ac:dyDescent="0.25">
      <c r="A59">
        <f t="shared" si="0"/>
        <v>52</v>
      </c>
      <c r="B59">
        <f t="shared" si="1"/>
        <v>20</v>
      </c>
      <c r="C59" s="3">
        <f t="shared" si="2"/>
        <v>1340.9886622108322</v>
      </c>
      <c r="D59" s="3">
        <f t="shared" si="3"/>
        <v>141.72859193801736</v>
      </c>
      <c r="E59" s="3">
        <f t="shared" si="4"/>
        <v>1199.2600702728148</v>
      </c>
      <c r="F59" s="3">
        <f t="shared" si="5"/>
        <v>25374.85091810544</v>
      </c>
    </row>
    <row r="60" spans="1:6" x14ac:dyDescent="0.25">
      <c r="A60">
        <f t="shared" si="0"/>
        <v>53</v>
      </c>
      <c r="B60">
        <f t="shared" si="1"/>
        <v>19</v>
      </c>
      <c r="C60" s="3">
        <f t="shared" si="2"/>
        <v>1340.9886622108322</v>
      </c>
      <c r="D60" s="3">
        <f t="shared" si="3"/>
        <v>135.33253822989568</v>
      </c>
      <c r="E60" s="3">
        <f t="shared" si="4"/>
        <v>1205.6561239809366</v>
      </c>
      <c r="F60" s="3">
        <f t="shared" si="5"/>
        <v>24169.194794124502</v>
      </c>
    </row>
    <row r="61" spans="1:6" x14ac:dyDescent="0.25">
      <c r="A61">
        <f t="shared" si="0"/>
        <v>54</v>
      </c>
      <c r="B61">
        <f t="shared" si="1"/>
        <v>18</v>
      </c>
      <c r="C61" s="3">
        <f t="shared" si="2"/>
        <v>1340.9886622108322</v>
      </c>
      <c r="D61" s="3">
        <f t="shared" si="3"/>
        <v>128.90237223533066</v>
      </c>
      <c r="E61" s="3">
        <f t="shared" si="4"/>
        <v>1212.0862899755016</v>
      </c>
      <c r="F61" s="3">
        <f t="shared" si="5"/>
        <v>22957.108504149001</v>
      </c>
    </row>
    <row r="62" spans="1:6" x14ac:dyDescent="0.25">
      <c r="A62">
        <f t="shared" si="0"/>
        <v>55</v>
      </c>
      <c r="B62">
        <f t="shared" si="1"/>
        <v>17</v>
      </c>
      <c r="C62" s="3">
        <f t="shared" si="2"/>
        <v>1340.9886622108322</v>
      </c>
      <c r="D62" s="3">
        <f t="shared" si="3"/>
        <v>122.437912022128</v>
      </c>
      <c r="E62" s="3">
        <f t="shared" si="4"/>
        <v>1218.5507501887041</v>
      </c>
      <c r="F62" s="3">
        <f t="shared" si="5"/>
        <v>21738.557753960296</v>
      </c>
    </row>
    <row r="63" spans="1:6" x14ac:dyDescent="0.25">
      <c r="A63">
        <f t="shared" si="0"/>
        <v>56</v>
      </c>
      <c r="B63">
        <f t="shared" si="1"/>
        <v>16</v>
      </c>
      <c r="C63" s="3">
        <f t="shared" si="2"/>
        <v>1340.9886622108322</v>
      </c>
      <c r="D63" s="3">
        <f t="shared" si="3"/>
        <v>115.93897468778825</v>
      </c>
      <c r="E63" s="3">
        <f t="shared" si="4"/>
        <v>1225.049687523044</v>
      </c>
      <c r="F63" s="3">
        <f t="shared" si="5"/>
        <v>20513.508066437251</v>
      </c>
    </row>
    <row r="64" spans="1:6" x14ac:dyDescent="0.25">
      <c r="A64">
        <f t="shared" si="0"/>
        <v>57</v>
      </c>
      <c r="B64">
        <f t="shared" si="1"/>
        <v>15</v>
      </c>
      <c r="C64" s="3">
        <f t="shared" si="2"/>
        <v>1340.9886622108322</v>
      </c>
      <c r="D64" s="3">
        <f t="shared" si="3"/>
        <v>109.40537635433201</v>
      </c>
      <c r="E64" s="3">
        <f t="shared" si="4"/>
        <v>1231.5832858565002</v>
      </c>
      <c r="F64" s="3">
        <f t="shared" si="5"/>
        <v>19281.92478058075</v>
      </c>
    </row>
    <row r="65" spans="1:6" x14ac:dyDescent="0.25">
      <c r="A65">
        <f t="shared" si="0"/>
        <v>58</v>
      </c>
      <c r="B65">
        <f t="shared" si="1"/>
        <v>14</v>
      </c>
      <c r="C65" s="3">
        <f t="shared" si="2"/>
        <v>1340.9886622108322</v>
      </c>
      <c r="D65" s="3">
        <f t="shared" si="3"/>
        <v>102.83693216309733</v>
      </c>
      <c r="E65" s="3">
        <f t="shared" si="4"/>
        <v>1238.1517300477349</v>
      </c>
      <c r="F65" s="3">
        <f t="shared" si="5"/>
        <v>18043.773050533015</v>
      </c>
    </row>
    <row r="66" spans="1:6" x14ac:dyDescent="0.25">
      <c r="A66">
        <f t="shared" si="0"/>
        <v>59</v>
      </c>
      <c r="B66">
        <f t="shared" si="1"/>
        <v>13</v>
      </c>
      <c r="C66" s="3">
        <f t="shared" si="2"/>
        <v>1340.9886622108322</v>
      </c>
      <c r="D66" s="3">
        <f t="shared" si="3"/>
        <v>96.233456269509404</v>
      </c>
      <c r="E66" s="3">
        <f t="shared" si="4"/>
        <v>1244.7552059413229</v>
      </c>
      <c r="F66" s="3">
        <f t="shared" si="5"/>
        <v>16799.01784459169</v>
      </c>
    </row>
    <row r="67" spans="1:6" x14ac:dyDescent="0.25">
      <c r="A67">
        <f t="shared" si="0"/>
        <v>60</v>
      </c>
      <c r="B67">
        <f t="shared" si="1"/>
        <v>12</v>
      </c>
      <c r="C67" s="3">
        <f t="shared" si="2"/>
        <v>1340.9886622108322</v>
      </c>
      <c r="D67" s="3">
        <f t="shared" si="3"/>
        <v>89.594761837822347</v>
      </c>
      <c r="E67" s="3">
        <f t="shared" si="4"/>
        <v>1251.39390037301</v>
      </c>
      <c r="F67" s="3">
        <f t="shared" si="5"/>
        <v>15547.62394421868</v>
      </c>
    </row>
    <row r="68" spans="1:6" x14ac:dyDescent="0.25">
      <c r="A68">
        <f t="shared" si="0"/>
        <v>61</v>
      </c>
      <c r="B68">
        <f t="shared" si="1"/>
        <v>11</v>
      </c>
      <c r="C68" s="3">
        <f t="shared" ref="C68:C79" si="6">E$2</f>
        <v>1340.9886622108322</v>
      </c>
      <c r="D68" s="3">
        <f t="shared" ref="D68:D79" si="7">F67*(B$2/B$4)</f>
        <v>82.92066103583295</v>
      </c>
      <c r="E68" s="3">
        <f t="shared" ref="E68:E79" si="8">C68-D68</f>
        <v>1258.0680011749992</v>
      </c>
      <c r="F68" s="3">
        <f t="shared" ref="F68:F79" si="9">F67-E68</f>
        <v>14289.555943043681</v>
      </c>
    </row>
    <row r="69" spans="1:6" x14ac:dyDescent="0.25">
      <c r="A69">
        <f t="shared" si="0"/>
        <v>62</v>
      </c>
      <c r="B69">
        <f t="shared" si="1"/>
        <v>10</v>
      </c>
      <c r="C69" s="3">
        <f t="shared" si="6"/>
        <v>1340.9886622108322</v>
      </c>
      <c r="D69" s="3">
        <f t="shared" si="7"/>
        <v>76.210965029566296</v>
      </c>
      <c r="E69" s="3">
        <f t="shared" si="8"/>
        <v>1264.7776971812659</v>
      </c>
      <c r="F69" s="3">
        <f t="shared" si="9"/>
        <v>13024.778245862415</v>
      </c>
    </row>
    <row r="70" spans="1:6" x14ac:dyDescent="0.25">
      <c r="A70">
        <f t="shared" si="0"/>
        <v>63</v>
      </c>
      <c r="B70">
        <f t="shared" si="1"/>
        <v>9</v>
      </c>
      <c r="C70" s="3">
        <f t="shared" si="6"/>
        <v>1340.9886622108322</v>
      </c>
      <c r="D70" s="3">
        <f t="shared" si="7"/>
        <v>69.465483977932877</v>
      </c>
      <c r="E70" s="3">
        <f t="shared" si="8"/>
        <v>1271.5231782328992</v>
      </c>
      <c r="F70" s="3">
        <f t="shared" si="9"/>
        <v>11753.255067629516</v>
      </c>
    </row>
    <row r="71" spans="1:6" x14ac:dyDescent="0.25">
      <c r="A71">
        <f t="shared" si="0"/>
        <v>64</v>
      </c>
      <c r="B71">
        <f t="shared" si="1"/>
        <v>8</v>
      </c>
      <c r="C71" s="3">
        <f t="shared" si="6"/>
        <v>1340.9886622108322</v>
      </c>
      <c r="D71" s="3">
        <f t="shared" si="7"/>
        <v>62.684027027357416</v>
      </c>
      <c r="E71" s="3">
        <f t="shared" si="8"/>
        <v>1278.3046351834748</v>
      </c>
      <c r="F71" s="3">
        <f t="shared" si="9"/>
        <v>10474.950432446041</v>
      </c>
    </row>
    <row r="72" spans="1:6" x14ac:dyDescent="0.25">
      <c r="A72">
        <f t="shared" si="0"/>
        <v>65</v>
      </c>
      <c r="B72">
        <f t="shared" si="1"/>
        <v>7</v>
      </c>
      <c r="C72" s="3">
        <f t="shared" si="6"/>
        <v>1340.9886622108322</v>
      </c>
      <c r="D72" s="3">
        <f t="shared" si="7"/>
        <v>55.866402306378887</v>
      </c>
      <c r="E72" s="3">
        <f t="shared" si="8"/>
        <v>1285.1222599044534</v>
      </c>
      <c r="F72" s="3">
        <f t="shared" si="9"/>
        <v>9189.8281725415873</v>
      </c>
    </row>
    <row r="73" spans="1:6" x14ac:dyDescent="0.25">
      <c r="A73">
        <f t="shared" ref="A73:A79" si="10">A72+1</f>
        <v>66</v>
      </c>
      <c r="B73">
        <f t="shared" ref="B73:B79" si="11">B72-1</f>
        <v>6</v>
      </c>
      <c r="C73" s="3">
        <f t="shared" si="6"/>
        <v>1340.9886622108322</v>
      </c>
      <c r="D73" s="3">
        <f t="shared" si="7"/>
        <v>49.012416920221796</v>
      </c>
      <c r="E73" s="3">
        <f t="shared" si="8"/>
        <v>1291.9762452906104</v>
      </c>
      <c r="F73" s="3">
        <f t="shared" si="9"/>
        <v>7897.8519272509766</v>
      </c>
    </row>
    <row r="74" spans="1:6" x14ac:dyDescent="0.25">
      <c r="A74">
        <f t="shared" si="10"/>
        <v>67</v>
      </c>
      <c r="B74">
        <f t="shared" si="11"/>
        <v>5</v>
      </c>
      <c r="C74" s="3">
        <f t="shared" si="6"/>
        <v>1340.9886622108322</v>
      </c>
      <c r="D74" s="3">
        <f t="shared" si="7"/>
        <v>42.121876945338542</v>
      </c>
      <c r="E74" s="3">
        <f t="shared" si="8"/>
        <v>1298.8667852654937</v>
      </c>
      <c r="F74" s="3">
        <f t="shared" si="9"/>
        <v>6598.9851419854831</v>
      </c>
    </row>
    <row r="75" spans="1:6" x14ac:dyDescent="0.25">
      <c r="A75">
        <f t="shared" si="10"/>
        <v>68</v>
      </c>
      <c r="B75">
        <f t="shared" si="11"/>
        <v>4</v>
      </c>
      <c r="C75" s="3">
        <f t="shared" si="6"/>
        <v>1340.9886622108322</v>
      </c>
      <c r="D75" s="3">
        <f t="shared" si="7"/>
        <v>35.194587423922577</v>
      </c>
      <c r="E75" s="3">
        <f t="shared" si="8"/>
        <v>1305.7940747869097</v>
      </c>
      <c r="F75" s="3">
        <f t="shared" si="9"/>
        <v>5293.1910671985734</v>
      </c>
    </row>
    <row r="76" spans="1:6" x14ac:dyDescent="0.25">
      <c r="A76">
        <f t="shared" si="10"/>
        <v>69</v>
      </c>
      <c r="B76">
        <f t="shared" si="11"/>
        <v>3</v>
      </c>
      <c r="C76" s="3">
        <f t="shared" si="6"/>
        <v>1340.9886622108322</v>
      </c>
      <c r="D76" s="3">
        <f t="shared" si="7"/>
        <v>28.230352358392391</v>
      </c>
      <c r="E76" s="3">
        <f t="shared" si="8"/>
        <v>1312.7583098524399</v>
      </c>
      <c r="F76" s="3">
        <f t="shared" si="9"/>
        <v>3980.4327573461333</v>
      </c>
    </row>
    <row r="77" spans="1:6" x14ac:dyDescent="0.25">
      <c r="A77">
        <f t="shared" si="10"/>
        <v>70</v>
      </c>
      <c r="B77">
        <f t="shared" si="11"/>
        <v>2</v>
      </c>
      <c r="C77" s="3">
        <f t="shared" si="6"/>
        <v>1340.9886622108322</v>
      </c>
      <c r="D77" s="3">
        <f t="shared" si="7"/>
        <v>21.228974705846042</v>
      </c>
      <c r="E77" s="3">
        <f t="shared" si="8"/>
        <v>1319.7596875049862</v>
      </c>
      <c r="F77" s="3">
        <f t="shared" si="9"/>
        <v>2660.673069841147</v>
      </c>
    </row>
    <row r="78" spans="1:6" x14ac:dyDescent="0.25">
      <c r="A78">
        <f t="shared" si="10"/>
        <v>71</v>
      </c>
      <c r="B78">
        <f t="shared" si="11"/>
        <v>1</v>
      </c>
      <c r="C78" s="3">
        <f t="shared" si="6"/>
        <v>1340.9886622108322</v>
      </c>
      <c r="D78" s="3">
        <f t="shared" si="7"/>
        <v>14.190256372486116</v>
      </c>
      <c r="E78" s="3">
        <f t="shared" si="8"/>
        <v>1326.7984058383461</v>
      </c>
      <c r="F78" s="3">
        <f t="shared" si="9"/>
        <v>1333.874664002801</v>
      </c>
    </row>
    <row r="79" spans="1:6" x14ac:dyDescent="0.25">
      <c r="A79">
        <f t="shared" si="10"/>
        <v>72</v>
      </c>
      <c r="B79">
        <f t="shared" si="11"/>
        <v>0</v>
      </c>
      <c r="C79" s="3">
        <f t="shared" si="6"/>
        <v>1340.9886622108322</v>
      </c>
      <c r="D79" s="3">
        <f t="shared" si="7"/>
        <v>7.1139982080149382</v>
      </c>
      <c r="E79" s="3">
        <f t="shared" si="8"/>
        <v>1333.8746640028173</v>
      </c>
      <c r="F79" s="3">
        <f t="shared" si="9"/>
        <v>-1.6370904631912708E-11</v>
      </c>
    </row>
    <row r="81" spans="3:5" x14ac:dyDescent="0.25">
      <c r="C81" s="3">
        <f>SUM(C6:C80)</f>
        <v>96551.183679179885</v>
      </c>
      <c r="D81" s="3">
        <f>SUM(D6:D80)</f>
        <v>16551.183679179911</v>
      </c>
      <c r="E81" s="3">
        <f>SUM(E6:E80)</f>
        <v>80000.000000000029</v>
      </c>
    </row>
  </sheetData>
  <pageMargins left="0.7" right="0.7" top="0.75" bottom="0.75" header="0.3" footer="0.3"/>
  <pageSetup orientation="portrait" r:id="rId1"/>
  <headerFooter>
    <oddHeader>&amp;LName: Bill Hitchcock&amp;CCIT 110 Basics Spring 2014 Loan Hmwk&amp;RDate Printed: &amp;D</oddHeader>
    <oddFooter>&amp;LFile: &amp;F&amp;CPage: &amp;P of &amp;N&amp;RSheet: &amp;A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I6"/>
  <sheetViews>
    <sheetView tabSelected="1" zoomScale="160" zoomScaleNormal="160" workbookViewId="0">
      <selection activeCell="B2" sqref="B2"/>
    </sheetView>
  </sheetViews>
  <sheetFormatPr defaultRowHeight="15" x14ac:dyDescent="0.25"/>
  <cols>
    <col min="2" max="2" width="11.7109375" bestFit="1" customWidth="1"/>
    <col min="6" max="6" width="10" bestFit="1" customWidth="1"/>
    <col min="7" max="7" width="11.140625" bestFit="1" customWidth="1"/>
    <col min="8" max="8" width="10" bestFit="1" customWidth="1"/>
  </cols>
  <sheetData>
    <row r="1" spans="1:9" ht="30" x14ac:dyDescent="0.25">
      <c r="A1" s="8" t="s">
        <v>15</v>
      </c>
      <c r="B1" s="8" t="s">
        <v>0</v>
      </c>
      <c r="C1" s="8" t="s">
        <v>2</v>
      </c>
      <c r="D1" s="8" t="s">
        <v>3</v>
      </c>
      <c r="E1" s="8" t="s">
        <v>11</v>
      </c>
      <c r="F1" s="8" t="s">
        <v>16</v>
      </c>
      <c r="G1" s="8" t="s">
        <v>17</v>
      </c>
      <c r="H1" s="8" t="s">
        <v>18</v>
      </c>
      <c r="I1" s="8"/>
    </row>
    <row r="2" spans="1:9" x14ac:dyDescent="0.25">
      <c r="A2" t="s">
        <v>19</v>
      </c>
      <c r="B2" s="5">
        <f>'Auto Loan'!B1</f>
        <v>25000</v>
      </c>
      <c r="C2">
        <f>'Auto Loan'!B3</f>
        <v>3</v>
      </c>
      <c r="D2">
        <f>'Auto Loan'!B4</f>
        <v>12</v>
      </c>
      <c r="E2" s="6">
        <f>'Auto Loan'!E2</f>
        <v>754.89754510775708</v>
      </c>
      <c r="F2" s="6">
        <f>D2*E2</f>
        <v>9058.7705412930845</v>
      </c>
      <c r="G2" s="6">
        <f>'Auto Loan'!E3</f>
        <v>27176.311623879254</v>
      </c>
      <c r="H2" s="6">
        <f>'Auto Loan'!E4</f>
        <v>2176.3116238792536</v>
      </c>
    </row>
    <row r="3" spans="1:9" x14ac:dyDescent="0.25">
      <c r="A3" t="s">
        <v>20</v>
      </c>
      <c r="B3" s="5"/>
      <c r="E3" s="6"/>
      <c r="F3" s="6"/>
      <c r="G3" s="6"/>
      <c r="H3" s="6"/>
    </row>
    <row r="4" spans="1:9" x14ac:dyDescent="0.25">
      <c r="A4" t="s">
        <v>21</v>
      </c>
      <c r="B4" s="5"/>
      <c r="E4" s="6"/>
      <c r="F4" s="6"/>
      <c r="G4" s="6"/>
      <c r="H4" s="6"/>
    </row>
    <row r="5" spans="1:9" x14ac:dyDescent="0.25">
      <c r="B5" s="5"/>
      <c r="E5" s="6"/>
      <c r="F5" s="6"/>
      <c r="G5" s="6"/>
      <c r="H5" s="6"/>
    </row>
    <row r="6" spans="1:9" x14ac:dyDescent="0.25">
      <c r="A6" t="s">
        <v>22</v>
      </c>
      <c r="B6" s="5">
        <f>SUM(B1:B5)</f>
        <v>25000</v>
      </c>
      <c r="E6" s="6">
        <f>SUM(E1:E5)</f>
        <v>754.89754510775708</v>
      </c>
      <c r="F6" s="6">
        <f t="shared" ref="F6:H6" si="0">SUM(F1:F5)</f>
        <v>9058.7705412930845</v>
      </c>
      <c r="G6" s="6">
        <f t="shared" si="0"/>
        <v>27176.311623879254</v>
      </c>
      <c r="H6" s="6">
        <f t="shared" si="0"/>
        <v>2176.3116238792536</v>
      </c>
    </row>
  </sheetData>
  <pageMargins left="0.7" right="0.7" top="0.75" bottom="0.75" header="0.3" footer="0.3"/>
  <pageSetup orientation="portrait" r:id="rId1"/>
  <headerFooter>
    <oddHeader>&amp;LName: Bill Hitchcock&amp;CCIT 110 Basics Spring 2014 Loan Hmwk&amp;RDate Printed: &amp;D</oddHeader>
    <oddFooter>&amp;LFile: &amp;F&amp;CPage: &amp;P of &amp;N&amp;RSheet: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</sheetPr>
  <dimension ref="A1:G8"/>
  <sheetViews>
    <sheetView zoomScale="160" zoomScaleNormal="160" workbookViewId="0">
      <selection activeCell="B7" sqref="B7"/>
    </sheetView>
  </sheetViews>
  <sheetFormatPr defaultRowHeight="15" x14ac:dyDescent="0.25"/>
  <cols>
    <col min="2" max="2" width="9.28515625" bestFit="1" customWidth="1"/>
    <col min="3" max="3" width="12.85546875" bestFit="1" customWidth="1"/>
    <col min="4" max="4" width="12.42578125" bestFit="1" customWidth="1"/>
    <col min="5" max="5" width="12.85546875" bestFit="1" customWidth="1"/>
    <col min="6" max="6" width="13.42578125" bestFit="1" customWidth="1"/>
  </cols>
  <sheetData>
    <row r="1" spans="1:7" x14ac:dyDescent="0.25">
      <c r="A1" t="s">
        <v>0</v>
      </c>
      <c r="B1" s="5">
        <v>15000</v>
      </c>
      <c r="C1">
        <v>5000</v>
      </c>
      <c r="D1" t="s">
        <v>4</v>
      </c>
      <c r="E1">
        <f>B3*B4</f>
        <v>36</v>
      </c>
      <c r="F1" t="s">
        <v>23</v>
      </c>
    </row>
    <row r="2" spans="1:7" x14ac:dyDescent="0.25">
      <c r="A2" t="s">
        <v>1</v>
      </c>
      <c r="B2" s="7">
        <v>5.5E-2</v>
      </c>
      <c r="C2" s="9">
        <v>5.0000000000000001E-3</v>
      </c>
      <c r="D2" t="s">
        <v>5</v>
      </c>
      <c r="E2" s="3">
        <f>PMT(B2/B4,E1,-B1)</f>
        <v>452.93852706465429</v>
      </c>
      <c r="F2" s="3">
        <v>600</v>
      </c>
    </row>
    <row r="3" spans="1:7" x14ac:dyDescent="0.25">
      <c r="A3" t="s">
        <v>2</v>
      </c>
      <c r="B3">
        <v>3</v>
      </c>
      <c r="D3" t="s">
        <v>6</v>
      </c>
      <c r="E3" s="6">
        <f>E1*E2</f>
        <v>16305.786974327555</v>
      </c>
    </row>
    <row r="4" spans="1:7" x14ac:dyDescent="0.25">
      <c r="A4" t="s">
        <v>3</v>
      </c>
      <c r="B4">
        <v>12</v>
      </c>
      <c r="D4" t="s">
        <v>7</v>
      </c>
      <c r="E4" s="6">
        <f>E3-B1</f>
        <v>1305.7869743275551</v>
      </c>
    </row>
    <row r="6" spans="1:7" x14ac:dyDescent="0.25">
      <c r="B6" s="7">
        <f>B2</f>
        <v>5.5E-2</v>
      </c>
      <c r="C6" s="9">
        <f>B6+$C2</f>
        <v>0.06</v>
      </c>
      <c r="D6" s="9">
        <f t="shared" ref="D6:G6" si="0">C6+$C2</f>
        <v>6.5000000000000002E-2</v>
      </c>
      <c r="E6" s="9">
        <f t="shared" si="0"/>
        <v>7.0000000000000007E-2</v>
      </c>
      <c r="F6" s="9">
        <f t="shared" si="0"/>
        <v>7.5000000000000011E-2</v>
      </c>
      <c r="G6" s="9">
        <f t="shared" si="0"/>
        <v>8.0000000000000016E-2</v>
      </c>
    </row>
    <row r="7" spans="1:7" x14ac:dyDescent="0.25">
      <c r="A7" s="10">
        <f>B1</f>
        <v>15000</v>
      </c>
      <c r="B7" s="3">
        <f>PMT(B6/B4,E1,-A7)</f>
        <v>452.93852706465429</v>
      </c>
    </row>
    <row r="8" spans="1:7" x14ac:dyDescent="0.25">
      <c r="A8" s="10">
        <f>A7+C1</f>
        <v>20000</v>
      </c>
    </row>
  </sheetData>
  <conditionalFormatting sqref="F2">
    <cfRule type="cellIs" dxfId="2" priority="3" operator="lessThanOrEqual">
      <formula>$F$2</formula>
    </cfRule>
  </conditionalFormatting>
  <conditionalFormatting sqref="E2">
    <cfRule type="cellIs" dxfId="1" priority="2" operator="lessThanOrEqual">
      <formula>$F$2</formula>
    </cfRule>
  </conditionalFormatting>
  <conditionalFormatting sqref="B7">
    <cfRule type="cellIs" dxfId="0" priority="1" operator="lessThanOrEqual">
      <formula>$F$2</formula>
    </cfRule>
  </conditionalFormatting>
  <pageMargins left="0.7" right="0.7" top="0.75" bottom="0.75" header="0.3" footer="0.3"/>
  <pageSetup orientation="portrait" r:id="rId1"/>
  <headerFooter>
    <oddHeader>&amp;LName: Bill Hitchcock&amp;CCIT 110 Basics Spring 2014 Loan Hmwk&amp;RDate Printed: &amp;D</oddHeader>
    <oddFooter>&amp;LFile: &amp;F&amp;CPage: &amp;P of &amp;N&amp;RSheet: &amp;A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-0.249977111117893"/>
  </sheetPr>
  <dimension ref="A1:D42"/>
  <sheetViews>
    <sheetView zoomScale="160" zoomScaleNormal="160" workbookViewId="0">
      <pane xSplit="1" ySplit="1" topLeftCell="B2" activePane="bottomRight" state="frozen"/>
      <selection activeCell="A3" sqref="A3"/>
      <selection pane="topRight" activeCell="A3" sqref="A3"/>
      <selection pane="bottomLeft" activeCell="A3" sqref="A3"/>
      <selection pane="bottomRight" activeCell="B13" sqref="B13"/>
    </sheetView>
  </sheetViews>
  <sheetFormatPr defaultRowHeight="15" x14ac:dyDescent="0.25"/>
  <cols>
    <col min="2" max="2" width="18.42578125" bestFit="1" customWidth="1"/>
    <col min="3" max="3" width="37.42578125" bestFit="1" customWidth="1"/>
    <col min="4" max="4" width="53.85546875" bestFit="1" customWidth="1"/>
  </cols>
  <sheetData>
    <row r="1" spans="1:4" x14ac:dyDescent="0.25">
      <c r="A1" t="s">
        <v>8</v>
      </c>
      <c r="B1">
        <v>2</v>
      </c>
      <c r="C1">
        <v>5</v>
      </c>
      <c r="D1">
        <v>10</v>
      </c>
    </row>
    <row r="2" spans="1:4" x14ac:dyDescent="0.25">
      <c r="A2">
        <v>0</v>
      </c>
      <c r="B2" s="2">
        <f>B$1^$A2</f>
        <v>1</v>
      </c>
      <c r="C2" s="2">
        <f t="shared" ref="C2:D17" si="0">C$1^$A2</f>
        <v>1</v>
      </c>
      <c r="D2" s="2">
        <f t="shared" si="0"/>
        <v>1</v>
      </c>
    </row>
    <row r="3" spans="1:4" x14ac:dyDescent="0.25">
      <c r="A3">
        <f>A2+1</f>
        <v>1</v>
      </c>
      <c r="B3" s="2">
        <f t="shared" ref="B3:D18" si="1">B$1^$A3</f>
        <v>2</v>
      </c>
      <c r="C3" s="2">
        <f t="shared" si="0"/>
        <v>5</v>
      </c>
      <c r="D3" s="2">
        <f t="shared" si="0"/>
        <v>10</v>
      </c>
    </row>
    <row r="4" spans="1:4" x14ac:dyDescent="0.25">
      <c r="A4">
        <f t="shared" ref="A4:A42" si="2">A3+1</f>
        <v>2</v>
      </c>
      <c r="B4" s="2">
        <f t="shared" si="1"/>
        <v>4</v>
      </c>
      <c r="C4" s="2">
        <f t="shared" si="0"/>
        <v>25</v>
      </c>
      <c r="D4" s="2">
        <f t="shared" si="0"/>
        <v>100</v>
      </c>
    </row>
    <row r="5" spans="1:4" x14ac:dyDescent="0.25">
      <c r="A5">
        <f t="shared" si="2"/>
        <v>3</v>
      </c>
      <c r="B5" s="2">
        <f t="shared" si="1"/>
        <v>8</v>
      </c>
      <c r="C5" s="2">
        <f t="shared" si="0"/>
        <v>125</v>
      </c>
      <c r="D5" s="2">
        <f t="shared" si="0"/>
        <v>1000</v>
      </c>
    </row>
    <row r="6" spans="1:4" x14ac:dyDescent="0.25">
      <c r="A6">
        <f t="shared" si="2"/>
        <v>4</v>
      </c>
      <c r="B6" s="2">
        <f t="shared" si="1"/>
        <v>16</v>
      </c>
      <c r="C6" s="2">
        <f t="shared" si="0"/>
        <v>625</v>
      </c>
      <c r="D6" s="2">
        <f t="shared" si="0"/>
        <v>10000</v>
      </c>
    </row>
    <row r="7" spans="1:4" x14ac:dyDescent="0.25">
      <c r="A7">
        <f t="shared" si="2"/>
        <v>5</v>
      </c>
      <c r="B7" s="2">
        <f t="shared" si="1"/>
        <v>32</v>
      </c>
      <c r="C7" s="2">
        <f t="shared" si="0"/>
        <v>3125</v>
      </c>
      <c r="D7" s="2">
        <f t="shared" si="0"/>
        <v>100000</v>
      </c>
    </row>
    <row r="8" spans="1:4" x14ac:dyDescent="0.25">
      <c r="A8">
        <f t="shared" si="2"/>
        <v>6</v>
      </c>
      <c r="B8" s="2">
        <f t="shared" si="1"/>
        <v>64</v>
      </c>
      <c r="C8" s="2">
        <f t="shared" si="0"/>
        <v>15625</v>
      </c>
      <c r="D8" s="2">
        <f t="shared" si="0"/>
        <v>1000000</v>
      </c>
    </row>
    <row r="9" spans="1:4" x14ac:dyDescent="0.25">
      <c r="A9">
        <f t="shared" si="2"/>
        <v>7</v>
      </c>
      <c r="B9" s="2">
        <f t="shared" si="1"/>
        <v>128</v>
      </c>
      <c r="C9" s="2">
        <f t="shared" si="0"/>
        <v>78125</v>
      </c>
      <c r="D9" s="2">
        <f t="shared" si="0"/>
        <v>10000000</v>
      </c>
    </row>
    <row r="10" spans="1:4" x14ac:dyDescent="0.25">
      <c r="A10">
        <f t="shared" si="2"/>
        <v>8</v>
      </c>
      <c r="B10" s="2">
        <f t="shared" si="1"/>
        <v>256</v>
      </c>
      <c r="C10" s="2">
        <f t="shared" si="0"/>
        <v>390625</v>
      </c>
      <c r="D10" s="2">
        <f t="shared" si="0"/>
        <v>100000000</v>
      </c>
    </row>
    <row r="11" spans="1:4" x14ac:dyDescent="0.25">
      <c r="A11">
        <f t="shared" si="2"/>
        <v>9</v>
      </c>
      <c r="B11" s="2">
        <f t="shared" si="1"/>
        <v>512</v>
      </c>
      <c r="C11" s="2">
        <f t="shared" si="0"/>
        <v>1953125</v>
      </c>
      <c r="D11" s="2">
        <f t="shared" si="0"/>
        <v>1000000000</v>
      </c>
    </row>
    <row r="12" spans="1:4" x14ac:dyDescent="0.25">
      <c r="A12">
        <f t="shared" si="2"/>
        <v>10</v>
      </c>
      <c r="B12" s="2">
        <f t="shared" si="1"/>
        <v>1024</v>
      </c>
      <c r="C12" s="2">
        <f t="shared" si="0"/>
        <v>9765625</v>
      </c>
      <c r="D12" s="2">
        <f t="shared" si="0"/>
        <v>10000000000</v>
      </c>
    </row>
    <row r="13" spans="1:4" x14ac:dyDescent="0.25">
      <c r="A13">
        <f t="shared" si="2"/>
        <v>11</v>
      </c>
      <c r="B13" s="2">
        <f t="shared" si="1"/>
        <v>2048</v>
      </c>
      <c r="C13" s="2">
        <f t="shared" si="0"/>
        <v>48828125</v>
      </c>
      <c r="D13" s="2">
        <f t="shared" si="0"/>
        <v>100000000000</v>
      </c>
    </row>
    <row r="14" spans="1:4" x14ac:dyDescent="0.25">
      <c r="A14">
        <f t="shared" si="2"/>
        <v>12</v>
      </c>
      <c r="B14" s="2">
        <f t="shared" si="1"/>
        <v>4096</v>
      </c>
      <c r="C14" s="2">
        <f t="shared" si="0"/>
        <v>244140625</v>
      </c>
      <c r="D14" s="2">
        <f t="shared" si="0"/>
        <v>1000000000000</v>
      </c>
    </row>
    <row r="15" spans="1:4" x14ac:dyDescent="0.25">
      <c r="A15">
        <f t="shared" si="2"/>
        <v>13</v>
      </c>
      <c r="B15" s="2">
        <f t="shared" si="1"/>
        <v>8192</v>
      </c>
      <c r="C15" s="2">
        <f t="shared" si="0"/>
        <v>1220703125</v>
      </c>
      <c r="D15" s="2">
        <f t="shared" si="0"/>
        <v>10000000000000</v>
      </c>
    </row>
    <row r="16" spans="1:4" x14ac:dyDescent="0.25">
      <c r="A16">
        <f t="shared" si="2"/>
        <v>14</v>
      </c>
      <c r="B16" s="2">
        <f t="shared" si="1"/>
        <v>16384</v>
      </c>
      <c r="C16" s="2">
        <f t="shared" si="0"/>
        <v>6103515625</v>
      </c>
      <c r="D16" s="2">
        <f t="shared" si="0"/>
        <v>100000000000000</v>
      </c>
    </row>
    <row r="17" spans="1:4" x14ac:dyDescent="0.25">
      <c r="A17">
        <f t="shared" si="2"/>
        <v>15</v>
      </c>
      <c r="B17" s="2">
        <f t="shared" si="1"/>
        <v>32768</v>
      </c>
      <c r="C17" s="2">
        <f t="shared" si="0"/>
        <v>30517578125</v>
      </c>
      <c r="D17" s="2">
        <f t="shared" si="0"/>
        <v>1000000000000000</v>
      </c>
    </row>
    <row r="18" spans="1:4" x14ac:dyDescent="0.25">
      <c r="A18">
        <f t="shared" si="2"/>
        <v>16</v>
      </c>
      <c r="B18" s="2">
        <f t="shared" si="1"/>
        <v>65536</v>
      </c>
      <c r="C18" s="2">
        <f t="shared" si="1"/>
        <v>152587890625</v>
      </c>
      <c r="D18" s="2">
        <f t="shared" si="1"/>
        <v>1E+16</v>
      </c>
    </row>
    <row r="19" spans="1:4" x14ac:dyDescent="0.25">
      <c r="A19">
        <f t="shared" si="2"/>
        <v>17</v>
      </c>
      <c r="B19" s="2">
        <f t="shared" ref="B19:D42" si="3">B$1^$A19</f>
        <v>131072</v>
      </c>
      <c r="C19" s="2">
        <f t="shared" si="3"/>
        <v>762939453125</v>
      </c>
      <c r="D19" s="2">
        <f t="shared" si="3"/>
        <v>1E+17</v>
      </c>
    </row>
    <row r="20" spans="1:4" x14ac:dyDescent="0.25">
      <c r="A20">
        <f t="shared" si="2"/>
        <v>18</v>
      </c>
      <c r="B20" s="2">
        <f t="shared" si="3"/>
        <v>262144</v>
      </c>
      <c r="C20" s="2">
        <f t="shared" si="3"/>
        <v>3814697265625</v>
      </c>
      <c r="D20" s="2">
        <f t="shared" si="3"/>
        <v>1E+18</v>
      </c>
    </row>
    <row r="21" spans="1:4" x14ac:dyDescent="0.25">
      <c r="A21">
        <f t="shared" si="2"/>
        <v>19</v>
      </c>
      <c r="B21" s="2">
        <f t="shared" si="3"/>
        <v>524288</v>
      </c>
      <c r="C21" s="2">
        <f t="shared" si="3"/>
        <v>19073486328125</v>
      </c>
      <c r="D21" s="2">
        <f t="shared" si="3"/>
        <v>1E+19</v>
      </c>
    </row>
    <row r="22" spans="1:4" x14ac:dyDescent="0.25">
      <c r="A22">
        <f t="shared" si="2"/>
        <v>20</v>
      </c>
      <c r="B22" s="2">
        <f t="shared" si="3"/>
        <v>1048576</v>
      </c>
      <c r="C22" s="2">
        <f t="shared" si="3"/>
        <v>95367431640625</v>
      </c>
      <c r="D22" s="2">
        <f t="shared" si="3"/>
        <v>1E+20</v>
      </c>
    </row>
    <row r="23" spans="1:4" x14ac:dyDescent="0.25">
      <c r="A23">
        <f t="shared" si="2"/>
        <v>21</v>
      </c>
      <c r="B23" s="2">
        <f t="shared" si="3"/>
        <v>2097152</v>
      </c>
      <c r="C23" s="2">
        <f t="shared" si="3"/>
        <v>476837158203125</v>
      </c>
      <c r="D23" s="2">
        <f t="shared" si="3"/>
        <v>1E+21</v>
      </c>
    </row>
    <row r="24" spans="1:4" x14ac:dyDescent="0.25">
      <c r="A24">
        <f t="shared" si="2"/>
        <v>22</v>
      </c>
      <c r="B24" s="2">
        <f t="shared" si="3"/>
        <v>4194304</v>
      </c>
      <c r="C24" s="2">
        <f t="shared" si="3"/>
        <v>2384185791015625</v>
      </c>
      <c r="D24" s="2">
        <f t="shared" si="3"/>
        <v>1E+22</v>
      </c>
    </row>
    <row r="25" spans="1:4" x14ac:dyDescent="0.25">
      <c r="A25">
        <f t="shared" si="2"/>
        <v>23</v>
      </c>
      <c r="B25" s="2">
        <f t="shared" si="3"/>
        <v>8388608</v>
      </c>
      <c r="C25" s="2">
        <f t="shared" si="3"/>
        <v>1.1920928955078124E+16</v>
      </c>
      <c r="D25" s="2">
        <f t="shared" si="3"/>
        <v>9.9999999999999992E+22</v>
      </c>
    </row>
    <row r="26" spans="1:4" x14ac:dyDescent="0.25">
      <c r="A26">
        <f t="shared" si="2"/>
        <v>24</v>
      </c>
      <c r="B26" s="2">
        <f t="shared" si="3"/>
        <v>16777216</v>
      </c>
      <c r="C26" s="2">
        <f t="shared" si="3"/>
        <v>5.9604644775390624E+16</v>
      </c>
      <c r="D26" s="2">
        <f t="shared" si="3"/>
        <v>9.9999999999999998E+23</v>
      </c>
    </row>
    <row r="27" spans="1:4" x14ac:dyDescent="0.25">
      <c r="A27">
        <f t="shared" si="2"/>
        <v>25</v>
      </c>
      <c r="B27" s="2">
        <f t="shared" si="3"/>
        <v>33554432</v>
      </c>
      <c r="C27" s="2">
        <f t="shared" si="3"/>
        <v>2.9802322387695315E+17</v>
      </c>
      <c r="D27" s="2">
        <f t="shared" si="3"/>
        <v>1.0000000000000001E+25</v>
      </c>
    </row>
    <row r="28" spans="1:4" x14ac:dyDescent="0.25">
      <c r="A28">
        <f t="shared" si="2"/>
        <v>26</v>
      </c>
      <c r="B28" s="2">
        <f t="shared" si="3"/>
        <v>67108864</v>
      </c>
      <c r="C28" s="2">
        <f t="shared" si="3"/>
        <v>1.4901161193847657E+18</v>
      </c>
      <c r="D28" s="2">
        <f t="shared" si="3"/>
        <v>1E+26</v>
      </c>
    </row>
    <row r="29" spans="1:4" x14ac:dyDescent="0.25">
      <c r="A29">
        <f t="shared" si="2"/>
        <v>27</v>
      </c>
      <c r="B29" s="2">
        <f t="shared" si="3"/>
        <v>134217728</v>
      </c>
      <c r="C29" s="2">
        <f t="shared" si="3"/>
        <v>7.4505805969238282E+18</v>
      </c>
      <c r="D29" s="2">
        <f t="shared" si="3"/>
        <v>1E+27</v>
      </c>
    </row>
    <row r="30" spans="1:4" x14ac:dyDescent="0.25">
      <c r="A30">
        <f t="shared" si="2"/>
        <v>28</v>
      </c>
      <c r="B30" s="2">
        <f t="shared" si="3"/>
        <v>268435456</v>
      </c>
      <c r="C30" s="2">
        <f t="shared" si="3"/>
        <v>3.7252902984619139E+19</v>
      </c>
      <c r="D30" s="2">
        <f t="shared" si="3"/>
        <v>9.9999999999999996E+27</v>
      </c>
    </row>
    <row r="31" spans="1:4" x14ac:dyDescent="0.25">
      <c r="A31">
        <f t="shared" si="2"/>
        <v>29</v>
      </c>
      <c r="B31" s="2">
        <f t="shared" si="3"/>
        <v>536870912</v>
      </c>
      <c r="C31" s="2">
        <f t="shared" si="3"/>
        <v>1.8626451492309569E+20</v>
      </c>
      <c r="D31" s="2">
        <f t="shared" si="3"/>
        <v>9.9999999999999991E+28</v>
      </c>
    </row>
    <row r="32" spans="1:4" x14ac:dyDescent="0.25">
      <c r="A32">
        <f t="shared" si="2"/>
        <v>30</v>
      </c>
      <c r="B32" s="2">
        <f t="shared" si="3"/>
        <v>1073741824</v>
      </c>
      <c r="C32" s="2">
        <f t="shared" si="3"/>
        <v>9.3132257461547853E+20</v>
      </c>
      <c r="D32" s="2">
        <f t="shared" si="3"/>
        <v>1E+30</v>
      </c>
    </row>
    <row r="33" spans="1:4" x14ac:dyDescent="0.25">
      <c r="A33">
        <f t="shared" si="2"/>
        <v>31</v>
      </c>
      <c r="B33" s="2">
        <f t="shared" si="3"/>
        <v>2147483648</v>
      </c>
      <c r="C33" s="2">
        <f t="shared" si="3"/>
        <v>4.6566128730773924E+21</v>
      </c>
      <c r="D33" s="2">
        <f t="shared" si="3"/>
        <v>9.9999999999999996E+30</v>
      </c>
    </row>
    <row r="34" spans="1:4" x14ac:dyDescent="0.25">
      <c r="A34">
        <f t="shared" si="2"/>
        <v>32</v>
      </c>
      <c r="B34" s="2">
        <f t="shared" si="3"/>
        <v>4294967296</v>
      </c>
      <c r="C34" s="2">
        <f t="shared" si="3"/>
        <v>2.3283064365386964E+22</v>
      </c>
      <c r="D34" s="2">
        <f t="shared" si="3"/>
        <v>1.0000000000000001E+32</v>
      </c>
    </row>
    <row r="35" spans="1:4" x14ac:dyDescent="0.25">
      <c r="A35">
        <f t="shared" si="2"/>
        <v>33</v>
      </c>
      <c r="B35" s="2">
        <f t="shared" si="3"/>
        <v>8589934592</v>
      </c>
      <c r="C35" s="2">
        <f t="shared" si="3"/>
        <v>1.1641532182693482E+23</v>
      </c>
      <c r="D35" s="2">
        <f t="shared" si="3"/>
        <v>9.9999999999999995E+32</v>
      </c>
    </row>
    <row r="36" spans="1:4" x14ac:dyDescent="0.25">
      <c r="A36">
        <f t="shared" si="2"/>
        <v>34</v>
      </c>
      <c r="B36" s="2">
        <f t="shared" si="3"/>
        <v>17179869184</v>
      </c>
      <c r="C36" s="2">
        <f t="shared" si="3"/>
        <v>5.8207660913467411E+23</v>
      </c>
      <c r="D36" s="2">
        <f t="shared" si="3"/>
        <v>9.9999999999999995E+33</v>
      </c>
    </row>
    <row r="37" spans="1:4" x14ac:dyDescent="0.25">
      <c r="A37">
        <f t="shared" si="2"/>
        <v>35</v>
      </c>
      <c r="B37" s="2">
        <f t="shared" si="3"/>
        <v>34359738368</v>
      </c>
      <c r="C37" s="2">
        <f t="shared" si="3"/>
        <v>2.9103830456733703E+24</v>
      </c>
      <c r="D37" s="2">
        <f t="shared" si="3"/>
        <v>9.9999999999999997E+34</v>
      </c>
    </row>
    <row r="38" spans="1:4" x14ac:dyDescent="0.25">
      <c r="A38">
        <f t="shared" si="2"/>
        <v>36</v>
      </c>
      <c r="B38" s="2">
        <f t="shared" si="3"/>
        <v>68719476736</v>
      </c>
      <c r="C38" s="2">
        <f t="shared" si="3"/>
        <v>1.4551915228366852E+25</v>
      </c>
      <c r="D38" s="2">
        <f t="shared" si="3"/>
        <v>1E+36</v>
      </c>
    </row>
    <row r="39" spans="1:4" x14ac:dyDescent="0.25">
      <c r="A39">
        <f t="shared" si="2"/>
        <v>37</v>
      </c>
      <c r="B39" s="2">
        <f t="shared" si="3"/>
        <v>137438953472</v>
      </c>
      <c r="C39" s="2">
        <f t="shared" si="3"/>
        <v>7.2759576141834264E+25</v>
      </c>
      <c r="D39" s="2">
        <f t="shared" si="3"/>
        <v>9.9999999999999995E+36</v>
      </c>
    </row>
    <row r="40" spans="1:4" x14ac:dyDescent="0.25">
      <c r="A40">
        <f t="shared" si="2"/>
        <v>38</v>
      </c>
      <c r="B40" s="2">
        <f t="shared" si="3"/>
        <v>274877906944</v>
      </c>
      <c r="C40" s="2">
        <f t="shared" si="3"/>
        <v>3.6379788070917129E+26</v>
      </c>
      <c r="D40" s="2">
        <f t="shared" si="3"/>
        <v>9.9999999999999998E+37</v>
      </c>
    </row>
    <row r="41" spans="1:4" x14ac:dyDescent="0.25">
      <c r="A41">
        <f t="shared" si="2"/>
        <v>39</v>
      </c>
      <c r="B41" s="2">
        <f t="shared" si="3"/>
        <v>549755813888</v>
      </c>
      <c r="C41" s="2">
        <f t="shared" si="3"/>
        <v>1.8189894035458566E+27</v>
      </c>
      <c r="D41" s="2">
        <f t="shared" si="3"/>
        <v>9.9999999999999994E+38</v>
      </c>
    </row>
    <row r="42" spans="1:4" x14ac:dyDescent="0.25">
      <c r="A42">
        <f t="shared" si="2"/>
        <v>40</v>
      </c>
      <c r="B42" s="2">
        <f t="shared" si="3"/>
        <v>1099511627776</v>
      </c>
      <c r="C42" s="2">
        <f t="shared" si="3"/>
        <v>9.0949470177292827E+27</v>
      </c>
      <c r="D42" s="2">
        <f t="shared" si="3"/>
        <v>1E+40</v>
      </c>
    </row>
  </sheetData>
  <pageMargins left="0.7" right="0.7" top="0.75" bottom="0.75" header="0.3" footer="0.3"/>
  <pageSetup orientation="portrait" r:id="rId1"/>
  <headerFooter>
    <oddHeader>&amp;LName: Bill Hitchcock&amp;CCIT 110 Basics Spring 2014 Loan Hmwk&amp;RDate Printed: &amp;D</oddHeader>
    <oddFooter>&amp;LFile: &amp;F&amp;CPage: &amp;P of &amp;N&amp;RSheet: 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Loan</vt:lpstr>
      <vt:lpstr>Auto Loan</vt:lpstr>
      <vt:lpstr>Boat Loan</vt:lpstr>
      <vt:lpstr>School Loan</vt:lpstr>
      <vt:lpstr>Summary</vt:lpstr>
      <vt:lpstr>Sensitivity Table</vt:lpstr>
      <vt:lpstr>Powers</vt:lpstr>
      <vt:lpstr>'Boat Loan'!Print_Titles</vt:lpstr>
      <vt:lpstr>'School Loan'!Print_Titles</vt:lpstr>
    </vt:vector>
  </TitlesOfParts>
  <Company>Loras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Loras</dc:creator>
  <cp:lastModifiedBy>Loras</cp:lastModifiedBy>
  <cp:lastPrinted>2014-03-28T19:20:55Z</cp:lastPrinted>
  <dcterms:created xsi:type="dcterms:W3CDTF">2014-03-26T18:27:40Z</dcterms:created>
  <dcterms:modified xsi:type="dcterms:W3CDTF">2014-03-29T17:34:21Z</dcterms:modified>
</cp:coreProperties>
</file>