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myweb\Courses\CIT110Basics\2019_08_Fall\"/>
    </mc:Choice>
  </mc:AlternateContent>
  <bookViews>
    <workbookView xWindow="0" yWindow="0" windowWidth="20490" windowHeight="7755" firstSheet="1" activeTab="1"/>
  </bookViews>
  <sheets>
    <sheet name="Exam Score" sheetId="1" r:id="rId1"/>
    <sheet name="Seagate" sheetId="3" r:id="rId2"/>
    <sheet name="WD"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4" l="1"/>
  <c r="D23" i="4"/>
  <c r="C23" i="4"/>
  <c r="E23" i="3"/>
  <c r="D23" i="3"/>
  <c r="C23" i="3"/>
  <c r="B23" i="4"/>
  <c r="B23" i="3"/>
  <c r="G18" i="4"/>
  <c r="H18" i="4" s="1"/>
  <c r="G17" i="4"/>
  <c r="H17" i="4" s="1"/>
  <c r="G16" i="4"/>
  <c r="H16" i="4" s="1"/>
  <c r="G14" i="4"/>
  <c r="H14" i="4" s="1"/>
  <c r="G18" i="3"/>
  <c r="H18" i="3" s="1"/>
  <c r="G17" i="3"/>
  <c r="H17" i="3" s="1"/>
  <c r="G16" i="3"/>
  <c r="H16" i="3" s="1"/>
  <c r="G14" i="3"/>
  <c r="H14" i="3" s="1"/>
  <c r="E22" i="4" l="1"/>
  <c r="D22" i="4"/>
  <c r="C22" i="4"/>
  <c r="B22" i="4"/>
  <c r="E19" i="4"/>
  <c r="D19" i="4"/>
  <c r="C19" i="4"/>
  <c r="B19" i="4"/>
  <c r="E15" i="4"/>
  <c r="D15" i="4"/>
  <c r="D21" i="4" s="1"/>
  <c r="C15" i="4"/>
  <c r="C21" i="4" s="1"/>
  <c r="B15" i="4"/>
  <c r="B21" i="4" s="1"/>
  <c r="G13" i="4"/>
  <c r="H13" i="4" s="1"/>
  <c r="E11" i="4"/>
  <c r="D11" i="4"/>
  <c r="C11" i="4"/>
  <c r="B11" i="4"/>
  <c r="E10" i="4"/>
  <c r="D10" i="4"/>
  <c r="C10" i="4"/>
  <c r="B10" i="4"/>
  <c r="G9" i="4"/>
  <c r="H9" i="4" s="1"/>
  <c r="G8" i="4"/>
  <c r="H8" i="4" s="1"/>
  <c r="G7" i="4"/>
  <c r="H7" i="4" s="1"/>
  <c r="G6" i="4"/>
  <c r="H6" i="4" s="1"/>
  <c r="C5" i="4"/>
  <c r="D5" i="4" s="1"/>
  <c r="E5" i="4" s="1"/>
  <c r="E22" i="3"/>
  <c r="D22" i="3"/>
  <c r="C22" i="3"/>
  <c r="C21" i="3"/>
  <c r="B22" i="3"/>
  <c r="E19" i="3"/>
  <c r="D19" i="3"/>
  <c r="C19" i="3"/>
  <c r="B19" i="3"/>
  <c r="E15" i="3"/>
  <c r="D15" i="3"/>
  <c r="D20" i="3" s="1"/>
  <c r="C15" i="3"/>
  <c r="C20" i="3" s="1"/>
  <c r="B15" i="3"/>
  <c r="B21" i="3" s="1"/>
  <c r="G13" i="3"/>
  <c r="H13" i="3" s="1"/>
  <c r="E11" i="3"/>
  <c r="D11" i="3"/>
  <c r="C11" i="3"/>
  <c r="B11" i="3"/>
  <c r="G7" i="3"/>
  <c r="H7" i="3" s="1"/>
  <c r="E10" i="3"/>
  <c r="D10" i="3"/>
  <c r="C10" i="3"/>
  <c r="B10" i="3"/>
  <c r="G9" i="3"/>
  <c r="H9" i="3" s="1"/>
  <c r="G8" i="3"/>
  <c r="H8" i="3" s="1"/>
  <c r="G6" i="3"/>
  <c r="H6" i="3" s="1"/>
  <c r="C5" i="3"/>
  <c r="D5" i="3" s="1"/>
  <c r="E5" i="3" s="1"/>
  <c r="G15" i="3" l="1"/>
  <c r="H15" i="3" s="1"/>
  <c r="E20" i="3"/>
  <c r="D21" i="3"/>
  <c r="B20" i="3"/>
  <c r="E21" i="3"/>
  <c r="E20" i="4"/>
  <c r="G15" i="4"/>
  <c r="H15" i="4" s="1"/>
  <c r="E21" i="4"/>
  <c r="B20" i="4"/>
  <c r="C20" i="4"/>
  <c r="D20" i="4"/>
  <c r="D7" i="1"/>
  <c r="D5" i="1"/>
  <c r="D4" i="1"/>
  <c r="D3" i="1"/>
  <c r="D2" i="1"/>
  <c r="C4" i="1"/>
  <c r="B3" i="1"/>
  <c r="B2" i="1"/>
  <c r="A4" i="1"/>
</calcChain>
</file>

<file path=xl/comments1.xml><?xml version="1.0" encoding="utf-8"?>
<comments xmlns="http://schemas.openxmlformats.org/spreadsheetml/2006/main">
  <authors>
    <author>William J. Hitchcock</author>
  </authors>
  <commentList>
    <comment ref="A2" authorId="0" shapeId="0">
      <text>
        <r>
          <rPr>
            <b/>
            <sz val="9"/>
            <color indexed="81"/>
            <rFont val="Tahoma"/>
            <family val="2"/>
          </rPr>
          <t>Market Capitalization
= Price per share
* # of shares
It's what the market thinks the company is worth</t>
        </r>
      </text>
    </comment>
    <comment ref="A3" authorId="0" shapeId="0">
      <text>
        <r>
          <rPr>
            <b/>
            <sz val="9"/>
            <color indexed="81"/>
            <rFont val="Tahoma"/>
            <family val="2"/>
          </rPr>
          <t>historic avg is around 15 or $15 per $1 of earning per share (EPS)</t>
        </r>
      </text>
    </comment>
    <comment ref="A6" authorId="0" shapeId="0">
      <text>
        <r>
          <rPr>
            <b/>
            <sz val="9"/>
            <color indexed="81"/>
            <rFont val="Tahoma"/>
            <family val="2"/>
          </rPr>
          <t>Revenue is also called SALES</t>
        </r>
      </text>
    </comment>
    <comment ref="A7" authorId="0" shapeId="0">
      <text>
        <r>
          <rPr>
            <b/>
            <sz val="9"/>
            <color indexed="81"/>
            <rFont val="Tahoma"/>
            <family val="2"/>
          </rPr>
          <t>EBIT = Earnings Before Interest &amp; Taxes</t>
        </r>
      </text>
    </comment>
    <comment ref="A8" authorId="0" shapeId="0">
      <text>
        <r>
          <rPr>
            <b/>
            <sz val="9"/>
            <color indexed="81"/>
            <rFont val="Tahoma"/>
            <charset val="1"/>
          </rPr>
          <t>Interest is what you pay to the "bank" (or someone who holds bonds that you've sold to finance your company).
It's basically a "fixed" amount, e.g. 5-10% of the amount of money that you borrow
The risk is you MUST pay this, so if your business doesn't do well, you still have to pay it, otherwise the bank takes the ownership of your company.
The return is if you do really well - any "big" profits go to you (and your stock investors), and the "bank" doesn't get anything more than their interest
NOTE: one advantage of interest is it does come out BEFORE you pay tax, so it helps to reduce your tax bill.  Bad for the government, but good for your stock holders.</t>
        </r>
      </text>
    </comment>
    <comment ref="A9" authorId="0" shapeId="0">
      <text>
        <r>
          <rPr>
            <b/>
            <sz val="9"/>
            <color indexed="81"/>
            <rFont val="Tahoma"/>
            <charset val="1"/>
          </rPr>
          <t>Income is what's leftover from your sales after you've paid all the expenses.
Income is also called "Net Income" or "Net", or "Profit" (if it's positive) or "Loss" (if it's negative).  It can also be called your "Return" or "Earnings".
The Net Income will go two places:
1) you can use it to pay some dividends to your stockholders (they get a dividend check, woo-hoo!)  Usually a company pays out a % of their profits as dividends
2) you plow the remainder back into the company (you reinvest it).  This is called "Retained Earnings" because you are retaining some of the earnings.</t>
        </r>
      </text>
    </comment>
    <comment ref="A10" authorId="0" shapeId="0">
      <text>
        <r>
          <rPr>
            <b/>
            <sz val="9"/>
            <color indexed="81"/>
            <rFont val="Tahoma"/>
            <charset val="1"/>
          </rPr>
          <t>think of this as "Return on Sales" - it's how much profit you make on every $1 you sell.
= Income (Return or Profit)
/ Revenue (Sales)</t>
        </r>
      </text>
    </comment>
    <comment ref="A11" authorId="0" shapeId="0">
      <text>
        <r>
          <rPr>
            <b/>
            <sz val="9"/>
            <color indexed="81"/>
            <rFont val="Tahoma"/>
            <charset val="1"/>
          </rPr>
          <t>TIE is "Times Interest Earned"
= Interest / EBIT
The idea is you want to know if you made enough money to at least pay off your interest (so the "bank" is happy).
You want this number &gt; 1 because if it was &lt; 1, it means you don't have enough to pay off your interest.
Banks will watch this ratio because they want to see a "cushion" to make sure you'll be able to meet your obligations to pay your interest.  If the ratio starts trending down, or gets too low, it raises a "red flag"</t>
        </r>
      </text>
    </comment>
    <comment ref="A13" authorId="0" shapeId="0">
      <text>
        <r>
          <rPr>
            <b/>
            <sz val="9"/>
            <color indexed="81"/>
            <rFont val="Tahoma"/>
            <charset val="1"/>
          </rPr>
          <t>Assets are all the equipment, the factories, etc. that you own.  It includes the cash in your bank account, etc.
These are what you use to run your business.
The key concept is:
Assets = Liabilities + Equity
anotherwords, all the stuff you have (Assets) is "funded" either by money that you borrow (Liabilities) or by money you invest into the company (sell stock, retain earnings, etc.)</t>
        </r>
      </text>
    </comment>
    <comment ref="A14" authorId="0" shapeId="0">
      <text>
        <r>
          <rPr>
            <b/>
            <sz val="9"/>
            <color indexed="81"/>
            <rFont val="Tahoma"/>
            <charset val="1"/>
          </rPr>
          <t>Liabilities = Debt
It's a way to "fund" your Assets by borrowing money, either from a bank or from bond holders.</t>
        </r>
      </text>
    </comment>
    <comment ref="A15" authorId="0" shapeId="0">
      <text>
        <r>
          <rPr>
            <b/>
            <sz val="9"/>
            <color indexed="81"/>
            <rFont val="Tahoma"/>
            <charset val="1"/>
          </rPr>
          <t>This is your "net worth" - it's the money invested via stock sales + retained earnings</t>
        </r>
      </text>
    </comment>
    <comment ref="A16" authorId="0" shapeId="0">
      <text>
        <r>
          <rPr>
            <b/>
            <sz val="9"/>
            <color indexed="81"/>
            <rFont val="Tahoma"/>
            <charset val="1"/>
          </rPr>
          <t>CA = Current Assets
Those things you can "turn into cash" w/in 1 year so you can pay your bills</t>
        </r>
      </text>
    </comment>
    <comment ref="A17" authorId="0" shapeId="0">
      <text>
        <r>
          <rPr>
            <b/>
            <sz val="9"/>
            <color indexed="81"/>
            <rFont val="Tahoma"/>
            <charset val="1"/>
          </rPr>
          <t>Cash is cash, you have to have it to pay your bills
"Cash is King!"</t>
        </r>
      </text>
    </comment>
    <comment ref="A18" authorId="0" shapeId="0">
      <text>
        <r>
          <rPr>
            <b/>
            <sz val="9"/>
            <color indexed="81"/>
            <rFont val="Tahoma"/>
            <charset val="1"/>
          </rPr>
          <t>CL = Current Liabilities
Those "bills" that you have to pay off within 1 year</t>
        </r>
      </text>
    </comment>
    <comment ref="A19" authorId="0" shapeId="0">
      <text>
        <r>
          <rPr>
            <b/>
            <sz val="9"/>
            <color indexed="81"/>
            <rFont val="Tahoma"/>
            <charset val="1"/>
          </rPr>
          <t>ROA = Return on Assets
= Income / Assets
It's what you make on every $1 of assets that you have.  The higher the number, the more efficient you are at using your assets.</t>
        </r>
      </text>
    </comment>
    <comment ref="A20" authorId="0" shapeId="0">
      <text>
        <r>
          <rPr>
            <b/>
            <sz val="9"/>
            <color indexed="81"/>
            <rFont val="Tahoma"/>
            <charset val="1"/>
          </rPr>
          <t>ROE = Return on Equity
= Income / Equity
This is what the stockholders are interested in, it's slightly different than just ROA because it takes into effect that you are using "financial leverage" by borrowing money from banks
The more debt (liabilities) you take on, the lower equity is, therefore if you divide your Income by a smaller number, the ROE will increase, HOWEVER, the more debt you take on, the more RISK you are taking.</t>
        </r>
      </text>
    </comment>
    <comment ref="A21" authorId="0" shapeId="0">
      <text>
        <r>
          <rPr>
            <b/>
            <sz val="9"/>
            <color indexed="81"/>
            <rFont val="Tahoma"/>
            <charset val="1"/>
          </rPr>
          <t>Equity over Assets
just shows this as a percentage</t>
        </r>
      </text>
    </comment>
    <comment ref="A22" authorId="0" shapeId="0">
      <text>
        <r>
          <rPr>
            <b/>
            <sz val="9"/>
            <color indexed="81"/>
            <rFont val="Tahoma"/>
            <charset val="1"/>
          </rPr>
          <t>Debt over Assets
again, just showing what % of your assets you are funding with debt (liabilities)</t>
        </r>
      </text>
    </comment>
    <comment ref="A23" authorId="0" shapeId="0">
      <text>
        <r>
          <rPr>
            <b/>
            <sz val="9"/>
            <color indexed="81"/>
            <rFont val="Tahoma"/>
            <charset val="1"/>
          </rPr>
          <t>Current Ratio = CA / CL
so you are checking to make sure you have enough money to cover your current liabilities (this should be &gt; 1)</t>
        </r>
      </text>
    </comment>
  </commentList>
</comments>
</file>

<file path=xl/comments2.xml><?xml version="1.0" encoding="utf-8"?>
<comments xmlns="http://schemas.openxmlformats.org/spreadsheetml/2006/main">
  <authors>
    <author>William J. Hitchcock</author>
  </authors>
  <commentList>
    <comment ref="A2" authorId="0" shapeId="0">
      <text>
        <r>
          <rPr>
            <b/>
            <sz val="9"/>
            <color indexed="81"/>
            <rFont val="Tahoma"/>
            <family val="2"/>
          </rPr>
          <t>Market Capitalization
= Price per share
* # of shares
It's what the market thinks the company is worth</t>
        </r>
      </text>
    </comment>
    <comment ref="A3" authorId="0" shapeId="0">
      <text>
        <r>
          <rPr>
            <b/>
            <sz val="9"/>
            <color indexed="81"/>
            <rFont val="Tahoma"/>
            <family val="2"/>
          </rPr>
          <t>historic avg is around 15 or $15 per $1 of earning per share (EPS)</t>
        </r>
      </text>
    </comment>
    <comment ref="A6" authorId="0" shapeId="0">
      <text>
        <r>
          <rPr>
            <b/>
            <sz val="9"/>
            <color indexed="81"/>
            <rFont val="Tahoma"/>
            <family val="2"/>
          </rPr>
          <t>Revenue is also called SALES</t>
        </r>
      </text>
    </comment>
    <comment ref="A7" authorId="0" shapeId="0">
      <text>
        <r>
          <rPr>
            <b/>
            <sz val="9"/>
            <color indexed="81"/>
            <rFont val="Tahoma"/>
            <family val="2"/>
          </rPr>
          <t>EBIT = Earnings Before Interest &amp; Taxes</t>
        </r>
      </text>
    </comment>
    <comment ref="A8" authorId="0" shapeId="0">
      <text>
        <r>
          <rPr>
            <b/>
            <sz val="9"/>
            <color indexed="81"/>
            <rFont val="Tahoma"/>
            <charset val="1"/>
          </rPr>
          <t>Interest is what you pay to the "bank" (or someone who holds bonds that you've sold to finance your company).
It's basically a "fixed" amount, e.g. 5-10% of the amount of money that you borrow
The risk is you MUST pay this, so if your business doesn't do well, you still have to pay it, otherwise the bank takes the ownership of your company.
The return is if you do really well - any "big" profits go to you (and your stock investors), and the "bank" doesn't get anything more than their interest
NOTE: one advantage of interest is it does come out BEFORE you pay tax, so it helps to reduce your tax bill.  Bad for the government, but good for your stock holders.</t>
        </r>
      </text>
    </comment>
    <comment ref="A9" authorId="0" shapeId="0">
      <text>
        <r>
          <rPr>
            <b/>
            <sz val="9"/>
            <color indexed="81"/>
            <rFont val="Tahoma"/>
            <charset val="1"/>
          </rPr>
          <t>Income is what's leftover from your sales after you've paid all the expenses.
Income is also called "Net Income" or "Net", or "Profit" (if it's positive) or "Loss" (if it's negative).  It can also be called your "Return" or "Earnings".
The Net Income will go two places:
1) you can use it to pay some dividends to your stockholders (they get a dividend check, woo-hoo!)  Usually a company pays out a % of their profits as dividends
2) you plow the remainder back into the company (you reinvest it).  This is called "Retained Earnings" because you are retaining some of the earnings.</t>
        </r>
      </text>
    </comment>
    <comment ref="A10" authorId="0" shapeId="0">
      <text>
        <r>
          <rPr>
            <b/>
            <sz val="9"/>
            <color indexed="81"/>
            <rFont val="Tahoma"/>
            <charset val="1"/>
          </rPr>
          <t>think of this as "Return on Sales" - it's how much profit you make on every $1 you sell.
= Income (Return or Profit)
/ Revenue (Sales)</t>
        </r>
      </text>
    </comment>
    <comment ref="A11" authorId="0" shapeId="0">
      <text>
        <r>
          <rPr>
            <b/>
            <sz val="9"/>
            <color indexed="81"/>
            <rFont val="Tahoma"/>
            <charset val="1"/>
          </rPr>
          <t>TIE is "Times Interest Earned"
= Interest / EBIT
The idea is you want to know if you made enough money to at least pay off your interest (so the "bank" is happy).
You want this number &gt; 1 because if it was &lt; 1, it means you don't have enough to pay off your interest.
Banks will watch this ratio because they want to see a "cushion" to make sure you'll be able to meet your obligations to pay your interest.  If the ratio starts trending down, or gets too low, it raises a "red flag"</t>
        </r>
      </text>
    </comment>
    <comment ref="A13" authorId="0" shapeId="0">
      <text>
        <r>
          <rPr>
            <b/>
            <sz val="9"/>
            <color indexed="81"/>
            <rFont val="Tahoma"/>
            <charset val="1"/>
          </rPr>
          <t>Assets are all the equipment, the factories, etc. that you own.  It includes the cash in your bank account, etc.
These are what you use to run your business.
The key concept is:
Assets = Liabilities + Equity
anotherwords, all the stuff you have (Assets) is "funded" either by money that you borrow (Liabilities) or by money you invest into the company (sell stock, retain earnings, etc.)</t>
        </r>
      </text>
    </comment>
    <comment ref="A14" authorId="0" shapeId="0">
      <text>
        <r>
          <rPr>
            <b/>
            <sz val="9"/>
            <color indexed="81"/>
            <rFont val="Tahoma"/>
            <charset val="1"/>
          </rPr>
          <t>Liabilities = Debt
It's a way to "fund" your Assets by borrowing money, either from a bank or from bond holders.</t>
        </r>
      </text>
    </comment>
    <comment ref="A15" authorId="0" shapeId="0">
      <text>
        <r>
          <rPr>
            <b/>
            <sz val="9"/>
            <color indexed="81"/>
            <rFont val="Tahoma"/>
            <charset val="1"/>
          </rPr>
          <t>This is your "net worth" - it's the money invested via stock sales + retained earnings</t>
        </r>
      </text>
    </comment>
    <comment ref="A16" authorId="0" shapeId="0">
      <text>
        <r>
          <rPr>
            <b/>
            <sz val="9"/>
            <color indexed="81"/>
            <rFont val="Tahoma"/>
            <charset val="1"/>
          </rPr>
          <t>CA = Current Assets
Those things you can "turn into cash" w/in 1 year so you can pay your bills</t>
        </r>
      </text>
    </comment>
    <comment ref="A17" authorId="0" shapeId="0">
      <text>
        <r>
          <rPr>
            <b/>
            <sz val="9"/>
            <color indexed="81"/>
            <rFont val="Tahoma"/>
            <charset val="1"/>
          </rPr>
          <t>Cash is cash, you have to have it to pay your bills
"Cash is King!"</t>
        </r>
      </text>
    </comment>
    <comment ref="A18" authorId="0" shapeId="0">
      <text>
        <r>
          <rPr>
            <b/>
            <sz val="9"/>
            <color indexed="81"/>
            <rFont val="Tahoma"/>
            <charset val="1"/>
          </rPr>
          <t>CL = Current Liabilities
Those "bills" that you have to pay off within 1 year</t>
        </r>
      </text>
    </comment>
    <comment ref="A19" authorId="0" shapeId="0">
      <text>
        <r>
          <rPr>
            <b/>
            <sz val="9"/>
            <color indexed="81"/>
            <rFont val="Tahoma"/>
            <charset val="1"/>
          </rPr>
          <t>ROA = Return on Assets
= Income / Assets
It's what you make on every $1 of assets that you have.  The higher the number, the more efficient you are at using your assets.</t>
        </r>
      </text>
    </comment>
    <comment ref="A20" authorId="0" shapeId="0">
      <text>
        <r>
          <rPr>
            <b/>
            <sz val="9"/>
            <color indexed="81"/>
            <rFont val="Tahoma"/>
            <charset val="1"/>
          </rPr>
          <t>ROE = Return on Equity
= Income / Equity
This is what the stockholders are interested in, it's slightly different than just ROA because it takes into effect that you are using "financial leverage" by borrowing money from banks
The more debt (liabilities) you take on, the lower equity is, therefore if you divide your Income by a smaller number, the ROE will increase, HOWEVER, the more debt you take on, the more RISK you are taking.</t>
        </r>
      </text>
    </comment>
    <comment ref="A21" authorId="0" shapeId="0">
      <text>
        <r>
          <rPr>
            <b/>
            <sz val="9"/>
            <color indexed="81"/>
            <rFont val="Tahoma"/>
            <charset val="1"/>
          </rPr>
          <t>Equity over Assets
just shows this as a percentage</t>
        </r>
      </text>
    </comment>
    <comment ref="A22" authorId="0" shapeId="0">
      <text>
        <r>
          <rPr>
            <b/>
            <sz val="9"/>
            <color indexed="81"/>
            <rFont val="Tahoma"/>
            <charset val="1"/>
          </rPr>
          <t>Debt over Assets
again, just showing what % of your assets you are funding with debt (liabilities)</t>
        </r>
      </text>
    </comment>
    <comment ref="A23" authorId="0" shapeId="0">
      <text>
        <r>
          <rPr>
            <b/>
            <sz val="9"/>
            <color indexed="81"/>
            <rFont val="Tahoma"/>
            <charset val="1"/>
          </rPr>
          <t>Current Ratio = CA / CL
so you are checking to make sure you have enough money to cover your current liabilities (this should be &gt; 1)</t>
        </r>
      </text>
    </comment>
  </commentList>
</comments>
</file>

<file path=xl/sharedStrings.xml><?xml version="1.0" encoding="utf-8"?>
<sst xmlns="http://schemas.openxmlformats.org/spreadsheetml/2006/main" count="55" uniqueCount="30">
  <si>
    <t>MC</t>
  </si>
  <si>
    <t>MC x 2</t>
  </si>
  <si>
    <t>Num</t>
  </si>
  <si>
    <t>Total</t>
  </si>
  <si>
    <t>Revenue</t>
  </si>
  <si>
    <t>Mkt Cap</t>
  </si>
  <si>
    <t>in Billions of $USD</t>
  </si>
  <si>
    <t>Measures</t>
  </si>
  <si>
    <t>PE ratio</t>
  </si>
  <si>
    <t>to get $1 of earnings</t>
  </si>
  <si>
    <t>Trend</t>
  </si>
  <si>
    <t>from PY</t>
  </si>
  <si>
    <t>% from PY</t>
  </si>
  <si>
    <t>Interest</t>
  </si>
  <si>
    <t>Income</t>
  </si>
  <si>
    <t>Profit Margin</t>
  </si>
  <si>
    <t>EBIT</t>
  </si>
  <si>
    <t>TIE</t>
  </si>
  <si>
    <t>Assets</t>
  </si>
  <si>
    <t>Liabilities</t>
  </si>
  <si>
    <t>Equity</t>
  </si>
  <si>
    <t>CA</t>
  </si>
  <si>
    <t>CL</t>
  </si>
  <si>
    <t>ROA</t>
  </si>
  <si>
    <t>ROE</t>
  </si>
  <si>
    <t>D/A</t>
  </si>
  <si>
    <t>E/A</t>
  </si>
  <si>
    <t>Current Ratio</t>
  </si>
  <si>
    <t>n/a</t>
  </si>
  <si>
    <t>Cash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</si>
</sst>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 #,##0.000_);_(* \(#,##0.000\);_(* &quot;-&quot;??_);_(@_)"/>
    <numFmt numFmtId="166" formatCode="#,##0.000_);[Red]\(#,##0.000\)"/>
    <numFmt numFmtId="167" formatCode="_(* #,##0.0_);_(* \(#,##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b/>
      <sz val="9"/>
      <color indexed="81"/>
      <name val="Tahoma"/>
      <charset val="1"/>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9" fontId="0" fillId="0" borderId="0" xfId="3" applyFont="1"/>
    <xf numFmtId="164" fontId="0" fillId="0" borderId="0" xfId="3" applyNumberFormat="1" applyFont="1"/>
    <xf numFmtId="43" fontId="0" fillId="0" borderId="0" xfId="1" applyFont="1"/>
    <xf numFmtId="43" fontId="0" fillId="0" borderId="0" xfId="0" applyNumberFormat="1"/>
    <xf numFmtId="0" fontId="2" fillId="0" borderId="0" xfId="0" applyFont="1" applyAlignment="1">
      <alignment horizontal="center" wrapText="1"/>
    </xf>
    <xf numFmtId="44" fontId="0" fillId="0" borderId="0" xfId="2" applyFont="1"/>
    <xf numFmtId="0" fontId="0" fillId="0" borderId="0" xfId="2" applyNumberFormat="1" applyFont="1"/>
    <xf numFmtId="165" fontId="0" fillId="0" borderId="0" xfId="1" applyNumberFormat="1" applyFont="1"/>
    <xf numFmtId="166" fontId="0" fillId="0" borderId="0" xfId="0" applyNumberFormat="1"/>
    <xf numFmtId="167" fontId="0" fillId="0" borderId="0" xfId="1" applyNumberFormat="1" applyFont="1"/>
    <xf numFmtId="0" fontId="0" fillId="0" borderId="0" xfId="0" applyAlignment="1">
      <alignment horizontal="left" indent="1"/>
    </xf>
  </cellXfs>
  <cellStyles count="4">
    <cellStyle name="Comma" xfId="1" builtinId="3"/>
    <cellStyle name="Currency" xfId="2" builtinId="4"/>
    <cellStyle name="Normal" xfId="0" builtinId="0"/>
    <cellStyle name="Percent" xfId="3" builtinId="5"/>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5"/>
      <tableStyleElement type="header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130" zoomScaleNormal="130" workbookViewId="0">
      <selection activeCell="B16" sqref="B16"/>
    </sheetView>
  </sheetViews>
  <sheetFormatPr defaultRowHeight="15" x14ac:dyDescent="0.25"/>
  <sheetData>
    <row r="1" spans="1:4" x14ac:dyDescent="0.25">
      <c r="A1" t="s">
        <v>0</v>
      </c>
      <c r="B1" t="s">
        <v>1</v>
      </c>
      <c r="C1" t="s">
        <v>2</v>
      </c>
      <c r="D1" t="s">
        <v>3</v>
      </c>
    </row>
    <row r="2" spans="1:4" x14ac:dyDescent="0.25">
      <c r="A2">
        <v>35</v>
      </c>
      <c r="B2">
        <f>A2*2</f>
        <v>70</v>
      </c>
      <c r="C2">
        <v>28</v>
      </c>
      <c r="D2">
        <f>B2+C2</f>
        <v>98</v>
      </c>
    </row>
    <row r="3" spans="1:4" x14ac:dyDescent="0.25">
      <c r="A3">
        <v>55</v>
      </c>
      <c r="B3">
        <f>A3*2</f>
        <v>110</v>
      </c>
      <c r="C3">
        <v>35</v>
      </c>
      <c r="D3">
        <f>B3+C3</f>
        <v>145</v>
      </c>
    </row>
    <row r="4" spans="1:4" x14ac:dyDescent="0.25">
      <c r="A4" s="2">
        <f>A2/A3</f>
        <v>0.63636363636363635</v>
      </c>
      <c r="C4" s="2">
        <f>C2/C3</f>
        <v>0.8</v>
      </c>
      <c r="D4" s="2">
        <f>D2/D3</f>
        <v>0.67586206896551726</v>
      </c>
    </row>
    <row r="5" spans="1:4" x14ac:dyDescent="0.25">
      <c r="D5" s="3">
        <f>D4*100</f>
        <v>67.58620689655173</v>
      </c>
    </row>
    <row r="6" spans="1:4" x14ac:dyDescent="0.25">
      <c r="D6">
        <v>5</v>
      </c>
    </row>
    <row r="7" spans="1:4" x14ac:dyDescent="0.25">
      <c r="D7" s="4">
        <f>D5+D6</f>
        <v>72.58620689655173</v>
      </c>
    </row>
  </sheetData>
  <pageMargins left="0.7" right="0.7" top="0.75" bottom="0.75" header="0.3" footer="0.3"/>
  <pageSetup orientation="portrait" r:id="rId1"/>
  <headerFooter>
    <oddHeader>&amp;LBill Hitchcock&amp;CCIT 110 Fall 2019&amp;RDate Printed: &amp;D</oddHeader>
    <oddFooter>&amp;LFile: &amp;F&amp;CPage: &amp;P of &amp;N&amp;RSheet: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tabSelected="1" zoomScale="130" zoomScaleNormal="130" workbookViewId="0"/>
  </sheetViews>
  <sheetFormatPr defaultRowHeight="15" x14ac:dyDescent="0.25"/>
  <cols>
    <col min="1" max="1" width="12.5703125" bestFit="1" customWidth="1"/>
    <col min="2" max="2" width="11.140625" bestFit="1" customWidth="1"/>
  </cols>
  <sheetData>
    <row r="1" spans="1:8" ht="45" x14ac:dyDescent="0.25">
      <c r="A1" s="5" t="s">
        <v>7</v>
      </c>
      <c r="B1" s="5" t="s">
        <v>6</v>
      </c>
    </row>
    <row r="2" spans="1:8" x14ac:dyDescent="0.25">
      <c r="A2" t="s">
        <v>5</v>
      </c>
      <c r="B2">
        <v>13.802</v>
      </c>
    </row>
    <row r="3" spans="1:8" x14ac:dyDescent="0.25">
      <c r="A3" t="s">
        <v>8</v>
      </c>
      <c r="B3" s="10">
        <v>7.4</v>
      </c>
      <c r="C3" t="s">
        <v>9</v>
      </c>
    </row>
    <row r="4" spans="1:8" x14ac:dyDescent="0.25">
      <c r="B4" s="6"/>
    </row>
    <row r="5" spans="1:8" x14ac:dyDescent="0.25">
      <c r="B5" s="7">
        <v>2016</v>
      </c>
      <c r="C5" s="7">
        <f>B5+1</f>
        <v>2017</v>
      </c>
      <c r="D5" s="7">
        <f t="shared" ref="D5:E5" si="0">C5+1</f>
        <v>2018</v>
      </c>
      <c r="E5" s="7">
        <f t="shared" si="0"/>
        <v>2019</v>
      </c>
      <c r="F5" t="s">
        <v>10</v>
      </c>
      <c r="G5" t="s">
        <v>11</v>
      </c>
      <c r="H5" t="s">
        <v>12</v>
      </c>
    </row>
    <row r="6" spans="1:8" x14ac:dyDescent="0.25">
      <c r="A6" t="s">
        <v>4</v>
      </c>
      <c r="B6" s="8">
        <v>11.16</v>
      </c>
      <c r="C6" s="8">
        <v>10.771000000000001</v>
      </c>
      <c r="D6" s="8">
        <v>11.183999999999999</v>
      </c>
      <c r="E6" s="8">
        <v>10.39</v>
      </c>
      <c r="G6" s="9">
        <f>E6-D6</f>
        <v>-0.79399999999999871</v>
      </c>
      <c r="H6" s="2">
        <f>G6/D6</f>
        <v>-7.0994277539341802E-2</v>
      </c>
    </row>
    <row r="7" spans="1:8" x14ac:dyDescent="0.25">
      <c r="A7" t="s">
        <v>16</v>
      </c>
      <c r="B7" s="8">
        <v>0.62</v>
      </c>
      <c r="C7" s="8">
        <v>1.232</v>
      </c>
      <c r="D7" s="8">
        <v>1.7230000000000001</v>
      </c>
      <c r="E7" s="8">
        <v>1.4650000000000001</v>
      </c>
      <c r="G7" s="9">
        <f>E7-D7</f>
        <v>-0.25800000000000001</v>
      </c>
      <c r="H7" s="2">
        <f>G7/D7</f>
        <v>-0.14973882762623331</v>
      </c>
    </row>
    <row r="8" spans="1:8" x14ac:dyDescent="0.25">
      <c r="A8" t="s">
        <v>13</v>
      </c>
      <c r="B8" s="8">
        <v>0.193</v>
      </c>
      <c r="C8" s="8">
        <v>0.222</v>
      </c>
      <c r="D8" s="8">
        <v>0.23599999999999999</v>
      </c>
      <c r="E8" s="8">
        <v>0.224</v>
      </c>
      <c r="G8" s="9">
        <f>E8-D8</f>
        <v>-1.1999999999999983E-2</v>
      </c>
      <c r="H8" s="2">
        <f>G8/D8</f>
        <v>-5.0847457627118571E-2</v>
      </c>
    </row>
    <row r="9" spans="1:8" x14ac:dyDescent="0.25">
      <c r="A9" t="s">
        <v>14</v>
      </c>
      <c r="B9" s="8">
        <v>0.248</v>
      </c>
      <c r="C9" s="8">
        <v>0.77200000000000002</v>
      </c>
      <c r="D9" s="8">
        <v>1.1819999999999999</v>
      </c>
      <c r="E9" s="8">
        <v>2.012</v>
      </c>
      <c r="G9" s="9">
        <f>E9-D9</f>
        <v>0.83000000000000007</v>
      </c>
      <c r="H9" s="2">
        <f>G9/D9</f>
        <v>0.7021996615905246</v>
      </c>
    </row>
    <row r="10" spans="1:8" x14ac:dyDescent="0.25">
      <c r="A10" t="s">
        <v>15</v>
      </c>
      <c r="B10" s="2">
        <f>B9/B6</f>
        <v>2.2222222222222223E-2</v>
      </c>
      <c r="C10" s="2">
        <f t="shared" ref="C10:E10" si="1">C9/C6</f>
        <v>7.1673939281403767E-2</v>
      </c>
      <c r="D10" s="2">
        <f t="shared" si="1"/>
        <v>0.10568669527896996</v>
      </c>
      <c r="E10" s="2">
        <f t="shared" si="1"/>
        <v>0.19364773820981712</v>
      </c>
    </row>
    <row r="11" spans="1:8" x14ac:dyDescent="0.25">
      <c r="A11" t="s">
        <v>17</v>
      </c>
      <c r="B11" s="10">
        <f>B7/B8</f>
        <v>3.2124352331606216</v>
      </c>
      <c r="C11" s="10">
        <f t="shared" ref="C11:E11" si="2">C7/C8</f>
        <v>5.5495495495495497</v>
      </c>
      <c r="D11" s="10">
        <f t="shared" si="2"/>
        <v>7.3008474576271194</v>
      </c>
      <c r="E11" s="10">
        <f t="shared" si="2"/>
        <v>6.5401785714285721</v>
      </c>
    </row>
    <row r="12" spans="1:8" x14ac:dyDescent="0.25">
      <c r="B12" s="10"/>
      <c r="C12" s="10"/>
      <c r="D12" s="10"/>
      <c r="E12" s="10"/>
    </row>
    <row r="13" spans="1:8" x14ac:dyDescent="0.25">
      <c r="A13" t="s">
        <v>18</v>
      </c>
      <c r="B13" s="8">
        <v>8.2520000000000007</v>
      </c>
      <c r="C13" s="8">
        <v>9.2680000000000007</v>
      </c>
      <c r="D13" s="8">
        <v>9.41</v>
      </c>
      <c r="E13" s="8">
        <v>8.8849999999999998</v>
      </c>
      <c r="G13" s="9">
        <f>E13-D13</f>
        <v>-0.52500000000000036</v>
      </c>
      <c r="H13" s="2">
        <f>G13/D13</f>
        <v>-5.5791710945802375E-2</v>
      </c>
    </row>
    <row r="14" spans="1:8" x14ac:dyDescent="0.25">
      <c r="A14" t="s">
        <v>19</v>
      </c>
      <c r="B14" s="8">
        <v>6.6589999999999998</v>
      </c>
      <c r="C14" s="8">
        <v>7.9039999999999999</v>
      </c>
      <c r="D14" s="8">
        <v>7.7450000000000001</v>
      </c>
      <c r="E14" s="8">
        <v>6.7229999999999999</v>
      </c>
      <c r="G14" s="9">
        <f t="shared" ref="G14:G18" si="3">E14-D14</f>
        <v>-1.0220000000000002</v>
      </c>
      <c r="H14" s="2">
        <f t="shared" ref="H14:H18" si="4">G14/D14</f>
        <v>-0.13195610071013561</v>
      </c>
    </row>
    <row r="15" spans="1:8" x14ac:dyDescent="0.25">
      <c r="A15" t="s">
        <v>20</v>
      </c>
      <c r="B15" s="8">
        <f>B13-B14</f>
        <v>1.5930000000000009</v>
      </c>
      <c r="C15" s="8">
        <f t="shared" ref="C15:E15" si="5">C13-C14</f>
        <v>1.3640000000000008</v>
      </c>
      <c r="D15" s="8">
        <f t="shared" si="5"/>
        <v>1.665</v>
      </c>
      <c r="E15" s="8">
        <f t="shared" si="5"/>
        <v>2.1619999999999999</v>
      </c>
      <c r="G15" s="9">
        <f t="shared" si="3"/>
        <v>0.49699999999999989</v>
      </c>
      <c r="H15" s="2">
        <f t="shared" si="4"/>
        <v>0.29849849849849841</v>
      </c>
    </row>
    <row r="16" spans="1:8" x14ac:dyDescent="0.25">
      <c r="A16" t="s">
        <v>21</v>
      </c>
      <c r="B16" s="8">
        <v>3.5329999999999999</v>
      </c>
      <c r="C16" s="8">
        <v>5.0410000000000004</v>
      </c>
      <c r="D16" s="8">
        <v>4.3099999999999996</v>
      </c>
      <c r="E16" s="8">
        <v>4.3630000000000004</v>
      </c>
      <c r="G16" s="9">
        <f t="shared" si="3"/>
        <v>5.3000000000000824E-2</v>
      </c>
      <c r="H16" s="2">
        <f t="shared" si="4"/>
        <v>1.2296983758700888E-2</v>
      </c>
    </row>
    <row r="17" spans="1:8" x14ac:dyDescent="0.25">
      <c r="A17" s="11" t="s">
        <v>29</v>
      </c>
      <c r="B17" s="8">
        <v>1.131</v>
      </c>
      <c r="C17" s="8">
        <v>2.5390000000000001</v>
      </c>
      <c r="D17" s="8">
        <v>1.853</v>
      </c>
      <c r="E17" s="8">
        <v>2.222</v>
      </c>
      <c r="G17" s="9">
        <f t="shared" si="3"/>
        <v>0.36899999999999999</v>
      </c>
      <c r="H17" s="2">
        <f t="shared" si="4"/>
        <v>0.19913653534808418</v>
      </c>
    </row>
    <row r="18" spans="1:8" x14ac:dyDescent="0.25">
      <c r="A18" t="s">
        <v>22</v>
      </c>
      <c r="B18" s="8">
        <v>2.2490000000000001</v>
      </c>
      <c r="C18" s="8">
        <v>2.6259999999999999</v>
      </c>
      <c r="D18" s="8">
        <v>3.19</v>
      </c>
      <c r="E18" s="8">
        <v>2.2320000000000002</v>
      </c>
      <c r="G18" s="9">
        <f t="shared" si="3"/>
        <v>-0.95799999999999974</v>
      </c>
      <c r="H18" s="2">
        <f t="shared" si="4"/>
        <v>-0.30031347962382438</v>
      </c>
    </row>
    <row r="19" spans="1:8" x14ac:dyDescent="0.25">
      <c r="A19" t="s">
        <v>23</v>
      </c>
      <c r="B19" s="2">
        <f>B9/B13</f>
        <v>3.0053320407174015E-2</v>
      </c>
      <c r="C19" s="2">
        <f t="shared" ref="C19:E19" si="6">C9/C13</f>
        <v>8.3297367285282684E-2</v>
      </c>
      <c r="D19" s="2">
        <f t="shared" si="6"/>
        <v>0.12561105207226353</v>
      </c>
      <c r="E19" s="2">
        <f t="shared" si="6"/>
        <v>0.22644907146876758</v>
      </c>
    </row>
    <row r="20" spans="1:8" x14ac:dyDescent="0.25">
      <c r="A20" t="s">
        <v>24</v>
      </c>
      <c r="B20" s="2">
        <f>B9/B15</f>
        <v>0.15568110483364711</v>
      </c>
      <c r="C20" s="2">
        <f t="shared" ref="C20:E20" si="7">C9/C15</f>
        <v>0.56598240469208183</v>
      </c>
      <c r="D20" s="2">
        <f t="shared" si="7"/>
        <v>0.70990990990990988</v>
      </c>
      <c r="E20" s="2">
        <f t="shared" si="7"/>
        <v>0.93061979648473636</v>
      </c>
    </row>
    <row r="21" spans="1:8" x14ac:dyDescent="0.25">
      <c r="A21" t="s">
        <v>26</v>
      </c>
      <c r="B21" s="1">
        <f>B15/B13</f>
        <v>0.19304411051866224</v>
      </c>
      <c r="C21" s="1">
        <f t="shared" ref="C21:E21" si="8">C15/C13</f>
        <v>0.14717306862321974</v>
      </c>
      <c r="D21" s="1">
        <f t="shared" si="8"/>
        <v>0.17693942614240171</v>
      </c>
      <c r="E21" s="1">
        <f t="shared" si="8"/>
        <v>0.24333145751266178</v>
      </c>
    </row>
    <row r="22" spans="1:8" x14ac:dyDescent="0.25">
      <c r="A22" t="s">
        <v>25</v>
      </c>
      <c r="B22" s="1">
        <f>B14/B13</f>
        <v>0.80695588948133778</v>
      </c>
      <c r="C22" s="1">
        <f t="shared" ref="C22:E22" si="9">C14/C13</f>
        <v>0.85282693137678023</v>
      </c>
      <c r="D22" s="1">
        <f t="shared" si="9"/>
        <v>0.82306057385759834</v>
      </c>
      <c r="E22" s="1">
        <f t="shared" si="9"/>
        <v>0.75666854248733817</v>
      </c>
    </row>
    <row r="23" spans="1:8" x14ac:dyDescent="0.25">
      <c r="A23" t="s">
        <v>27</v>
      </c>
      <c r="B23" s="10">
        <f>B16/B18</f>
        <v>1.5709204090706981</v>
      </c>
      <c r="C23" s="10">
        <f t="shared" ref="C23:E23" si="10">C16/C18</f>
        <v>1.9196496572734199</v>
      </c>
      <c r="D23" s="10">
        <f t="shared" si="10"/>
        <v>1.3510971786833854</v>
      </c>
      <c r="E23" s="10">
        <f t="shared" si="10"/>
        <v>1.9547491039426523</v>
      </c>
    </row>
  </sheetData>
  <conditionalFormatting sqref="H6">
    <cfRule type="cellIs" dxfId="13" priority="6" operator="lessThan">
      <formula>0</formula>
    </cfRule>
  </conditionalFormatting>
  <conditionalFormatting sqref="H8">
    <cfRule type="cellIs" dxfId="12" priority="5" operator="lessThan">
      <formula>0</formula>
    </cfRule>
  </conditionalFormatting>
  <conditionalFormatting sqref="H9">
    <cfRule type="cellIs" dxfId="11" priority="4" operator="lessThan">
      <formula>0</formula>
    </cfRule>
  </conditionalFormatting>
  <conditionalFormatting sqref="H7">
    <cfRule type="cellIs" dxfId="10" priority="3" operator="lessThan">
      <formula>0</formula>
    </cfRule>
  </conditionalFormatting>
  <conditionalFormatting sqref="H13">
    <cfRule type="cellIs" dxfId="9" priority="2" operator="lessThan">
      <formula>0</formula>
    </cfRule>
  </conditionalFormatting>
  <conditionalFormatting sqref="H14:H18">
    <cfRule type="cellIs" dxfId="8" priority="1" operator="lessThan">
      <formula>0</formula>
    </cfRule>
  </conditionalFormatting>
  <pageMargins left="0.7" right="0.7" top="0.75" bottom="0.75" header="0.3" footer="0.3"/>
  <pageSetup orientation="portrait" r:id="rId1"/>
  <headerFooter>
    <oddHeader>&amp;LBill Hitchcock&amp;CCIT 110 Fall 2019&amp;RDate Printed: &amp;D</oddHeader>
    <oddFooter>&amp;LFile: &amp;F&amp;CPage: &amp;P of &amp;N&amp;RSheet: &amp;A</oddFooter>
  </headerFooter>
  <legacyDrawing r:id="rId2"/>
  <extLst>
    <ext xmlns:x14="http://schemas.microsoft.com/office/spreadsheetml/2009/9/main" uri="{05C60535-1F16-4fd2-B633-F4F36F0B64E0}">
      <x14:sparklineGroups xmlns:xm="http://schemas.microsoft.com/office/excel/2006/main">
        <x14:sparklineGroup displayEmptyCellsAs="gap" high="1">
          <x14:colorSeries rgb="FF376092"/>
          <x14:colorNegative rgb="FFD00000"/>
          <x14:colorAxis rgb="FF000000"/>
          <x14:colorMarkers rgb="FFD00000"/>
          <x14:colorFirst rgb="FFD00000"/>
          <x14:colorLast rgb="FFD00000"/>
          <x14:colorHigh rgb="FFD00000"/>
          <x14:colorLow rgb="FFD00000"/>
          <x14:sparklines>
            <x14:sparkline>
              <xm:f>Seagate!B6:E6</xm:f>
              <xm:sqref>F6</xm:sqref>
            </x14:sparkline>
            <x14:sparkline>
              <xm:f>Seagate!B7:E7</xm:f>
              <xm:sqref>F7</xm:sqref>
            </x14:sparkline>
          </x14:sparklines>
        </x14:sparklineGroup>
        <x14:sparklineGroup displayEmptyCellsAs="gap" high="1">
          <x14:colorSeries rgb="FF376092"/>
          <x14:colorNegative rgb="FFD00000"/>
          <x14:colorAxis rgb="FF000000"/>
          <x14:colorMarkers rgb="FFD00000"/>
          <x14:colorFirst rgb="FFD00000"/>
          <x14:colorLast rgb="FFD00000"/>
          <x14:colorHigh rgb="FFD00000"/>
          <x14:colorLow rgb="FFD00000"/>
          <x14:sparklines>
            <x14:sparkline>
              <xm:f>Seagate!B8:E8</xm:f>
              <xm:sqref>F8</xm:sqref>
            </x14:sparkline>
          </x14:sparklines>
        </x14:sparklineGroup>
        <x14:sparklineGroup displayEmptyCellsAs="gap" high="1">
          <x14:colorSeries rgb="FF376092"/>
          <x14:colorNegative rgb="FFD00000"/>
          <x14:colorAxis rgb="FF000000"/>
          <x14:colorMarkers rgb="FFD00000"/>
          <x14:colorFirst rgb="FFD00000"/>
          <x14:colorLast rgb="FFD00000"/>
          <x14:colorHigh rgb="FFD00000"/>
          <x14:colorLow rgb="FFD00000"/>
          <x14:sparklines>
            <x14:sparkline>
              <xm:f>Seagate!B9:E9</xm:f>
              <xm:sqref>F9</xm:sqref>
            </x14:sparkline>
          </x14:sparklines>
        </x14:sparklineGroup>
        <x14:sparklineGroup displayEmptyCellsAs="gap" high="1">
          <x14:colorSeries rgb="FF376092"/>
          <x14:colorNegative rgb="FFD00000"/>
          <x14:colorAxis rgb="FF000000"/>
          <x14:colorMarkers rgb="FFD00000"/>
          <x14:colorFirst rgb="FFD00000"/>
          <x14:colorLast rgb="FFD00000"/>
          <x14:colorHigh rgb="FFD00000"/>
          <x14:colorLow rgb="FFD00000"/>
          <x14:sparklines>
            <x14:sparkline>
              <xm:f>Seagate!B13:E13</xm:f>
              <xm:sqref>F13</xm:sqref>
            </x14:sparkline>
          </x14:sparklines>
        </x14:sparklineGroup>
        <x14:sparklineGroup displayEmptyCellsAs="gap" high="1">
          <x14:colorSeries rgb="FF376092"/>
          <x14:colorNegative rgb="FFD00000"/>
          <x14:colorAxis rgb="FF000000"/>
          <x14:colorMarkers rgb="FFD00000"/>
          <x14:colorFirst rgb="FFD00000"/>
          <x14:colorLast rgb="FFD00000"/>
          <x14:colorHigh rgb="FFD00000"/>
          <x14:colorLow rgb="FFD00000"/>
          <x14:sparklines>
            <x14:sparkline>
              <xm:f>Seagate!B14:E14</xm:f>
              <xm:sqref>F14</xm:sqref>
            </x14:sparkline>
            <x14:sparkline>
              <xm:f>Seagate!B15:E15</xm:f>
              <xm:sqref>F15</xm:sqref>
            </x14:sparkline>
            <x14:sparkline>
              <xm:f>Seagate!B16:E16</xm:f>
              <xm:sqref>F16</xm:sqref>
            </x14:sparkline>
            <x14:sparkline>
              <xm:f>Seagate!B17:E17</xm:f>
              <xm:sqref>F17</xm:sqref>
            </x14:sparkline>
            <x14:sparkline>
              <xm:f>Seagate!B18:E18</xm:f>
              <xm:sqref>F18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zoomScale="130" zoomScaleNormal="130" workbookViewId="0"/>
  </sheetViews>
  <sheetFormatPr defaultRowHeight="15" x14ac:dyDescent="0.25"/>
  <cols>
    <col min="1" max="1" width="12.5703125" bestFit="1" customWidth="1"/>
    <col min="2" max="2" width="11.140625" bestFit="1" customWidth="1"/>
  </cols>
  <sheetData>
    <row r="1" spans="1:8" ht="30" x14ac:dyDescent="0.25">
      <c r="A1" s="5" t="s">
        <v>7</v>
      </c>
      <c r="B1" s="5" t="s">
        <v>6</v>
      </c>
    </row>
    <row r="2" spans="1:8" x14ac:dyDescent="0.25">
      <c r="A2" t="s">
        <v>5</v>
      </c>
      <c r="B2">
        <v>16.818999999999999</v>
      </c>
    </row>
    <row r="3" spans="1:8" x14ac:dyDescent="0.25">
      <c r="A3" t="s">
        <v>8</v>
      </c>
      <c r="B3" s="10" t="s">
        <v>28</v>
      </c>
      <c r="C3" t="s">
        <v>9</v>
      </c>
    </row>
    <row r="4" spans="1:8" x14ac:dyDescent="0.25">
      <c r="B4" s="6"/>
    </row>
    <row r="5" spans="1:8" x14ac:dyDescent="0.25">
      <c r="B5" s="7">
        <v>2016</v>
      </c>
      <c r="C5" s="7">
        <f>B5+1</f>
        <v>2017</v>
      </c>
      <c r="D5" s="7">
        <f t="shared" ref="D5:E5" si="0">C5+1</f>
        <v>2018</v>
      </c>
      <c r="E5" s="7">
        <f t="shared" si="0"/>
        <v>2019</v>
      </c>
      <c r="F5" t="s">
        <v>10</v>
      </c>
      <c r="G5" t="s">
        <v>11</v>
      </c>
      <c r="H5" t="s">
        <v>12</v>
      </c>
    </row>
    <row r="6" spans="1:8" x14ac:dyDescent="0.25">
      <c r="A6" t="s">
        <v>4</v>
      </c>
      <c r="B6" s="9">
        <v>12.994</v>
      </c>
      <c r="C6" s="9">
        <v>19.093</v>
      </c>
      <c r="D6" s="9">
        <v>20.646999999999998</v>
      </c>
      <c r="E6" s="9">
        <v>16.568999999999999</v>
      </c>
      <c r="G6" s="9">
        <f>E6-D6</f>
        <v>-4.0779999999999994</v>
      </c>
      <c r="H6" s="2">
        <f>G6/D6</f>
        <v>-0.19751053421804618</v>
      </c>
    </row>
    <row r="7" spans="1:8" x14ac:dyDescent="0.25">
      <c r="A7" t="s">
        <v>16</v>
      </c>
      <c r="B7" s="9">
        <v>0.81100000000000005</v>
      </c>
      <c r="C7" s="9">
        <v>2.1859999999999999</v>
      </c>
      <c r="D7" s="9">
        <v>3.8319999999999999</v>
      </c>
      <c r="E7" s="9">
        <v>0.253</v>
      </c>
      <c r="G7" s="9">
        <f>E7-D7</f>
        <v>-3.5789999999999997</v>
      </c>
      <c r="H7" s="2">
        <f>G7/D7</f>
        <v>-0.9339770354906054</v>
      </c>
    </row>
    <row r="8" spans="1:8" x14ac:dyDescent="0.25">
      <c r="A8" t="s">
        <v>13</v>
      </c>
      <c r="B8" s="9">
        <v>0.26600000000000001</v>
      </c>
      <c r="C8" s="9">
        <v>0.84699999999999998</v>
      </c>
      <c r="D8" s="9">
        <v>0.67600000000000005</v>
      </c>
      <c r="E8" s="9">
        <v>0.46899999999999997</v>
      </c>
      <c r="G8" s="9">
        <f>E8-D8</f>
        <v>-0.20700000000000007</v>
      </c>
      <c r="H8" s="2">
        <f>G8/D8</f>
        <v>-0.30621301775147935</v>
      </c>
    </row>
    <row r="9" spans="1:8" x14ac:dyDescent="0.25">
      <c r="A9" t="s">
        <v>14</v>
      </c>
      <c r="B9" s="9">
        <v>0.24199999999999999</v>
      </c>
      <c r="C9" s="9">
        <v>0.39700000000000002</v>
      </c>
      <c r="D9" s="9">
        <v>0.67500000000000004</v>
      </c>
      <c r="E9" s="9">
        <v>-0.754</v>
      </c>
      <c r="G9" s="9">
        <f>E9-D9</f>
        <v>-1.429</v>
      </c>
      <c r="H9" s="2">
        <f>G9/D9</f>
        <v>-2.1170370370370368</v>
      </c>
    </row>
    <row r="10" spans="1:8" x14ac:dyDescent="0.25">
      <c r="A10" t="s">
        <v>15</v>
      </c>
      <c r="B10" s="2">
        <f>B9/B6</f>
        <v>1.8623980298599352E-2</v>
      </c>
      <c r="C10" s="2">
        <f t="shared" ref="C10:E10" si="1">C9/C6</f>
        <v>2.0792960770963181E-2</v>
      </c>
      <c r="D10" s="2">
        <f t="shared" si="1"/>
        <v>3.2692400833050812E-2</v>
      </c>
      <c r="E10" s="2">
        <f t="shared" si="1"/>
        <v>-4.5506669080813571E-2</v>
      </c>
    </row>
    <row r="11" spans="1:8" x14ac:dyDescent="0.25">
      <c r="A11" t="s">
        <v>17</v>
      </c>
      <c r="B11" s="10">
        <f>B7/B8</f>
        <v>3.0488721804511281</v>
      </c>
      <c r="C11" s="10">
        <f t="shared" ref="C11:E11" si="2">C7/C8</f>
        <v>2.5808736717827627</v>
      </c>
      <c r="D11" s="10">
        <f t="shared" si="2"/>
        <v>5.6686390532544371</v>
      </c>
      <c r="E11" s="10">
        <f t="shared" si="2"/>
        <v>0.53944562899786785</v>
      </c>
    </row>
    <row r="12" spans="1:8" x14ac:dyDescent="0.25">
      <c r="B12" s="10"/>
      <c r="C12" s="10"/>
      <c r="D12" s="10"/>
      <c r="E12" s="10"/>
    </row>
    <row r="13" spans="1:8" x14ac:dyDescent="0.25">
      <c r="A13" t="s">
        <v>18</v>
      </c>
      <c r="B13" s="9">
        <v>32.862000000000002</v>
      </c>
      <c r="C13" s="9">
        <v>29.86</v>
      </c>
      <c r="D13" s="9">
        <v>29.234999999999999</v>
      </c>
      <c r="E13" s="9">
        <v>26.37</v>
      </c>
      <c r="G13" s="9">
        <f>E13-D13</f>
        <v>-2.8649999999999984</v>
      </c>
      <c r="H13" s="2">
        <f>G13/D13</f>
        <v>-9.799897383273469E-2</v>
      </c>
    </row>
    <row r="14" spans="1:8" x14ac:dyDescent="0.25">
      <c r="A14" t="s">
        <v>19</v>
      </c>
      <c r="B14" s="9">
        <v>21.716999999999999</v>
      </c>
      <c r="C14" s="9">
        <v>18.442</v>
      </c>
      <c r="D14" s="9">
        <v>17.704000000000001</v>
      </c>
      <c r="E14" s="9">
        <v>16.402999999999999</v>
      </c>
      <c r="G14" s="9">
        <f t="shared" ref="G14:G18" si="3">E14-D14</f>
        <v>-1.3010000000000019</v>
      </c>
      <c r="H14" s="2">
        <f t="shared" ref="H14:H18" si="4">G14/D14</f>
        <v>-7.3486217803886228E-2</v>
      </c>
    </row>
    <row r="15" spans="1:8" x14ac:dyDescent="0.25">
      <c r="A15" t="s">
        <v>20</v>
      </c>
      <c r="B15" s="9">
        <f>B13-B14</f>
        <v>11.145000000000003</v>
      </c>
      <c r="C15" s="9">
        <f t="shared" ref="C15:E15" si="5">C13-C14</f>
        <v>11.417999999999999</v>
      </c>
      <c r="D15" s="9">
        <f t="shared" si="5"/>
        <v>11.530999999999999</v>
      </c>
      <c r="E15" s="9">
        <f t="shared" si="5"/>
        <v>9.9670000000000023</v>
      </c>
      <c r="G15" s="9">
        <f t="shared" si="3"/>
        <v>-1.5639999999999965</v>
      </c>
      <c r="H15" s="2">
        <f t="shared" si="4"/>
        <v>-0.13563437689705982</v>
      </c>
    </row>
    <row r="16" spans="1:8" x14ac:dyDescent="0.25">
      <c r="A16" t="s">
        <v>21</v>
      </c>
      <c r="B16" s="9">
        <v>12.584</v>
      </c>
      <c r="C16" s="9">
        <v>11.055999999999999</v>
      </c>
      <c r="D16" s="9">
        <v>10.638</v>
      </c>
      <c r="E16" s="9">
        <v>8.4770000000000003</v>
      </c>
      <c r="G16" s="9">
        <f t="shared" si="3"/>
        <v>-2.1609999999999996</v>
      </c>
      <c r="H16" s="2">
        <f t="shared" si="4"/>
        <v>-0.20313968791126147</v>
      </c>
    </row>
    <row r="17" spans="1:8" x14ac:dyDescent="0.25">
      <c r="A17" s="11" t="s">
        <v>29</v>
      </c>
      <c r="B17" s="9">
        <v>8.3780000000000001</v>
      </c>
      <c r="C17" s="9">
        <v>6.3780000000000001</v>
      </c>
      <c r="D17" s="9">
        <v>5.0049999999999999</v>
      </c>
      <c r="E17" s="9">
        <v>3.4449999999999998</v>
      </c>
      <c r="G17" s="9">
        <f t="shared" si="3"/>
        <v>-1.56</v>
      </c>
      <c r="H17" s="2">
        <f t="shared" si="4"/>
        <v>-0.31168831168831168</v>
      </c>
    </row>
    <row r="18" spans="1:8" x14ac:dyDescent="0.25">
      <c r="A18" t="s">
        <v>22</v>
      </c>
      <c r="B18" s="9">
        <v>6.9489999999999998</v>
      </c>
      <c r="C18" s="9">
        <v>4.3440000000000003</v>
      </c>
      <c r="D18" s="9">
        <v>4.4560000000000004</v>
      </c>
      <c r="E18" s="9">
        <v>3.8170000000000002</v>
      </c>
      <c r="G18" s="9">
        <f t="shared" si="3"/>
        <v>-0.63900000000000023</v>
      </c>
      <c r="H18" s="2">
        <f t="shared" si="4"/>
        <v>-0.14340215439856377</v>
      </c>
    </row>
    <row r="19" spans="1:8" x14ac:dyDescent="0.25">
      <c r="A19" t="s">
        <v>23</v>
      </c>
      <c r="B19" s="2">
        <f>B9/B13</f>
        <v>7.3641287809628137E-3</v>
      </c>
      <c r="C19" s="2">
        <f t="shared" ref="C19:E19" si="6">C9/C13</f>
        <v>1.3295378432685868E-2</v>
      </c>
      <c r="D19" s="2">
        <f t="shared" si="6"/>
        <v>2.3088763468445357E-2</v>
      </c>
      <c r="E19" s="2">
        <f t="shared" si="6"/>
        <v>-2.8593098217671597E-2</v>
      </c>
    </row>
    <row r="20" spans="1:8" x14ac:dyDescent="0.25">
      <c r="A20" t="s">
        <v>24</v>
      </c>
      <c r="B20" s="2">
        <f>B9/B15</f>
        <v>2.1713772992373256E-2</v>
      </c>
      <c r="C20" s="2">
        <f t="shared" ref="C20:E20" si="7">C9/C15</f>
        <v>3.4769661937292001E-2</v>
      </c>
      <c r="D20" s="2">
        <f t="shared" si="7"/>
        <v>5.8537854479229913E-2</v>
      </c>
      <c r="E20" s="2">
        <f t="shared" si="7"/>
        <v>-7.5649643824621235E-2</v>
      </c>
    </row>
    <row r="21" spans="1:8" x14ac:dyDescent="0.25">
      <c r="A21" t="s">
        <v>26</v>
      </c>
      <c r="B21" s="1">
        <f>B15/B13</f>
        <v>0.33914551761913464</v>
      </c>
      <c r="C21" s="1">
        <f t="shared" ref="C21:E21" si="8">C15/C13</f>
        <v>0.38238446081714667</v>
      </c>
      <c r="D21" s="1">
        <f t="shared" si="8"/>
        <v>0.3944244911920643</v>
      </c>
      <c r="E21" s="1">
        <f t="shared" si="8"/>
        <v>0.3779673871824043</v>
      </c>
    </row>
    <row r="22" spans="1:8" x14ac:dyDescent="0.25">
      <c r="A22" t="s">
        <v>25</v>
      </c>
      <c r="B22" s="1">
        <f>B14/B13</f>
        <v>0.66085448238086542</v>
      </c>
      <c r="C22" s="1">
        <f t="shared" ref="C22:E22" si="9">C14/C13</f>
        <v>0.61761553918285328</v>
      </c>
      <c r="D22" s="1">
        <f t="shared" si="9"/>
        <v>0.60557550880793576</v>
      </c>
      <c r="E22" s="1">
        <f t="shared" si="9"/>
        <v>0.6220326128175957</v>
      </c>
    </row>
    <row r="23" spans="1:8" x14ac:dyDescent="0.25">
      <c r="A23" t="s">
        <v>27</v>
      </c>
      <c r="B23" s="10">
        <f>B16/B18</f>
        <v>1.8109080443229242</v>
      </c>
      <c r="C23" s="10">
        <f t="shared" ref="C23:E23" si="10">C16/C18</f>
        <v>2.5451197053406993</v>
      </c>
      <c r="D23" s="10">
        <f t="shared" si="10"/>
        <v>2.3873429084380606</v>
      </c>
      <c r="E23" s="10">
        <f t="shared" si="10"/>
        <v>2.2208540738800107</v>
      </c>
    </row>
  </sheetData>
  <conditionalFormatting sqref="H6">
    <cfRule type="cellIs" dxfId="7" priority="8" operator="lessThan">
      <formula>0</formula>
    </cfRule>
  </conditionalFormatting>
  <conditionalFormatting sqref="H8">
    <cfRule type="cellIs" dxfId="6" priority="7" operator="lessThan">
      <formula>0</formula>
    </cfRule>
  </conditionalFormatting>
  <conditionalFormatting sqref="H9">
    <cfRule type="cellIs" dxfId="5" priority="6" operator="lessThan">
      <formula>0</formula>
    </cfRule>
  </conditionalFormatting>
  <conditionalFormatting sqref="H7">
    <cfRule type="cellIs" dxfId="4" priority="5" operator="lessThan">
      <formula>0</formula>
    </cfRule>
  </conditionalFormatting>
  <conditionalFormatting sqref="H13">
    <cfRule type="cellIs" dxfId="3" priority="4" operator="lessThan">
      <formula>0</formula>
    </cfRule>
  </conditionalFormatting>
  <conditionalFormatting sqref="H14:H18">
    <cfRule type="cellIs" dxfId="1" priority="1" operator="lessThan">
      <formula>0</formula>
    </cfRule>
  </conditionalFormatting>
  <pageMargins left="0.7" right="0.7" top="0.75" bottom="0.75" header="0.3" footer="0.3"/>
  <pageSetup orientation="portrait" r:id="rId1"/>
  <headerFooter>
    <oddHeader>&amp;LBill Hitchcock&amp;CCIT 110 Fall 2019&amp;RDate Printed: &amp;D</oddHeader>
    <oddFooter>&amp;LFile: &amp;F&amp;CPage: &amp;P of &amp;N&amp;RSheet: &amp;A</oddFooter>
  </headerFooter>
  <legacyDrawing r:id="rId2"/>
  <extLst>
    <ext xmlns:x14="http://schemas.microsoft.com/office/spreadsheetml/2009/9/main" uri="{05C60535-1F16-4fd2-B633-F4F36F0B64E0}">
      <x14:sparklineGroups xmlns:xm="http://schemas.microsoft.com/office/excel/2006/main">
        <x14:sparklineGroup displayEmptyCellsAs="gap" high="1">
          <x14:colorSeries rgb="FF376092"/>
          <x14:colorNegative rgb="FFD00000"/>
          <x14:colorAxis rgb="FF000000"/>
          <x14:colorMarkers rgb="FFD00000"/>
          <x14:colorFirst rgb="FFD00000"/>
          <x14:colorLast rgb="FFD00000"/>
          <x14:colorHigh rgb="FFD00000"/>
          <x14:colorLow rgb="FFD00000"/>
          <x14:sparklines>
            <x14:sparkline>
              <xm:f>WD!B14:E14</xm:f>
              <xm:sqref>F14</xm:sqref>
            </x14:sparkline>
            <x14:sparkline>
              <xm:f>WD!B15:E15</xm:f>
              <xm:sqref>F15</xm:sqref>
            </x14:sparkline>
            <x14:sparkline>
              <xm:f>WD!B16:E16</xm:f>
              <xm:sqref>F16</xm:sqref>
            </x14:sparkline>
            <x14:sparkline>
              <xm:f>WD!B17:E17</xm:f>
              <xm:sqref>F17</xm:sqref>
            </x14:sparkline>
            <x14:sparkline>
              <xm:f>WD!B18:E18</xm:f>
              <xm:sqref>F18</xm:sqref>
            </x14:sparkline>
          </x14:sparklines>
        </x14:sparklineGroup>
        <x14:sparklineGroup displayEmptyCellsAs="gap" high="1">
          <x14:colorSeries rgb="FF376092"/>
          <x14:colorNegative rgb="FFD00000"/>
          <x14:colorAxis rgb="FF000000"/>
          <x14:colorMarkers rgb="FFD00000"/>
          <x14:colorFirst rgb="FFD00000"/>
          <x14:colorLast rgb="FFD00000"/>
          <x14:colorHigh rgb="FFD00000"/>
          <x14:colorLow rgb="FFD00000"/>
          <x14:sparklines>
            <x14:sparkline>
              <xm:f>WD!B13:E13</xm:f>
              <xm:sqref>F13</xm:sqref>
            </x14:sparkline>
          </x14:sparklines>
        </x14:sparklineGroup>
        <x14:sparklineGroup displayEmptyCellsAs="gap" high="1">
          <x14:colorSeries rgb="FF376092"/>
          <x14:colorNegative rgb="FFD00000"/>
          <x14:colorAxis rgb="FF000000"/>
          <x14:colorMarkers rgb="FFD00000"/>
          <x14:colorFirst rgb="FFD00000"/>
          <x14:colorLast rgb="FFD00000"/>
          <x14:colorHigh rgb="FFD00000"/>
          <x14:colorLow rgb="FFD00000"/>
          <x14:sparklines>
            <x14:sparkline>
              <xm:f>WD!B9:E9</xm:f>
              <xm:sqref>F9</xm:sqref>
            </x14:sparkline>
          </x14:sparklines>
        </x14:sparklineGroup>
        <x14:sparklineGroup displayEmptyCellsAs="gap" high="1">
          <x14:colorSeries rgb="FF376092"/>
          <x14:colorNegative rgb="FFD00000"/>
          <x14:colorAxis rgb="FF000000"/>
          <x14:colorMarkers rgb="FFD00000"/>
          <x14:colorFirst rgb="FFD00000"/>
          <x14:colorLast rgb="FFD00000"/>
          <x14:colorHigh rgb="FFD00000"/>
          <x14:colorLow rgb="FFD00000"/>
          <x14:sparklines>
            <x14:sparkline>
              <xm:f>WD!B8:E8</xm:f>
              <xm:sqref>F8</xm:sqref>
            </x14:sparkline>
          </x14:sparklines>
        </x14:sparklineGroup>
        <x14:sparklineGroup displayEmptyCellsAs="gap" high="1">
          <x14:colorSeries rgb="FF376092"/>
          <x14:colorNegative rgb="FFD00000"/>
          <x14:colorAxis rgb="FF000000"/>
          <x14:colorMarkers rgb="FFD00000"/>
          <x14:colorFirst rgb="FFD00000"/>
          <x14:colorLast rgb="FFD00000"/>
          <x14:colorHigh rgb="FFD00000"/>
          <x14:colorLow rgb="FFD00000"/>
          <x14:sparklines>
            <x14:sparkline>
              <xm:f>WD!B6:E6</xm:f>
              <xm:sqref>F6</xm:sqref>
            </x14:sparkline>
            <x14:sparkline>
              <xm:f>WD!B7:E7</xm:f>
              <xm:sqref>F7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Exam Score</vt:lpstr>
      <vt:lpstr>Seagate</vt:lpstr>
      <vt:lpstr>WD</vt:lpstr>
    </vt:vector>
  </TitlesOfParts>
  <Company>Loras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J. Hitchcock</dc:creator>
  <cp:lastModifiedBy>William J. Hitchcock</cp:lastModifiedBy>
  <cp:lastPrinted>2019-10-03T14:15:49Z</cp:lastPrinted>
  <dcterms:created xsi:type="dcterms:W3CDTF">2019-10-02T22:22:09Z</dcterms:created>
  <dcterms:modified xsi:type="dcterms:W3CDTF">2019-10-03T14:21:09Z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b2f3b27a-5928-405c-b3a2-c3e516cf8204</vt:lpwstr>
  </property>
</Properties>
</file>