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ass Courses\CIT110\"/>
    </mc:Choice>
  </mc:AlternateContent>
  <xr:revisionPtr revIDLastSave="0" documentId="13_ncr:1_{164CDFDC-7AB2-4A76-9677-D5FA5E29C6D6}" xr6:coauthVersionLast="36" xr6:coauthVersionMax="36" xr10:uidLastSave="{00000000-0000-0000-0000-000000000000}"/>
  <bookViews>
    <workbookView xWindow="0" yWindow="0" windowWidth="19200" windowHeight="6930" xr2:uid="{037769A0-C271-4B5A-96F2-28C3A9CC30E8}"/>
  </bookViews>
  <sheets>
    <sheet name="My Grades" sheetId="1" r:id="rId1"/>
    <sheet name="Grade Scale" sheetId="2" r:id="rId2"/>
  </sheets>
  <definedNames>
    <definedName name="GRADE">'Grade Scale'!$I$2:$J$5</definedName>
    <definedName name="GradeTable">'Grade Scale'!$A$2:$E$14</definedName>
    <definedName name="Table">'Grade Scale'!$A$2:$E$19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E14" i="1"/>
  <c r="A13" i="1"/>
  <c r="K11" i="1"/>
  <c r="K10" i="1"/>
  <c r="K9" i="1"/>
  <c r="K8" i="1"/>
  <c r="K7" i="1"/>
  <c r="I11" i="1"/>
  <c r="I10" i="1"/>
  <c r="I9" i="1"/>
  <c r="I8" i="1"/>
  <c r="I7" i="1"/>
  <c r="H11" i="1"/>
  <c r="H10" i="1"/>
  <c r="H9" i="1"/>
  <c r="H8" i="1"/>
  <c r="H7" i="1"/>
  <c r="G11" i="1"/>
  <c r="G10" i="1"/>
  <c r="G9" i="1"/>
  <c r="G8" i="1"/>
  <c r="G7" i="1"/>
  <c r="K6" i="1"/>
  <c r="K5" i="1"/>
  <c r="K4" i="1"/>
  <c r="K3" i="1"/>
  <c r="K2" i="1"/>
  <c r="I6" i="1"/>
  <c r="I5" i="1"/>
  <c r="I4" i="1"/>
  <c r="I3" i="1"/>
  <c r="I2" i="1"/>
  <c r="H6" i="1"/>
  <c r="H5" i="1"/>
  <c r="H4" i="1"/>
  <c r="H3" i="1"/>
  <c r="H2" i="1"/>
  <c r="G6" i="1"/>
  <c r="G5" i="1"/>
  <c r="G4" i="1"/>
  <c r="G3" i="1"/>
  <c r="G2" i="1"/>
  <c r="A14" i="1" l="1"/>
  <c r="L11" i="1"/>
  <c r="J11" i="1"/>
  <c r="L10" i="1"/>
  <c r="J10" i="1"/>
  <c r="L9" i="1"/>
  <c r="J9" i="1"/>
  <c r="L8" i="1"/>
  <c r="J8" i="1"/>
  <c r="L7" i="1"/>
  <c r="J7" i="1"/>
  <c r="L5" i="1"/>
  <c r="L4" i="1"/>
  <c r="L3" i="1"/>
  <c r="E13" i="1"/>
  <c r="L6" i="1"/>
  <c r="L2" i="1"/>
  <c r="J4" i="1" l="1"/>
  <c r="J14" i="1" s="1"/>
  <c r="G14" i="1" s="1"/>
  <c r="J3" i="1"/>
  <c r="J5" i="1"/>
  <c r="J2" i="1"/>
  <c r="J6" i="1"/>
  <c r="H13" i="1"/>
  <c r="I13" i="1"/>
  <c r="J13" i="1" l="1"/>
  <c r="G13" i="1" s="1"/>
</calcChain>
</file>

<file path=xl/sharedStrings.xml><?xml version="1.0" encoding="utf-8"?>
<sst xmlns="http://schemas.openxmlformats.org/spreadsheetml/2006/main" count="92" uniqueCount="69">
  <si>
    <t xml:space="preserve">Letter </t>
  </si>
  <si>
    <t>Points</t>
  </si>
  <si>
    <t>Attemp</t>
  </si>
  <si>
    <t>Earn</t>
  </si>
  <si>
    <t>A</t>
  </si>
  <si>
    <t>B</t>
  </si>
  <si>
    <t>C</t>
  </si>
  <si>
    <t>D</t>
  </si>
  <si>
    <t>F</t>
  </si>
  <si>
    <t>W</t>
  </si>
  <si>
    <t>Comment</t>
  </si>
  <si>
    <t>Below Average</t>
  </si>
  <si>
    <t>Failure</t>
  </si>
  <si>
    <t>Withdrawn</t>
  </si>
  <si>
    <t>Dept</t>
  </si>
  <si>
    <t>Num</t>
  </si>
  <si>
    <t>Title</t>
  </si>
  <si>
    <t>Credit</t>
  </si>
  <si>
    <t>Grade</t>
  </si>
  <si>
    <t>LIB</t>
  </si>
  <si>
    <t>Eng Dif</t>
  </si>
  <si>
    <t>Exellent</t>
  </si>
  <si>
    <t>My Grade?</t>
  </si>
  <si>
    <t>CIT</t>
  </si>
  <si>
    <t>Prin CIT</t>
  </si>
  <si>
    <t>H Points</t>
  </si>
  <si>
    <t>ACC</t>
  </si>
  <si>
    <t>Man. Acc.</t>
  </si>
  <si>
    <t>ECO</t>
  </si>
  <si>
    <t>Prin of Micro</t>
  </si>
  <si>
    <t>COM</t>
  </si>
  <si>
    <t>Oral Comm</t>
  </si>
  <si>
    <t>BUS</t>
  </si>
  <si>
    <t>Bus. Law 1</t>
  </si>
  <si>
    <t>Financial Acc</t>
  </si>
  <si>
    <t>Data Analysis</t>
  </si>
  <si>
    <t>ENG</t>
  </si>
  <si>
    <t>Coll. Writing</t>
  </si>
  <si>
    <t>PHI</t>
  </si>
  <si>
    <t>Intro to Phil.</t>
  </si>
  <si>
    <t>Seq</t>
  </si>
  <si>
    <t>A-</t>
  </si>
  <si>
    <t>B+</t>
  </si>
  <si>
    <t>B-</t>
  </si>
  <si>
    <t>C+</t>
  </si>
  <si>
    <t>C-</t>
  </si>
  <si>
    <t>D+</t>
  </si>
  <si>
    <t>D-</t>
  </si>
  <si>
    <t>I</t>
  </si>
  <si>
    <t>NC</t>
  </si>
  <si>
    <t>P</t>
  </si>
  <si>
    <t>TR</t>
  </si>
  <si>
    <t>AP</t>
  </si>
  <si>
    <t>Incomplete</t>
  </si>
  <si>
    <t>No Credit</t>
  </si>
  <si>
    <t>Pass</t>
  </si>
  <si>
    <t>Transfer</t>
  </si>
  <si>
    <t>Adv. Placement</t>
  </si>
  <si>
    <t>Great Job</t>
  </si>
  <si>
    <t>Very Good</t>
  </si>
  <si>
    <t>Better than good</t>
  </si>
  <si>
    <t>Good</t>
  </si>
  <si>
    <t>Not Bad</t>
  </si>
  <si>
    <t>Close to Average</t>
  </si>
  <si>
    <t>Keep trying</t>
  </si>
  <si>
    <t>Do better</t>
  </si>
  <si>
    <t>Average</t>
  </si>
  <si>
    <t>Select Totals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</si>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</sst>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70738-C01E-4841-BB50-ED3A2C7B165A}">
  <dimension ref="A1:L16"/>
  <sheetViews>
    <sheetView tabSelected="1" workbookViewId="0">
      <pane ySplit="1" topLeftCell="A2" activePane="bottomLeft" state="frozen"/>
      <selection pane="bottomLeft" activeCell="F12" sqref="F12"/>
    </sheetView>
  </sheetViews>
  <sheetFormatPr defaultRowHeight="14.5" x14ac:dyDescent="0.35"/>
  <cols>
    <col min="1" max="1" width="6.54296875" customWidth="1"/>
    <col min="4" max="4" width="11.7265625" customWidth="1"/>
    <col min="11" max="11" width="9.54296875" customWidth="1"/>
  </cols>
  <sheetData>
    <row r="1" spans="1:12" ht="29" x14ac:dyDescent="0.35">
      <c r="A1" s="2" t="s">
        <v>40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</v>
      </c>
      <c r="H1" s="2" t="s">
        <v>2</v>
      </c>
      <c r="I1" s="2" t="s">
        <v>3</v>
      </c>
      <c r="J1" s="2" t="s">
        <v>25</v>
      </c>
      <c r="K1" s="2" t="s">
        <v>10</v>
      </c>
      <c r="L1" s="2" t="s">
        <v>22</v>
      </c>
    </row>
    <row r="2" spans="1:12" x14ac:dyDescent="0.35">
      <c r="A2">
        <v>1</v>
      </c>
      <c r="B2" t="s">
        <v>19</v>
      </c>
      <c r="C2">
        <v>101</v>
      </c>
      <c r="D2" t="s">
        <v>20</v>
      </c>
      <c r="E2">
        <v>3</v>
      </c>
      <c r="F2" t="s">
        <v>4</v>
      </c>
      <c r="G2">
        <f>IF($F2&lt;&gt;"",VLOOKUP($F2,Table,2,FALSE),"")</f>
        <v>4</v>
      </c>
      <c r="H2">
        <f>IF($F2&lt;&gt;"",VLOOKUP($F2,Table,3,FALSE)*$E2,"")</f>
        <v>3</v>
      </c>
      <c r="I2">
        <f>IF($F2&lt;&gt;"",VLOOKUP($F2,Table,4,FALSE)*$E2,"")</f>
        <v>3</v>
      </c>
      <c r="J2">
        <f>IF(F2&lt;&gt;"",G2*I2,0)</f>
        <v>12</v>
      </c>
      <c r="K2" t="str">
        <f>IF($F2&lt;&gt;"",VLOOKUP($F2,Table,5,FALSE),"")</f>
        <v>Exellent</v>
      </c>
      <c r="L2" t="str">
        <f>IF(F2&lt;&gt;"","Yes","No")</f>
        <v>Yes</v>
      </c>
    </row>
    <row r="3" spans="1:12" x14ac:dyDescent="0.35">
      <c r="A3">
        <v>2</v>
      </c>
      <c r="B3" t="s">
        <v>26</v>
      </c>
      <c r="C3">
        <v>227</v>
      </c>
      <c r="D3" t="s">
        <v>27</v>
      </c>
      <c r="E3">
        <v>3</v>
      </c>
      <c r="F3" t="s">
        <v>4</v>
      </c>
      <c r="G3">
        <f>IF($F3&lt;&gt;"",VLOOKUP($F3,Table,2,FALSE),"")</f>
        <v>4</v>
      </c>
      <c r="H3">
        <f>IF($F3&lt;&gt;"",VLOOKUP($F3,Table,3,FALSE)*$E3,"")</f>
        <v>3</v>
      </c>
      <c r="I3">
        <f>IF($F3&lt;&gt;"",VLOOKUP($F3,Table,4,FALSE)*$E3,"")</f>
        <v>3</v>
      </c>
      <c r="J3">
        <f t="shared" ref="J3:J5" si="0">IF(F3&lt;&gt;"",G3*I3,0)</f>
        <v>12</v>
      </c>
      <c r="K3" t="str">
        <f>IF($F3&lt;&gt;"",VLOOKUP($F3,Table,5,FALSE),"")</f>
        <v>Exellent</v>
      </c>
      <c r="L3" t="str">
        <f t="shared" ref="L3:L5" si="1">IF(F3&lt;&gt;"","Yes","No")</f>
        <v>Yes</v>
      </c>
    </row>
    <row r="4" spans="1:12" x14ac:dyDescent="0.35">
      <c r="A4">
        <v>3</v>
      </c>
      <c r="B4" t="s">
        <v>28</v>
      </c>
      <c r="C4">
        <v>221</v>
      </c>
      <c r="D4" t="s">
        <v>29</v>
      </c>
      <c r="E4">
        <v>3</v>
      </c>
      <c r="F4" t="s">
        <v>44</v>
      </c>
      <c r="G4">
        <f>IF($F4&lt;&gt;"",VLOOKUP($F4,Table,2,FALSE),"")</f>
        <v>2.2999999999999998</v>
      </c>
      <c r="H4">
        <f>IF($F4&lt;&gt;"",VLOOKUP($F4,Table,3,FALSE)*$E4,"")</f>
        <v>3</v>
      </c>
      <c r="I4">
        <f>IF($F4&lt;&gt;"",VLOOKUP($F4,Table,4,FALSE)*$E4,"")</f>
        <v>3</v>
      </c>
      <c r="J4">
        <f t="shared" si="0"/>
        <v>6.8999999999999995</v>
      </c>
      <c r="K4" t="str">
        <f>IF($F4&lt;&gt;"",VLOOKUP($F4,Table,5,FALSE),"")</f>
        <v>Not Bad</v>
      </c>
      <c r="L4" t="str">
        <f t="shared" si="1"/>
        <v>Yes</v>
      </c>
    </row>
    <row r="5" spans="1:12" x14ac:dyDescent="0.35">
      <c r="A5">
        <v>4</v>
      </c>
      <c r="B5" t="s">
        <v>30</v>
      </c>
      <c r="C5">
        <v>110</v>
      </c>
      <c r="D5" t="s">
        <v>31</v>
      </c>
      <c r="E5">
        <v>3</v>
      </c>
      <c r="F5" t="s">
        <v>4</v>
      </c>
      <c r="G5">
        <f>IF($F5&lt;&gt;"",VLOOKUP($F5,Table,2,FALSE),"")</f>
        <v>4</v>
      </c>
      <c r="H5">
        <f>IF($F5&lt;&gt;"",VLOOKUP($F5,Table,3,FALSE)*$E5,"")</f>
        <v>3</v>
      </c>
      <c r="I5">
        <f>IF($F5&lt;&gt;"",VLOOKUP($F5,Table,4,FALSE)*$E5,"")</f>
        <v>3</v>
      </c>
      <c r="J5">
        <f t="shared" si="0"/>
        <v>12</v>
      </c>
      <c r="K5" t="str">
        <f>IF($F5&lt;&gt;"",VLOOKUP($F5,Table,5,FALSE),"")</f>
        <v>Exellent</v>
      </c>
      <c r="L5" t="str">
        <f t="shared" si="1"/>
        <v>Yes</v>
      </c>
    </row>
    <row r="6" spans="1:12" x14ac:dyDescent="0.35">
      <c r="A6">
        <v>5</v>
      </c>
      <c r="B6" t="s">
        <v>23</v>
      </c>
      <c r="C6">
        <v>110</v>
      </c>
      <c r="D6" t="s">
        <v>24</v>
      </c>
      <c r="E6">
        <v>3</v>
      </c>
      <c r="F6" t="s">
        <v>6</v>
      </c>
      <c r="G6">
        <f>IF($F6&lt;&gt;"",VLOOKUP($F6,Table,2,FALSE),"")</f>
        <v>2</v>
      </c>
      <c r="H6">
        <f>IF($F6&lt;&gt;"",VLOOKUP($F6,Table,3,FALSE)*$E6,"")</f>
        <v>3</v>
      </c>
      <c r="I6">
        <f>IF($F6&lt;&gt;"",VLOOKUP($F6,Table,4,FALSE)*$E6,"")</f>
        <v>3</v>
      </c>
      <c r="J6">
        <f>IF(F6&lt;&gt;"",G6*I6,0)</f>
        <v>6</v>
      </c>
      <c r="K6" t="str">
        <f>IF($F6&lt;&gt;"",VLOOKUP($F6,Table,5,FALSE),"")</f>
        <v>Average</v>
      </c>
      <c r="L6" t="str">
        <f t="shared" ref="L6" si="2">IF(F6&lt;&gt;"","Yes","No")</f>
        <v>Yes</v>
      </c>
    </row>
    <row r="7" spans="1:12" x14ac:dyDescent="0.35">
      <c r="A7">
        <v>6</v>
      </c>
      <c r="B7" t="s">
        <v>32</v>
      </c>
      <c r="C7">
        <v>317</v>
      </c>
      <c r="D7" t="s">
        <v>33</v>
      </c>
      <c r="E7">
        <v>3</v>
      </c>
      <c r="G7" t="str">
        <f>IF($F7&lt;&gt;"",VLOOKUP($F7,Table,2,FALSE),"")</f>
        <v/>
      </c>
      <c r="H7" t="str">
        <f>IF($F7&lt;&gt;"",VLOOKUP($F7,Table,3,FALSE)*$E7,"")</f>
        <v/>
      </c>
      <c r="I7" t="str">
        <f>IF($F7&lt;&gt;"",VLOOKUP($F7,Table,4,FALSE)*$E7,"")</f>
        <v/>
      </c>
      <c r="J7">
        <f t="shared" ref="J7:J11" si="3">IF(F7&lt;&gt;"",G7*I7,0)</f>
        <v>0</v>
      </c>
      <c r="K7" t="str">
        <f>IF($F7&lt;&gt;"",VLOOKUP($F7,Table,5,FALSE),"")</f>
        <v/>
      </c>
      <c r="L7" t="str">
        <f t="shared" ref="L7:L11" si="4">IF(F7&lt;&gt;"","Yes","No")</f>
        <v>No</v>
      </c>
    </row>
    <row r="8" spans="1:12" x14ac:dyDescent="0.35">
      <c r="A8">
        <v>7</v>
      </c>
      <c r="B8" t="s">
        <v>26</v>
      </c>
      <c r="C8">
        <v>228</v>
      </c>
      <c r="D8" t="s">
        <v>34</v>
      </c>
      <c r="E8">
        <v>3</v>
      </c>
      <c r="G8" t="str">
        <f>IF($F8&lt;&gt;"",VLOOKUP($F8,Table,2,FALSE),"")</f>
        <v/>
      </c>
      <c r="H8" t="str">
        <f>IF($F8&lt;&gt;"",VLOOKUP($F8,Table,3,FALSE)*$E8,"")</f>
        <v/>
      </c>
      <c r="I8" t="str">
        <f>IF($F8&lt;&gt;"",VLOOKUP($F8,Table,4,FALSE)*$E8,"")</f>
        <v/>
      </c>
      <c r="J8">
        <f t="shared" si="3"/>
        <v>0</v>
      </c>
      <c r="K8" t="str">
        <f>IF($F8&lt;&gt;"",VLOOKUP($F8,Table,5,FALSE),"")</f>
        <v/>
      </c>
      <c r="L8" t="str">
        <f t="shared" si="4"/>
        <v>No</v>
      </c>
    </row>
    <row r="9" spans="1:12" x14ac:dyDescent="0.35">
      <c r="A9">
        <v>8</v>
      </c>
      <c r="B9" t="s">
        <v>23</v>
      </c>
      <c r="C9">
        <v>221</v>
      </c>
      <c r="D9" t="s">
        <v>35</v>
      </c>
      <c r="E9">
        <v>3</v>
      </c>
      <c r="G9" t="str">
        <f>IF($F9&lt;&gt;"",VLOOKUP($F9,Table,2,FALSE),"")</f>
        <v/>
      </c>
      <c r="H9" t="str">
        <f>IF($F9&lt;&gt;"",VLOOKUP($F9,Table,3,FALSE)*$E9,"")</f>
        <v/>
      </c>
      <c r="I9" t="str">
        <f>IF($F9&lt;&gt;"",VLOOKUP($F9,Table,4,FALSE)*$E9,"")</f>
        <v/>
      </c>
      <c r="J9">
        <f t="shared" si="3"/>
        <v>0</v>
      </c>
      <c r="K9" t="str">
        <f>IF($F9&lt;&gt;"",VLOOKUP($F9,Table,5,FALSE),"")</f>
        <v/>
      </c>
      <c r="L9" t="str">
        <f t="shared" si="4"/>
        <v>No</v>
      </c>
    </row>
    <row r="10" spans="1:12" x14ac:dyDescent="0.35">
      <c r="A10">
        <v>9</v>
      </c>
      <c r="B10" t="s">
        <v>36</v>
      </c>
      <c r="C10">
        <v>105</v>
      </c>
      <c r="D10" t="s">
        <v>37</v>
      </c>
      <c r="E10">
        <v>3</v>
      </c>
      <c r="G10" t="str">
        <f>IF($F10&lt;&gt;"",VLOOKUP($F10,Table,2,FALSE),"")</f>
        <v/>
      </c>
      <c r="H10" t="str">
        <f>IF($F10&lt;&gt;"",VLOOKUP($F10,Table,3,FALSE)*$E10,"")</f>
        <v/>
      </c>
      <c r="I10" t="str">
        <f>IF($F10&lt;&gt;"",VLOOKUP($F10,Table,4,FALSE)*$E10,"")</f>
        <v/>
      </c>
      <c r="J10">
        <f t="shared" si="3"/>
        <v>0</v>
      </c>
      <c r="K10" t="str">
        <f>IF($F10&lt;&gt;"",VLOOKUP($F10,Table,5,FALSE),"")</f>
        <v/>
      </c>
      <c r="L10" t="str">
        <f t="shared" si="4"/>
        <v>No</v>
      </c>
    </row>
    <row r="11" spans="1:12" x14ac:dyDescent="0.35">
      <c r="A11">
        <v>10</v>
      </c>
      <c r="B11" t="s">
        <v>38</v>
      </c>
      <c r="C11">
        <v>110</v>
      </c>
      <c r="D11" t="s">
        <v>39</v>
      </c>
      <c r="E11">
        <v>3</v>
      </c>
      <c r="G11" t="str">
        <f>IF($F11&lt;&gt;"",VLOOKUP($F11,Table,2,FALSE),"")</f>
        <v/>
      </c>
      <c r="H11" t="str">
        <f>IF($F11&lt;&gt;"",VLOOKUP($F11,Table,3,FALSE)*$E11,"")</f>
        <v/>
      </c>
      <c r="I11" t="str">
        <f>IF($F11&lt;&gt;"",VLOOKUP($F11,Table,4,FALSE)*$E11,"")</f>
        <v/>
      </c>
      <c r="J11">
        <f t="shared" si="3"/>
        <v>0</v>
      </c>
      <c r="K11" t="str">
        <f>IF($F11&lt;&gt;"",VLOOKUP($F11,Table,5,FALSE),"")</f>
        <v/>
      </c>
      <c r="L11" t="str">
        <f t="shared" si="4"/>
        <v>No</v>
      </c>
    </row>
    <row r="13" spans="1:12" x14ac:dyDescent="0.35">
      <c r="A13">
        <f>COUNT(A2:A11)</f>
        <v>10</v>
      </c>
      <c r="D13" t="s">
        <v>68</v>
      </c>
      <c r="E13">
        <f>SUM(E1:E12)</f>
        <v>30</v>
      </c>
      <c r="G13" s="1">
        <f>J13/H13</f>
        <v>3.26</v>
      </c>
      <c r="H13">
        <f t="shared" ref="H13:J13" si="5">SUM(H1:H12)</f>
        <v>15</v>
      </c>
      <c r="I13">
        <f t="shared" si="5"/>
        <v>15</v>
      </c>
      <c r="J13">
        <f t="shared" si="5"/>
        <v>48.9</v>
      </c>
    </row>
    <row r="14" spans="1:12" x14ac:dyDescent="0.35">
      <c r="A14">
        <f>DCOUNT(A1:L12,A1, A16:L17)</f>
        <v>10</v>
      </c>
      <c r="D14" t="s">
        <v>67</v>
      </c>
      <c r="E14">
        <f>DSUM($E1:$E12,E1,$E16:$E17)</f>
        <v>30</v>
      </c>
      <c r="G14">
        <f>J14/H14</f>
        <v>3.26</v>
      </c>
      <c r="H14">
        <f>DSUM($A1:$L12,H1,$A16:$L17)</f>
        <v>15</v>
      </c>
      <c r="I14">
        <f t="shared" ref="I14:J14" si="6">DSUM($A1:$L12,I1,$A16:$L17)</f>
        <v>15</v>
      </c>
      <c r="J14">
        <f t="shared" si="6"/>
        <v>48.9</v>
      </c>
    </row>
    <row r="16" spans="1:12" ht="29" x14ac:dyDescent="0.35">
      <c r="A16" s="2" t="s">
        <v>40</v>
      </c>
      <c r="B16" s="2" t="s">
        <v>14</v>
      </c>
      <c r="C16" s="2" t="s">
        <v>15</v>
      </c>
      <c r="D16" s="2" t="s">
        <v>16</v>
      </c>
      <c r="E16" s="2" t="s">
        <v>17</v>
      </c>
      <c r="F16" s="2" t="s">
        <v>18</v>
      </c>
      <c r="G16" s="2" t="s">
        <v>1</v>
      </c>
      <c r="H16" s="2" t="s">
        <v>2</v>
      </c>
      <c r="I16" s="2" t="s">
        <v>3</v>
      </c>
      <c r="J16" s="2" t="s">
        <v>25</v>
      </c>
      <c r="K16" s="2" t="s">
        <v>10</v>
      </c>
      <c r="L16" s="2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F5436-A885-4099-86D4-C7B0CA434F8D}">
  <dimension ref="A1:E19"/>
  <sheetViews>
    <sheetView workbookViewId="0">
      <selection activeCell="E9" sqref="E9"/>
    </sheetView>
  </sheetViews>
  <sheetFormatPr defaultRowHeight="14.5" x14ac:dyDescent="0.35"/>
  <cols>
    <col min="5" max="5" width="13.453125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10</v>
      </c>
    </row>
    <row r="2" spans="1:5" x14ac:dyDescent="0.35">
      <c r="A2" t="s">
        <v>4</v>
      </c>
      <c r="B2">
        <v>4</v>
      </c>
      <c r="C2">
        <v>1</v>
      </c>
      <c r="D2">
        <v>1</v>
      </c>
      <c r="E2" t="s">
        <v>21</v>
      </c>
    </row>
    <row r="3" spans="1:5" x14ac:dyDescent="0.35">
      <c r="A3" t="s">
        <v>41</v>
      </c>
      <c r="B3">
        <v>3.7</v>
      </c>
      <c r="C3">
        <v>1</v>
      </c>
      <c r="D3">
        <v>1</v>
      </c>
      <c r="E3" t="s">
        <v>58</v>
      </c>
    </row>
    <row r="4" spans="1:5" x14ac:dyDescent="0.35">
      <c r="A4" t="s">
        <v>42</v>
      </c>
      <c r="B4">
        <v>3.3</v>
      </c>
      <c r="C4">
        <v>1</v>
      </c>
      <c r="D4">
        <v>1</v>
      </c>
      <c r="E4" t="s">
        <v>59</v>
      </c>
    </row>
    <row r="5" spans="1:5" ht="14" customHeight="1" x14ac:dyDescent="0.35">
      <c r="A5" t="s">
        <v>5</v>
      </c>
      <c r="B5">
        <v>3</v>
      </c>
      <c r="C5">
        <v>1</v>
      </c>
      <c r="D5">
        <v>1</v>
      </c>
      <c r="E5" t="s">
        <v>60</v>
      </c>
    </row>
    <row r="6" spans="1:5" ht="15.5" customHeight="1" x14ac:dyDescent="0.35">
      <c r="A6" t="s">
        <v>43</v>
      </c>
      <c r="B6">
        <v>2.7</v>
      </c>
      <c r="C6">
        <v>1</v>
      </c>
      <c r="D6">
        <v>1</v>
      </c>
      <c r="E6" t="s">
        <v>61</v>
      </c>
    </row>
    <row r="7" spans="1:5" ht="15.5" customHeight="1" x14ac:dyDescent="0.35">
      <c r="A7" t="s">
        <v>44</v>
      </c>
      <c r="B7">
        <v>2.2999999999999998</v>
      </c>
      <c r="C7">
        <v>1</v>
      </c>
      <c r="D7">
        <v>1</v>
      </c>
      <c r="E7" t="s">
        <v>62</v>
      </c>
    </row>
    <row r="8" spans="1:5" x14ac:dyDescent="0.35">
      <c r="A8" t="s">
        <v>6</v>
      </c>
      <c r="B8">
        <v>2</v>
      </c>
      <c r="C8">
        <v>1</v>
      </c>
      <c r="D8">
        <v>1</v>
      </c>
      <c r="E8" t="s">
        <v>66</v>
      </c>
    </row>
    <row r="9" spans="1:5" x14ac:dyDescent="0.35">
      <c r="A9" t="s">
        <v>45</v>
      </c>
      <c r="B9">
        <v>1.7</v>
      </c>
      <c r="C9">
        <v>1</v>
      </c>
      <c r="D9">
        <v>1</v>
      </c>
      <c r="E9" t="s">
        <v>63</v>
      </c>
    </row>
    <row r="10" spans="1:5" x14ac:dyDescent="0.35">
      <c r="A10" t="s">
        <v>46</v>
      </c>
      <c r="B10">
        <v>1.3</v>
      </c>
      <c r="C10">
        <v>1</v>
      </c>
      <c r="D10">
        <v>1</v>
      </c>
      <c r="E10" t="s">
        <v>64</v>
      </c>
    </row>
    <row r="11" spans="1:5" x14ac:dyDescent="0.35">
      <c r="A11" t="s">
        <v>7</v>
      </c>
      <c r="B11">
        <v>1</v>
      </c>
      <c r="C11">
        <v>1</v>
      </c>
      <c r="D11">
        <v>1</v>
      </c>
      <c r="E11" t="s">
        <v>11</v>
      </c>
    </row>
    <row r="12" spans="1:5" x14ac:dyDescent="0.35">
      <c r="A12" t="s">
        <v>47</v>
      </c>
      <c r="B12">
        <v>0.7</v>
      </c>
      <c r="C12">
        <v>1</v>
      </c>
      <c r="D12">
        <v>1</v>
      </c>
      <c r="E12" t="s">
        <v>65</v>
      </c>
    </row>
    <row r="13" spans="1:5" x14ac:dyDescent="0.35">
      <c r="A13" t="s">
        <v>8</v>
      </c>
      <c r="B13">
        <v>0</v>
      </c>
      <c r="C13">
        <v>1</v>
      </c>
      <c r="D13">
        <v>0</v>
      </c>
      <c r="E13" t="s">
        <v>12</v>
      </c>
    </row>
    <row r="14" spans="1:5" x14ac:dyDescent="0.35">
      <c r="A14" t="s">
        <v>9</v>
      </c>
      <c r="B14">
        <v>0</v>
      </c>
      <c r="C14">
        <v>0</v>
      </c>
      <c r="D14">
        <v>0</v>
      </c>
      <c r="E14" t="s">
        <v>13</v>
      </c>
    </row>
    <row r="15" spans="1:5" x14ac:dyDescent="0.35">
      <c r="A15" t="s">
        <v>48</v>
      </c>
      <c r="B15">
        <v>0</v>
      </c>
      <c r="C15">
        <v>0</v>
      </c>
      <c r="D15">
        <v>0</v>
      </c>
      <c r="E15" t="s">
        <v>53</v>
      </c>
    </row>
    <row r="16" spans="1:5" x14ac:dyDescent="0.35">
      <c r="A16" t="s">
        <v>49</v>
      </c>
      <c r="B16">
        <v>0</v>
      </c>
      <c r="C16">
        <v>0</v>
      </c>
      <c r="D16">
        <v>0</v>
      </c>
      <c r="E16" t="s">
        <v>54</v>
      </c>
    </row>
    <row r="17" spans="1:5" x14ac:dyDescent="0.35">
      <c r="A17" t="s">
        <v>50</v>
      </c>
      <c r="B17">
        <v>0</v>
      </c>
      <c r="C17">
        <v>0</v>
      </c>
      <c r="D17">
        <v>1</v>
      </c>
      <c r="E17" t="s">
        <v>55</v>
      </c>
    </row>
    <row r="18" spans="1:5" x14ac:dyDescent="0.35">
      <c r="A18" t="s">
        <v>51</v>
      </c>
      <c r="B18">
        <v>0</v>
      </c>
      <c r="C18">
        <v>0</v>
      </c>
      <c r="D18">
        <v>1</v>
      </c>
      <c r="E18" t="s">
        <v>56</v>
      </c>
    </row>
    <row r="19" spans="1:5" x14ac:dyDescent="0.35">
      <c r="A19" t="s">
        <v>52</v>
      </c>
      <c r="B19">
        <v>0</v>
      </c>
      <c r="C19">
        <v>0</v>
      </c>
      <c r="D19">
        <v>1</v>
      </c>
      <c r="E1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My Grades</vt:lpstr>
      <vt:lpstr>Grade Scale</vt:lpstr>
      <vt:lpstr>GRADE</vt:lpstr>
      <vt:lpstr>GradeTable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Henstein</dc:creator>
  <cp:lastModifiedBy>Zachary Henstein</cp:lastModifiedBy>
  <dcterms:created xsi:type="dcterms:W3CDTF">2020-10-06T13:09:22Z</dcterms:created>
  <dcterms:modified xsi:type="dcterms:W3CDTF">2020-10-08T21:47:10Z</dcterms:modified>
</cp:coreProperties>
</file>