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</sheets>
  <definedNames>
    <definedName name="Amount">Sheet1!$B$3</definedName>
    <definedName name="Ann_Rate">Sheet1!$E$1</definedName>
    <definedName name="Cost">Sheet1!$B$1</definedName>
    <definedName name="Down">Sheet1!$B$2</definedName>
    <definedName name="Num_Pmts">Sheet1!$H$1</definedName>
    <definedName name="Per_Pmt">Sheet1!$H$2</definedName>
    <definedName name="Pmt_per_Yr">Sheet1!$E$3</definedName>
    <definedName name="Total_Interest">Sheet1!$H$4</definedName>
    <definedName name="Total_Paid">Sheet1!$H$3</definedName>
    <definedName name="Years">Sheet1!$E$2</definedName>
  </definedNames>
  <calcPr calcId="125725"/>
</workbook>
</file>

<file path=xl/calcChain.xml><?xml version="1.0" encoding="utf-8"?>
<calcChain xmlns="http://schemas.openxmlformats.org/spreadsheetml/2006/main">
  <c r="B9" i="1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8"/>
  <c r="B33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9"/>
  <c r="A8"/>
  <c r="H1"/>
  <c r="H3" s="1"/>
  <c r="B3"/>
  <c r="E7" s="1"/>
  <c r="C8" s="1"/>
  <c r="H4" l="1"/>
  <c r="D8"/>
  <c r="E8" l="1"/>
  <c r="C9" s="1"/>
  <c r="D9" l="1"/>
  <c r="E9" l="1"/>
  <c r="C10" s="1"/>
  <c r="D10" l="1"/>
  <c r="E10" l="1"/>
  <c r="C11" l="1"/>
  <c r="D11" l="1"/>
  <c r="E11" l="1"/>
  <c r="C12" l="1"/>
  <c r="D12" l="1"/>
  <c r="E12" l="1"/>
  <c r="C13" l="1"/>
  <c r="D13" l="1"/>
  <c r="E13" s="1"/>
  <c r="C14" l="1"/>
  <c r="D14" s="1"/>
  <c r="E14" s="1"/>
  <c r="C15" l="1"/>
  <c r="D15" s="1"/>
  <c r="E15" s="1"/>
  <c r="C16" l="1"/>
  <c r="D16" s="1"/>
  <c r="E16" s="1"/>
  <c r="C17" l="1"/>
  <c r="D17" s="1"/>
  <c r="E17" s="1"/>
  <c r="C18" l="1"/>
  <c r="D18" s="1"/>
  <c r="E18" s="1"/>
  <c r="C19" l="1"/>
  <c r="D19" s="1"/>
  <c r="E19" s="1"/>
  <c r="C20" l="1"/>
  <c r="D20" s="1"/>
  <c r="E20" s="1"/>
  <c r="C21" l="1"/>
  <c r="D21" s="1"/>
  <c r="E21" s="1"/>
  <c r="C22" l="1"/>
  <c r="D22" s="1"/>
  <c r="E22" s="1"/>
  <c r="C23" s="1"/>
  <c r="D23" s="1"/>
  <c r="E23" s="1"/>
  <c r="C24" l="1"/>
  <c r="D24" s="1"/>
  <c r="E24" s="1"/>
  <c r="C25" l="1"/>
  <c r="D25" s="1"/>
  <c r="E25" s="1"/>
  <c r="C26" l="1"/>
  <c r="D26" s="1"/>
  <c r="E26" s="1"/>
  <c r="C27" l="1"/>
  <c r="D27" s="1"/>
  <c r="E27" s="1"/>
  <c r="C28" l="1"/>
  <c r="D28" s="1"/>
  <c r="E28" s="1"/>
  <c r="C29" s="1"/>
  <c r="D29" s="1"/>
  <c r="E29" s="1"/>
  <c r="C30" s="1"/>
  <c r="D30" s="1"/>
  <c r="E30" s="1"/>
  <c r="C31" s="1"/>
  <c r="D31" l="1"/>
  <c r="C33"/>
  <c r="E31" l="1"/>
  <c r="D33"/>
</calcChain>
</file>

<file path=xl/sharedStrings.xml><?xml version="1.0" encoding="utf-8"?>
<sst xmlns="http://schemas.openxmlformats.org/spreadsheetml/2006/main" count="15" uniqueCount="14">
  <si>
    <t>Cost</t>
  </si>
  <si>
    <t>Down</t>
  </si>
  <si>
    <t>Amount</t>
  </si>
  <si>
    <t>Ann Rate</t>
  </si>
  <si>
    <t>Years</t>
  </si>
  <si>
    <t>Pmt per Yr</t>
  </si>
  <si>
    <t>Num Pmts</t>
  </si>
  <si>
    <t>Per Pmt</t>
  </si>
  <si>
    <t>Total Paid</t>
  </si>
  <si>
    <t>Total Interest</t>
  </si>
  <si>
    <t>Pmt #</t>
  </si>
  <si>
    <t>Int Paid</t>
  </si>
  <si>
    <t>Prin Paid</t>
  </si>
  <si>
    <t>Balance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</si>
</sst>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9" fontId="0" fillId="2" borderId="0" xfId="0" applyNumberFormat="1" applyFill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pane ySplit="6" topLeftCell="A26" activePane="bottomLeft" state="frozen"/>
      <selection pane="bottomLeft" activeCell="H2" sqref="H2"/>
    </sheetView>
  </sheetViews>
  <sheetFormatPr defaultRowHeight="15"/>
  <cols>
    <col min="2" max="2" width="11.5703125" bestFit="1" customWidth="1"/>
    <col min="3" max="3" width="10.5703125" bestFit="1" customWidth="1"/>
    <col min="4" max="4" width="11.5703125" bestFit="1" customWidth="1"/>
    <col min="5" max="5" width="11.7109375" bestFit="1" customWidth="1"/>
    <col min="7" max="7" width="12.85546875" bestFit="1" customWidth="1"/>
    <col min="8" max="8" width="10.5703125" bestFit="1" customWidth="1"/>
  </cols>
  <sheetData>
    <row r="1" spans="1:8">
      <c r="A1" t="s">
        <v>0</v>
      </c>
      <c r="B1" s="1">
        <v>30000</v>
      </c>
      <c r="D1" t="s">
        <v>3</v>
      </c>
      <c r="E1" s="2">
        <v>0.12</v>
      </c>
      <c r="G1" t="s">
        <v>6</v>
      </c>
      <c r="H1">
        <f>Years*Pmt_per_Yr</f>
        <v>24</v>
      </c>
    </row>
    <row r="2" spans="1:8">
      <c r="A2" t="s">
        <v>1</v>
      </c>
      <c r="B2" s="1">
        <v>1500</v>
      </c>
      <c r="D2" t="s">
        <v>4</v>
      </c>
      <c r="E2" s="1">
        <v>2</v>
      </c>
      <c r="G2" t="s">
        <v>7</v>
      </c>
      <c r="H2" s="3">
        <v>1341.5939583630445</v>
      </c>
    </row>
    <row r="3" spans="1:8">
      <c r="A3" t="s">
        <v>2</v>
      </c>
      <c r="B3">
        <f>Cost-Down</f>
        <v>28500</v>
      </c>
      <c r="D3" t="s">
        <v>5</v>
      </c>
      <c r="E3" s="1">
        <v>12</v>
      </c>
      <c r="G3" t="s">
        <v>8</v>
      </c>
      <c r="H3">
        <f>Num_Pmts*Per_Pmt</f>
        <v>32198.25500071307</v>
      </c>
    </row>
    <row r="4" spans="1:8">
      <c r="G4" t="s">
        <v>9</v>
      </c>
      <c r="H4">
        <f>Total_Paid-Amount</f>
        <v>3698.2550007130703</v>
      </c>
    </row>
    <row r="6" spans="1:8">
      <c r="A6" t="s">
        <v>10</v>
      </c>
      <c r="B6" t="s">
        <v>7</v>
      </c>
      <c r="C6" t="s">
        <v>11</v>
      </c>
      <c r="D6" t="s">
        <v>12</v>
      </c>
      <c r="E6" t="s">
        <v>13</v>
      </c>
    </row>
    <row r="7" spans="1:8">
      <c r="A7">
        <v>0</v>
      </c>
      <c r="B7" s="3">
        <v>0</v>
      </c>
      <c r="C7" s="3">
        <v>0</v>
      </c>
      <c r="D7" s="3">
        <v>0</v>
      </c>
      <c r="E7" s="3">
        <f>Amount</f>
        <v>28500</v>
      </c>
    </row>
    <row r="8" spans="1:8">
      <c r="A8">
        <f>A7+1</f>
        <v>1</v>
      </c>
      <c r="B8" s="3">
        <f>Per_Pmt</f>
        <v>1341.5939583630445</v>
      </c>
      <c r="C8" s="3">
        <f>E7*(Ann_Rate/Pmt_per_Yr)</f>
        <v>285</v>
      </c>
      <c r="D8" s="3">
        <f>B8-C8</f>
        <v>1056.5939583630445</v>
      </c>
      <c r="E8" s="3">
        <f>E7-D8</f>
        <v>27443.406041636954</v>
      </c>
    </row>
    <row r="9" spans="1:8">
      <c r="A9">
        <f t="shared" ref="A9:A31" si="0">A8+1</f>
        <v>2</v>
      </c>
      <c r="B9" s="3">
        <f>Per_Pmt</f>
        <v>1341.5939583630445</v>
      </c>
      <c r="C9" s="3">
        <f>E8*(Ann_Rate/Pmt_per_Yr)</f>
        <v>274.43406041636956</v>
      </c>
      <c r="D9" s="3">
        <f t="shared" ref="D9:D31" si="1">B9-C9</f>
        <v>1067.1598979466748</v>
      </c>
      <c r="E9" s="3">
        <f t="shared" ref="E9:E31" si="2">E8-D9</f>
        <v>26376.246143690278</v>
      </c>
    </row>
    <row r="10" spans="1:8">
      <c r="A10">
        <f t="shared" si="0"/>
        <v>3</v>
      </c>
      <c r="B10" s="3">
        <f>Per_Pmt</f>
        <v>1341.5939583630445</v>
      </c>
      <c r="C10" s="3">
        <f>E9*(Ann_Rate/Pmt_per_Yr)</f>
        <v>263.76246143690275</v>
      </c>
      <c r="D10" s="3">
        <f t="shared" si="1"/>
        <v>1077.8314969261419</v>
      </c>
      <c r="E10" s="3">
        <f t="shared" si="2"/>
        <v>25298.414646764137</v>
      </c>
    </row>
    <row r="11" spans="1:8">
      <c r="A11">
        <f t="shared" si="0"/>
        <v>4</v>
      </c>
      <c r="B11" s="3">
        <f>Per_Pmt</f>
        <v>1341.5939583630445</v>
      </c>
      <c r="C11" s="3">
        <f>E10*(Ann_Rate/Pmt_per_Yr)</f>
        <v>252.98414646764138</v>
      </c>
      <c r="D11" s="3">
        <f t="shared" si="1"/>
        <v>1088.6098118954033</v>
      </c>
      <c r="E11" s="3">
        <f t="shared" si="2"/>
        <v>24209.804834868733</v>
      </c>
    </row>
    <row r="12" spans="1:8">
      <c r="A12">
        <f t="shared" si="0"/>
        <v>5</v>
      </c>
      <c r="B12" s="3">
        <f>Per_Pmt</f>
        <v>1341.5939583630445</v>
      </c>
      <c r="C12" s="3">
        <f>E11*(Ann_Rate/Pmt_per_Yr)</f>
        <v>242.09804834868734</v>
      </c>
      <c r="D12" s="3">
        <f t="shared" si="1"/>
        <v>1099.4959100143572</v>
      </c>
      <c r="E12" s="3">
        <f t="shared" si="2"/>
        <v>23110.308924854377</v>
      </c>
    </row>
    <row r="13" spans="1:8">
      <c r="A13">
        <f t="shared" si="0"/>
        <v>6</v>
      </c>
      <c r="B13" s="3">
        <f>Per_Pmt</f>
        <v>1341.5939583630445</v>
      </c>
      <c r="C13" s="3">
        <f>E12*(Ann_Rate/Pmt_per_Yr)</f>
        <v>231.10308924854377</v>
      </c>
      <c r="D13" s="3">
        <f t="shared" si="1"/>
        <v>1110.4908691145008</v>
      </c>
      <c r="E13" s="3">
        <f t="shared" si="2"/>
        <v>21999.818055739877</v>
      </c>
    </row>
    <row r="14" spans="1:8">
      <c r="A14">
        <f t="shared" si="0"/>
        <v>7</v>
      </c>
      <c r="B14" s="3">
        <f>Per_Pmt</f>
        <v>1341.5939583630445</v>
      </c>
      <c r="C14" s="3">
        <f>E13*(Ann_Rate/Pmt_per_Yr)</f>
        <v>219.99818055739877</v>
      </c>
      <c r="D14" s="3">
        <f t="shared" si="1"/>
        <v>1121.5957778056459</v>
      </c>
      <c r="E14" s="3">
        <f t="shared" si="2"/>
        <v>20878.22227793423</v>
      </c>
    </row>
    <row r="15" spans="1:8">
      <c r="A15">
        <f t="shared" si="0"/>
        <v>8</v>
      </c>
      <c r="B15" s="3">
        <f>Per_Pmt</f>
        <v>1341.5939583630445</v>
      </c>
      <c r="C15" s="3">
        <f>E14*(Ann_Rate/Pmt_per_Yr)</f>
        <v>208.78222277934231</v>
      </c>
      <c r="D15" s="3">
        <f t="shared" si="1"/>
        <v>1132.8117355837021</v>
      </c>
      <c r="E15" s="3">
        <f t="shared" si="2"/>
        <v>19745.410542350528</v>
      </c>
    </row>
    <row r="16" spans="1:8">
      <c r="A16">
        <f t="shared" si="0"/>
        <v>9</v>
      </c>
      <c r="B16" s="3">
        <f>Per_Pmt</f>
        <v>1341.5939583630445</v>
      </c>
      <c r="C16" s="3">
        <f>E15*(Ann_Rate/Pmt_per_Yr)</f>
        <v>197.4541054235053</v>
      </c>
      <c r="D16" s="3">
        <f t="shared" si="1"/>
        <v>1144.1398529395392</v>
      </c>
      <c r="E16" s="3">
        <f t="shared" si="2"/>
        <v>18601.270689410987</v>
      </c>
    </row>
    <row r="17" spans="1:5">
      <c r="A17">
        <f t="shared" si="0"/>
        <v>10</v>
      </c>
      <c r="B17" s="3">
        <f>Per_Pmt</f>
        <v>1341.5939583630445</v>
      </c>
      <c r="C17" s="3">
        <f>E16*(Ann_Rate/Pmt_per_Yr)</f>
        <v>186.01270689410987</v>
      </c>
      <c r="D17" s="3">
        <f t="shared" si="1"/>
        <v>1155.5812514689346</v>
      </c>
      <c r="E17" s="3">
        <f t="shared" si="2"/>
        <v>17445.689437942052</v>
      </c>
    </row>
    <row r="18" spans="1:5">
      <c r="A18">
        <f t="shared" si="0"/>
        <v>11</v>
      </c>
      <c r="B18" s="3">
        <f>Per_Pmt</f>
        <v>1341.5939583630445</v>
      </c>
      <c r="C18" s="3">
        <f>E17*(Ann_Rate/Pmt_per_Yr)</f>
        <v>174.45689437942053</v>
      </c>
      <c r="D18" s="3">
        <f t="shared" si="1"/>
        <v>1167.1370639836241</v>
      </c>
      <c r="E18" s="3">
        <f t="shared" si="2"/>
        <v>16278.552373958428</v>
      </c>
    </row>
    <row r="19" spans="1:5">
      <c r="A19">
        <f t="shared" si="0"/>
        <v>12</v>
      </c>
      <c r="B19" s="3">
        <f>Per_Pmt</f>
        <v>1341.5939583630445</v>
      </c>
      <c r="C19" s="3">
        <f>E18*(Ann_Rate/Pmt_per_Yr)</f>
        <v>162.78552373958428</v>
      </c>
      <c r="D19" s="3">
        <f t="shared" si="1"/>
        <v>1178.8084346234602</v>
      </c>
      <c r="E19" s="3">
        <f t="shared" si="2"/>
        <v>15099.743939334967</v>
      </c>
    </row>
    <row r="20" spans="1:5">
      <c r="A20">
        <f t="shared" si="0"/>
        <v>13</v>
      </c>
      <c r="B20" s="3">
        <f>Per_Pmt</f>
        <v>1341.5939583630445</v>
      </c>
      <c r="C20" s="3">
        <f>E19*(Ann_Rate/Pmt_per_Yr)</f>
        <v>150.99743939334968</v>
      </c>
      <c r="D20" s="3">
        <f t="shared" si="1"/>
        <v>1190.5965189696949</v>
      </c>
      <c r="E20" s="3">
        <f t="shared" si="2"/>
        <v>13909.147420365272</v>
      </c>
    </row>
    <row r="21" spans="1:5">
      <c r="A21">
        <f t="shared" si="0"/>
        <v>14</v>
      </c>
      <c r="B21" s="3">
        <f>Per_Pmt</f>
        <v>1341.5939583630445</v>
      </c>
      <c r="C21" s="3">
        <f>E20*(Ann_Rate/Pmt_per_Yr)</f>
        <v>139.09147420365272</v>
      </c>
      <c r="D21" s="3">
        <f t="shared" si="1"/>
        <v>1202.5024841593918</v>
      </c>
      <c r="E21" s="3">
        <f t="shared" si="2"/>
        <v>12706.644936205881</v>
      </c>
    </row>
    <row r="22" spans="1:5">
      <c r="A22">
        <f t="shared" si="0"/>
        <v>15</v>
      </c>
      <c r="B22" s="3">
        <f>Per_Pmt</f>
        <v>1341.5939583630445</v>
      </c>
      <c r="C22" s="3">
        <f>E21*(Ann_Rate/Pmt_per_Yr)</f>
        <v>127.06644936205882</v>
      </c>
      <c r="D22" s="3">
        <f t="shared" si="1"/>
        <v>1214.5275090009857</v>
      </c>
      <c r="E22" s="3">
        <f t="shared" si="2"/>
        <v>11492.117427204896</v>
      </c>
    </row>
    <row r="23" spans="1:5">
      <c r="A23">
        <f t="shared" si="0"/>
        <v>16</v>
      </c>
      <c r="B23" s="3">
        <f>Per_Pmt</f>
        <v>1341.5939583630445</v>
      </c>
      <c r="C23" s="3">
        <f>E22*(Ann_Rate/Pmt_per_Yr)</f>
        <v>114.92117427204896</v>
      </c>
      <c r="D23" s="3">
        <f t="shared" si="1"/>
        <v>1226.6727840909955</v>
      </c>
      <c r="E23" s="3">
        <f t="shared" si="2"/>
        <v>10265.4446431139</v>
      </c>
    </row>
    <row r="24" spans="1:5">
      <c r="A24">
        <f t="shared" si="0"/>
        <v>17</v>
      </c>
      <c r="B24" s="3">
        <f>Per_Pmt</f>
        <v>1341.5939583630445</v>
      </c>
      <c r="C24" s="3">
        <f>E23*(Ann_Rate/Pmt_per_Yr)</f>
        <v>102.65444643113901</v>
      </c>
      <c r="D24" s="3">
        <f t="shared" si="1"/>
        <v>1238.9395119319056</v>
      </c>
      <c r="E24" s="3">
        <f t="shared" si="2"/>
        <v>9026.5051311819952</v>
      </c>
    </row>
    <row r="25" spans="1:5">
      <c r="A25">
        <f t="shared" si="0"/>
        <v>18</v>
      </c>
      <c r="B25" s="3">
        <f>Per_Pmt</f>
        <v>1341.5939583630445</v>
      </c>
      <c r="C25" s="3">
        <f>E24*(Ann_Rate/Pmt_per_Yr)</f>
        <v>90.26505131181996</v>
      </c>
      <c r="D25" s="3">
        <f t="shared" si="1"/>
        <v>1251.3289070512246</v>
      </c>
      <c r="E25" s="3">
        <f t="shared" si="2"/>
        <v>7775.1762241307706</v>
      </c>
    </row>
    <row r="26" spans="1:5">
      <c r="A26">
        <f t="shared" si="0"/>
        <v>19</v>
      </c>
      <c r="B26" s="3">
        <f>Per_Pmt</f>
        <v>1341.5939583630445</v>
      </c>
      <c r="C26" s="3">
        <f>E25*(Ann_Rate/Pmt_per_Yr)</f>
        <v>77.751762241307702</v>
      </c>
      <c r="D26" s="3">
        <f t="shared" si="1"/>
        <v>1263.8421961217368</v>
      </c>
      <c r="E26" s="3">
        <f t="shared" si="2"/>
        <v>6511.3340280090342</v>
      </c>
    </row>
    <row r="27" spans="1:5">
      <c r="A27">
        <f t="shared" si="0"/>
        <v>20</v>
      </c>
      <c r="B27" s="3">
        <f>Per_Pmt</f>
        <v>1341.5939583630445</v>
      </c>
      <c r="C27" s="3">
        <f>E26*(Ann_Rate/Pmt_per_Yr)</f>
        <v>65.113340280090341</v>
      </c>
      <c r="D27" s="3">
        <f t="shared" si="1"/>
        <v>1276.4806180829542</v>
      </c>
      <c r="E27" s="3">
        <f t="shared" si="2"/>
        <v>5234.8534099260796</v>
      </c>
    </row>
    <row r="28" spans="1:5">
      <c r="A28">
        <f t="shared" si="0"/>
        <v>21</v>
      </c>
      <c r="B28" s="3">
        <f>Per_Pmt</f>
        <v>1341.5939583630445</v>
      </c>
      <c r="C28" s="3">
        <f>E27*(Ann_Rate/Pmt_per_Yr)</f>
        <v>52.348534099260796</v>
      </c>
      <c r="D28" s="3">
        <f t="shared" si="1"/>
        <v>1289.2454242637837</v>
      </c>
      <c r="E28" s="3">
        <f t="shared" si="2"/>
        <v>3945.607985662296</v>
      </c>
    </row>
    <row r="29" spans="1:5">
      <c r="A29">
        <f t="shared" si="0"/>
        <v>22</v>
      </c>
      <c r="B29" s="3">
        <f>Per_Pmt</f>
        <v>1341.5939583630445</v>
      </c>
      <c r="C29" s="3">
        <f>E28*(Ann_Rate/Pmt_per_Yr)</f>
        <v>39.456079856622964</v>
      </c>
      <c r="D29" s="3">
        <f t="shared" si="1"/>
        <v>1302.1378785064217</v>
      </c>
      <c r="E29" s="3">
        <f t="shared" si="2"/>
        <v>2643.4701071558743</v>
      </c>
    </row>
    <row r="30" spans="1:5">
      <c r="A30">
        <f t="shared" si="0"/>
        <v>23</v>
      </c>
      <c r="B30" s="3">
        <f>Per_Pmt</f>
        <v>1341.5939583630445</v>
      </c>
      <c r="C30" s="3">
        <f>E29*(Ann_Rate/Pmt_per_Yr)</f>
        <v>26.434701071558745</v>
      </c>
      <c r="D30" s="3">
        <f t="shared" si="1"/>
        <v>1315.1592572914858</v>
      </c>
      <c r="E30" s="3">
        <f t="shared" si="2"/>
        <v>1328.3108498643885</v>
      </c>
    </row>
    <row r="31" spans="1:5">
      <c r="A31">
        <f t="shared" si="0"/>
        <v>24</v>
      </c>
      <c r="B31" s="3">
        <f>Per_Pmt</f>
        <v>1341.5939583630445</v>
      </c>
      <c r="C31" s="3">
        <f>E30*(Ann_Rate/Pmt_per_Yr)</f>
        <v>13.283108498643886</v>
      </c>
      <c r="D31" s="3">
        <f t="shared" si="1"/>
        <v>1328.3108498644006</v>
      </c>
      <c r="E31" s="3">
        <f t="shared" si="2"/>
        <v>-1.2050804798491299E-11</v>
      </c>
    </row>
    <row r="32" spans="1:5">
      <c r="B32" s="3"/>
      <c r="C32" s="3"/>
      <c r="D32" s="3"/>
      <c r="E32" s="3"/>
    </row>
    <row r="33" spans="2:5">
      <c r="B33" s="3">
        <f>SUM(B7:B32)</f>
        <v>32198.255000713085</v>
      </c>
      <c r="C33" s="3">
        <f t="shared" ref="C33:D33" si="3">SUM(C7:C32)</f>
        <v>3698.2550007130594</v>
      </c>
      <c r="D33" s="3">
        <f t="shared" si="3"/>
        <v>28500.000000000007</v>
      </c>
      <c r="E33" s="3"/>
    </row>
    <row r="34" spans="2:5">
      <c r="B34" s="3"/>
      <c r="C34" s="3"/>
      <c r="D34" s="3"/>
      <c r="E34" s="3"/>
    </row>
    <row r="35" spans="2:5">
      <c r="B35" s="3"/>
      <c r="C35" s="3"/>
      <c r="D35" s="3"/>
      <c r="E3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Amount</vt:lpstr>
      <vt:lpstr>Ann_Rate</vt:lpstr>
      <vt:lpstr>Cost</vt:lpstr>
      <vt:lpstr>Down</vt:lpstr>
      <vt:lpstr>Num_Pmts</vt:lpstr>
      <vt:lpstr>Per_Pmt</vt:lpstr>
      <vt:lpstr>Pmt_per_Yr</vt:lpstr>
      <vt:lpstr>Total_Interest</vt:lpstr>
      <vt:lpstr>Total_Paid</vt:lpstr>
      <vt:lpstr>Years</vt:lpstr>
    </vt:vector>
  </TitlesOfParts>
  <Company>Loras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Loras College</dc:creator>
  <cp:lastModifiedBy>Loras College</cp:lastModifiedBy>
  <dcterms:created xsi:type="dcterms:W3CDTF">2010-01-12T17:26:38Z</dcterms:created>
  <dcterms:modified xsi:type="dcterms:W3CDTF">2010-01-12T18:13:36Z</dcterms:modified>
</cp:coreProperties>
</file>