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Basics\"/>
    </mc:Choice>
  </mc:AlternateContent>
  <xr:revisionPtr revIDLastSave="0" documentId="8_{41171E7D-32CB-4DBC-9710-4DD97C3C6DD0}" xr6:coauthVersionLast="47" xr6:coauthVersionMax="47" xr10:uidLastSave="{00000000-0000-0000-0000-000000000000}"/>
  <bookViews>
    <workbookView xWindow="-110" yWindow="-110" windowWidth="19420" windowHeight="11500" xr2:uid="{5156D3B6-3B63-417D-AE00-44816AF447B6}"/>
  </bookViews>
  <sheets>
    <sheet name="My grades" sheetId="1" r:id="rId1"/>
  </sheets>
  <definedNames>
    <definedName name="_xlnm.Print_Titles" localSheetId="0">'My grades'!$1:$6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T5" i="1"/>
  <c r="S5" i="1"/>
  <c r="D3" i="1"/>
  <c r="P5" i="1"/>
  <c r="O5" i="1"/>
  <c r="P20" i="1"/>
  <c r="L5" i="1"/>
  <c r="C3" i="1" s="1"/>
  <c r="C4" i="1" s="1"/>
  <c r="K5" i="1"/>
  <c r="E4" i="1"/>
  <c r="D4" i="1"/>
  <c r="H5" i="1"/>
  <c r="B3" i="1" s="1"/>
  <c r="B4" i="1" s="1"/>
  <c r="G5" i="1"/>
  <c r="C5" i="1"/>
  <c r="J2" i="1"/>
  <c r="B7" i="1" s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8" i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E1" i="1"/>
  <c r="B27" i="1" l="1"/>
  <c r="B31" i="1"/>
  <c r="B19" i="1"/>
  <c r="B30" i="1"/>
  <c r="B18" i="1"/>
  <c r="B29" i="1"/>
  <c r="B17" i="1"/>
  <c r="B28" i="1"/>
  <c r="B16" i="1"/>
  <c r="B15" i="1"/>
  <c r="B26" i="1"/>
  <c r="B14" i="1"/>
  <c r="B37" i="1"/>
  <c r="B25" i="1"/>
  <c r="B13" i="1"/>
  <c r="B36" i="1"/>
  <c r="B24" i="1"/>
  <c r="B12" i="1"/>
  <c r="B35" i="1"/>
  <c r="B23" i="1"/>
  <c r="B11" i="1"/>
  <c r="B34" i="1"/>
  <c r="B22" i="1"/>
  <c r="B10" i="1"/>
  <c r="B33" i="1"/>
  <c r="B21" i="1"/>
  <c r="B9" i="1"/>
  <c r="B32" i="1"/>
  <c r="B20" i="1"/>
  <c r="B8" i="1"/>
  <c r="B5" i="1" l="1"/>
  <c r="A3" i="1" s="1"/>
  <c r="A4" i="1" s="1"/>
  <c r="F4" i="1" s="1"/>
</calcChain>
</file>

<file path=xl/sharedStrings.xml><?xml version="1.0" encoding="utf-8"?>
<sst xmlns="http://schemas.openxmlformats.org/spreadsheetml/2006/main" count="114" uniqueCount="99">
  <si>
    <t>Attendance</t>
  </si>
  <si>
    <t>Homework</t>
  </si>
  <si>
    <t>Written</t>
  </si>
  <si>
    <t>Quizzes</t>
  </si>
  <si>
    <t>Exam</t>
  </si>
  <si>
    <t>Total</t>
  </si>
  <si>
    <t>Possible</t>
  </si>
  <si>
    <t>Today is</t>
  </si>
  <si>
    <t>Earned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</si>
  <si>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</si>
  <si>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</si>
  <si>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</si>
  <si>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</si>
  <si>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</si>
  <si>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</si>
  <si>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</si>
  <si>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</si>
  <si>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</si>
  <si>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</si>
  <si>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</si>
  <si>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</si>
  <si>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</si>
  <si>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Assignment</t>
  </si>
  <si>
    <t>Outlook</t>
  </si>
  <si>
    <t>Num Conv</t>
  </si>
  <si>
    <t>XL list</t>
  </si>
  <si>
    <t>XL chart</t>
  </si>
  <si>
    <t>Myweb pgs</t>
  </si>
  <si>
    <t>Myweb photos</t>
  </si>
  <si>
    <t>Busweb structure</t>
  </si>
  <si>
    <t>DB tables</t>
  </si>
  <si>
    <t>DB frmqryrpt</t>
  </si>
  <si>
    <t>DB mailmerge</t>
  </si>
  <si>
    <t>Raptor pgms</t>
  </si>
  <si>
    <t>Raptor menu</t>
  </si>
  <si>
    <t>Wiki 1</t>
  </si>
  <si>
    <t>Wiki 2</t>
  </si>
  <si>
    <t>Wiki 3</t>
  </si>
  <si>
    <t>Wiki 4</t>
  </si>
  <si>
    <t>Wiki 5</t>
  </si>
  <si>
    <t>WSJ 0</t>
  </si>
  <si>
    <t>WSJ 1</t>
  </si>
  <si>
    <t>WSJ 2</t>
  </si>
  <si>
    <t>WSJ 3</t>
  </si>
  <si>
    <t>Free 1</t>
  </si>
  <si>
    <t>Free 2</t>
  </si>
  <si>
    <t>Free 3</t>
  </si>
  <si>
    <t>computers</t>
  </si>
  <si>
    <t>I/P/O</t>
  </si>
  <si>
    <t>Storage</t>
  </si>
  <si>
    <t>Networks</t>
  </si>
  <si>
    <t>Storage/Comm</t>
  </si>
  <si>
    <t>Safe/Security</t>
  </si>
  <si>
    <t>DB/Prog</t>
  </si>
  <si>
    <t>subscribe</t>
  </si>
  <si>
    <t>Sep articles</t>
  </si>
  <si>
    <t>Oct articles</t>
  </si>
  <si>
    <t>Nov articles</t>
  </si>
  <si>
    <t>Qz 1</t>
  </si>
  <si>
    <t>Qz 2</t>
  </si>
  <si>
    <t>Qz 3</t>
  </si>
  <si>
    <t>Qz 4</t>
  </si>
  <si>
    <t>Qz 5</t>
  </si>
  <si>
    <t>Qz 6</t>
  </si>
  <si>
    <t>Qz 7</t>
  </si>
  <si>
    <t>Qz 8</t>
  </si>
  <si>
    <t>Qz 9</t>
  </si>
  <si>
    <t>Qz 10</t>
  </si>
  <si>
    <t>Qz 11</t>
  </si>
  <si>
    <t>Qz 12</t>
  </si>
  <si>
    <t>computer</t>
  </si>
  <si>
    <t>architecture</t>
  </si>
  <si>
    <t>input</t>
  </si>
  <si>
    <t>processor</t>
  </si>
  <si>
    <t>Qz 0</t>
  </si>
  <si>
    <t>ready</t>
  </si>
  <si>
    <t>NC 2b</t>
  </si>
  <si>
    <t>avg NC quiz</t>
  </si>
  <si>
    <t>NC 1</t>
  </si>
  <si>
    <t>NC 2</t>
  </si>
  <si>
    <t>NC 3</t>
  </si>
  <si>
    <t>NC 4</t>
  </si>
  <si>
    <t>NC 5</t>
  </si>
  <si>
    <t>Soft: Apps</t>
  </si>
  <si>
    <t>Soft: Sys</t>
  </si>
  <si>
    <t>Exams</t>
  </si>
  <si>
    <t>Ex 1</t>
  </si>
  <si>
    <t>Ex 2</t>
  </si>
  <si>
    <t>Ex 3</t>
  </si>
  <si>
    <t>50 MC</t>
  </si>
  <si>
    <t>75 MC</t>
  </si>
  <si>
    <t>Free 3b</t>
  </si>
  <si>
    <t>12b IC</t>
  </si>
  <si>
    <t>Quest</t>
  </si>
  <si>
    <t>Hmwk</t>
  </si>
  <si>
    <t>Busweb more</t>
  </si>
  <si>
    <t>DB fqr</t>
  </si>
  <si>
    <t>Data exchg</t>
  </si>
  <si>
    <t>IC: busweb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</si>
</sst>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6" formatCode="ddd\ mmm\ dd\,\ yyyy"/>
    <numFmt numFmtId="169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66" fontId="3" fillId="0" borderId="0" xfId="0" applyNumberFormat="1" applyFont="1"/>
    <xf numFmtId="9" fontId="3" fillId="0" borderId="0" xfId="2" applyFont="1"/>
    <xf numFmtId="164" fontId="3" fillId="0" borderId="0" xfId="2" applyNumberFormat="1" applyFont="1"/>
    <xf numFmtId="169" fontId="3" fillId="0" borderId="0" xfId="1" applyNumberFormat="1" applyFont="1"/>
    <xf numFmtId="43" fontId="3" fillId="0" borderId="0" xfId="1" applyFont="1"/>
    <xf numFmtId="0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EB9E-E4FF-4D7F-BC51-739C8FC5E2CF}">
  <dimension ref="A1:AG141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11.26953125" bestFit="1" customWidth="1"/>
    <col min="2" max="2" width="6.453125" bestFit="1" customWidth="1"/>
    <col min="3" max="3" width="5.08984375" bestFit="1" customWidth="1"/>
    <col min="4" max="4" width="5.1796875" bestFit="1" customWidth="1"/>
    <col min="5" max="5" width="6.90625" bestFit="1" customWidth="1"/>
    <col min="6" max="6" width="10.90625" bestFit="1" customWidth="1"/>
    <col min="7" max="7" width="6.453125" bestFit="1" customWidth="1"/>
    <col min="8" max="8" width="4.7265625" bestFit="1" customWidth="1"/>
    <col min="9" max="9" width="5.08984375" bestFit="1" customWidth="1"/>
    <col min="10" max="10" width="11.26953125" bestFit="1" customWidth="1"/>
    <col min="11" max="11" width="6.453125" bestFit="1" customWidth="1"/>
    <col min="12" max="12" width="4.7265625" bestFit="1" customWidth="1"/>
    <col min="13" max="13" width="5.1796875" bestFit="1" customWidth="1"/>
    <col min="14" max="14" width="7.7265625" bestFit="1" customWidth="1"/>
    <col min="15" max="15" width="6.453125" bestFit="1" customWidth="1"/>
    <col min="16" max="16" width="4.81640625" bestFit="1" customWidth="1"/>
    <col min="17" max="18" width="4.453125" bestFit="1" customWidth="1"/>
    <col min="19" max="19" width="6.453125" bestFit="1" customWidth="1"/>
    <col min="20" max="20" width="4.81640625" bestFit="1" customWidth="1"/>
  </cols>
  <sheetData>
    <row r="1" spans="1:33" x14ac:dyDescent="0.35">
      <c r="A1" s="1">
        <v>0.1</v>
      </c>
      <c r="B1" s="1">
        <v>0.4</v>
      </c>
      <c r="C1" s="1">
        <v>0.2</v>
      </c>
      <c r="D1" s="1">
        <v>0.1</v>
      </c>
      <c r="E1" s="2">
        <f>F1-SUM(A1:D1)</f>
        <v>0.20000000000000007</v>
      </c>
      <c r="F1" s="1">
        <v>1</v>
      </c>
      <c r="H1" s="3"/>
      <c r="I1" s="3"/>
      <c r="J1" s="3" t="s">
        <v>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35">
      <c r="A2" s="11" t="s">
        <v>0</v>
      </c>
      <c r="B2" s="11" t="s">
        <v>94</v>
      </c>
      <c r="C2" s="11" t="s">
        <v>2</v>
      </c>
      <c r="D2" s="11" t="s">
        <v>3</v>
      </c>
      <c r="E2" s="11" t="s">
        <v>4</v>
      </c>
      <c r="F2" s="11" t="s">
        <v>5</v>
      </c>
      <c r="H2" s="3"/>
      <c r="I2" s="3"/>
      <c r="J2" s="4">
        <f ca="1">TODAY()</f>
        <v>45195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35">
      <c r="A3" s="5">
        <f ca="1">C5/B5</f>
        <v>0.90909090909090906</v>
      </c>
      <c r="B3" s="5">
        <f>H5/G5</f>
        <v>0.65</v>
      </c>
      <c r="C3" s="1">
        <f>L5/K5</f>
        <v>0.72</v>
      </c>
      <c r="D3" s="1">
        <f>P5/O5</f>
        <v>0.68840579710144933</v>
      </c>
      <c r="E3" s="1">
        <f>T5/S5</f>
        <v>0.48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35">
      <c r="A4" s="6">
        <f ca="1">A1*A3</f>
        <v>9.0909090909090912E-2</v>
      </c>
      <c r="B4" s="6">
        <f t="shared" ref="B4:E4" si="0">B1*B3</f>
        <v>0.26</v>
      </c>
      <c r="C4" s="6">
        <f t="shared" si="0"/>
        <v>0.14399999999999999</v>
      </c>
      <c r="D4" s="6">
        <f t="shared" si="0"/>
        <v>6.8840579710144942E-2</v>
      </c>
      <c r="E4" s="6">
        <f t="shared" si="0"/>
        <v>9.600000000000003E-2</v>
      </c>
      <c r="F4" s="10">
        <f ca="1">SUM(A4:E4)</f>
        <v>0.65974967061923584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35">
      <c r="A5" s="3"/>
      <c r="B5" s="7">
        <f ca="1">SUM(B6:B38)</f>
        <v>11</v>
      </c>
      <c r="C5" s="9">
        <f>SUM(C6:C38)</f>
        <v>10</v>
      </c>
      <c r="D5" s="3"/>
      <c r="E5" s="3"/>
      <c r="F5" s="3"/>
      <c r="G5" s="7">
        <f>SUM(G6:G20)</f>
        <v>20</v>
      </c>
      <c r="H5" s="9">
        <f>SUM(H6:H20)</f>
        <v>13</v>
      </c>
      <c r="I5" s="3"/>
      <c r="J5" s="3"/>
      <c r="K5" s="7">
        <f>SUM(K6:K19)</f>
        <v>25</v>
      </c>
      <c r="L5" s="7">
        <f>SUM(L6:L19)</f>
        <v>18</v>
      </c>
      <c r="M5" s="3"/>
      <c r="N5" s="3"/>
      <c r="O5" s="7">
        <f>SUM(O6:O28)</f>
        <v>46</v>
      </c>
      <c r="P5" s="8">
        <f>SUM(P6:P28)</f>
        <v>31.666666666666668</v>
      </c>
      <c r="Q5" s="3"/>
      <c r="R5" s="3"/>
      <c r="S5" s="7">
        <f>SUM(S6:S10)</f>
        <v>50</v>
      </c>
      <c r="T5" s="8">
        <f>SUM(T6:T10)</f>
        <v>24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35">
      <c r="A6" s="3" t="s">
        <v>0</v>
      </c>
      <c r="B6" s="7" t="s">
        <v>6</v>
      </c>
      <c r="C6" s="3" t="s">
        <v>8</v>
      </c>
      <c r="D6" s="3"/>
      <c r="E6" s="3" t="s">
        <v>1</v>
      </c>
      <c r="F6" s="3" t="s">
        <v>22</v>
      </c>
      <c r="G6" s="7" t="s">
        <v>6</v>
      </c>
      <c r="H6" s="3" t="s">
        <v>8</v>
      </c>
      <c r="I6" s="3" t="s">
        <v>2</v>
      </c>
      <c r="J6" s="3" t="s">
        <v>22</v>
      </c>
      <c r="K6" s="7" t="s">
        <v>6</v>
      </c>
      <c r="L6" s="3" t="s">
        <v>8</v>
      </c>
      <c r="M6" s="3" t="s">
        <v>3</v>
      </c>
      <c r="N6" s="3" t="s">
        <v>22</v>
      </c>
      <c r="O6" s="7" t="s">
        <v>6</v>
      </c>
      <c r="P6" s="3" t="s">
        <v>8</v>
      </c>
      <c r="Q6" s="3" t="s">
        <v>85</v>
      </c>
      <c r="R6" s="3" t="s">
        <v>93</v>
      </c>
      <c r="S6" s="7" t="s">
        <v>6</v>
      </c>
      <c r="T6" s="3" t="s">
        <v>8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35">
      <c r="A7" s="4">
        <v>45160</v>
      </c>
      <c r="B7" s="7">
        <f ca="1">IF(A7&lt;=J$2,1,0)</f>
        <v>1</v>
      </c>
      <c r="C7" s="9">
        <v>1</v>
      </c>
      <c r="D7" s="3"/>
      <c r="E7" s="3" t="s">
        <v>9</v>
      </c>
      <c r="F7" s="3" t="s">
        <v>23</v>
      </c>
      <c r="G7" s="7">
        <v>5</v>
      </c>
      <c r="H7" s="9">
        <v>3</v>
      </c>
      <c r="I7" s="3" t="s">
        <v>35</v>
      </c>
      <c r="J7" s="3" t="s">
        <v>47</v>
      </c>
      <c r="K7" s="7">
        <v>5</v>
      </c>
      <c r="L7" s="9">
        <v>3</v>
      </c>
      <c r="M7" s="3" t="s">
        <v>74</v>
      </c>
      <c r="N7" s="3" t="s">
        <v>75</v>
      </c>
      <c r="O7" s="7">
        <v>6</v>
      </c>
      <c r="P7" s="9">
        <v>6</v>
      </c>
      <c r="Q7" s="3" t="s">
        <v>86</v>
      </c>
      <c r="R7" s="3" t="s">
        <v>89</v>
      </c>
      <c r="S7" s="7">
        <v>50</v>
      </c>
      <c r="T7" s="9">
        <v>24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35">
      <c r="A8" s="4">
        <f>A7+2</f>
        <v>45162</v>
      </c>
      <c r="B8" s="7">
        <f ca="1">IF(A8&lt;=J$2,1,0)</f>
        <v>1</v>
      </c>
      <c r="C8" s="9">
        <v>1</v>
      </c>
      <c r="D8" s="3"/>
      <c r="E8" s="3" t="s">
        <v>10</v>
      </c>
      <c r="F8" s="3" t="s">
        <v>24</v>
      </c>
      <c r="G8" s="7">
        <v>5</v>
      </c>
      <c r="H8" s="9">
        <v>0</v>
      </c>
      <c r="I8" s="3" t="s">
        <v>36</v>
      </c>
      <c r="J8" s="3" t="s">
        <v>48</v>
      </c>
      <c r="K8" s="7">
        <v>5</v>
      </c>
      <c r="L8" s="9">
        <v>0</v>
      </c>
      <c r="M8" s="3" t="s">
        <v>58</v>
      </c>
      <c r="N8" s="3" t="s">
        <v>70</v>
      </c>
      <c r="O8" s="7">
        <v>5</v>
      </c>
      <c r="P8" s="9">
        <v>0</v>
      </c>
      <c r="Q8" s="3" t="s">
        <v>87</v>
      </c>
      <c r="R8" s="3" t="s">
        <v>89</v>
      </c>
      <c r="S8" s="7"/>
      <c r="T8" s="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35">
      <c r="A9" s="4">
        <f>A7+7</f>
        <v>45167</v>
      </c>
      <c r="B9" s="7">
        <f ca="1">IF(A9&lt;=J$2,1,0)</f>
        <v>1</v>
      </c>
      <c r="C9" s="9">
        <v>1</v>
      </c>
      <c r="D9" s="3"/>
      <c r="E9" s="3" t="s">
        <v>11</v>
      </c>
      <c r="F9" s="3" t="s">
        <v>25</v>
      </c>
      <c r="G9" s="7">
        <v>5</v>
      </c>
      <c r="H9" s="9">
        <v>5</v>
      </c>
      <c r="I9" s="3" t="s">
        <v>37</v>
      </c>
      <c r="J9" s="3" t="s">
        <v>51</v>
      </c>
      <c r="K9" s="7"/>
      <c r="L9" s="9"/>
      <c r="M9" s="3" t="s">
        <v>59</v>
      </c>
      <c r="N9" s="3" t="s">
        <v>71</v>
      </c>
      <c r="O9" s="7">
        <v>5</v>
      </c>
      <c r="P9" s="9">
        <v>5</v>
      </c>
      <c r="Q9" s="3" t="s">
        <v>88</v>
      </c>
      <c r="R9" s="3" t="s">
        <v>90</v>
      </c>
      <c r="S9" s="7"/>
      <c r="T9" s="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35">
      <c r="A10" s="4">
        <f t="shared" ref="A10:A38" si="1">A8+7</f>
        <v>45169</v>
      </c>
      <c r="B10" s="7">
        <f ca="1">IF(A10&lt;=J$2,1,0)</f>
        <v>1</v>
      </c>
      <c r="C10" s="9">
        <v>0</v>
      </c>
      <c r="D10" s="3"/>
      <c r="E10" s="3" t="s">
        <v>12</v>
      </c>
      <c r="F10" s="3" t="s">
        <v>26</v>
      </c>
      <c r="G10" s="7">
        <v>5</v>
      </c>
      <c r="H10" s="9">
        <v>5</v>
      </c>
      <c r="I10" s="3" t="s">
        <v>38</v>
      </c>
      <c r="J10" s="3" t="s">
        <v>52</v>
      </c>
      <c r="K10" s="7"/>
      <c r="L10" s="9"/>
      <c r="M10" s="3" t="s">
        <v>60</v>
      </c>
      <c r="N10" s="3" t="s">
        <v>72</v>
      </c>
      <c r="O10" s="7">
        <v>5</v>
      </c>
      <c r="P10" s="9">
        <v>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35">
      <c r="A11" s="4">
        <f t="shared" si="1"/>
        <v>45174</v>
      </c>
      <c r="B11" s="7">
        <f ca="1">IF(A11&lt;=J$2,1,0)</f>
        <v>1</v>
      </c>
      <c r="C11" s="9">
        <v>1</v>
      </c>
      <c r="D11" s="3"/>
      <c r="E11" s="3" t="s">
        <v>13</v>
      </c>
      <c r="F11" s="3" t="s">
        <v>27</v>
      </c>
      <c r="G11" s="7"/>
      <c r="H11" s="9"/>
      <c r="I11" s="3" t="s">
        <v>39</v>
      </c>
      <c r="J11" s="3" t="s">
        <v>53</v>
      </c>
      <c r="K11" s="7"/>
      <c r="L11" s="9"/>
      <c r="M11" s="3" t="s">
        <v>61</v>
      </c>
      <c r="N11" s="3" t="s">
        <v>73</v>
      </c>
      <c r="O11" s="7"/>
      <c r="P11" s="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35">
      <c r="A12" s="4">
        <f t="shared" si="1"/>
        <v>45176</v>
      </c>
      <c r="B12" s="7">
        <f ca="1">IF(A12&lt;=J$2,1,0)</f>
        <v>1</v>
      </c>
      <c r="C12" s="9">
        <v>1</v>
      </c>
      <c r="D12" s="3"/>
      <c r="E12" s="3" t="s">
        <v>14</v>
      </c>
      <c r="F12" s="3" t="s">
        <v>28</v>
      </c>
      <c r="G12" s="7"/>
      <c r="H12" s="9"/>
      <c r="I12" s="3" t="s">
        <v>40</v>
      </c>
      <c r="J12" s="3" t="s">
        <v>54</v>
      </c>
      <c r="K12" s="7">
        <v>5</v>
      </c>
      <c r="L12" s="9">
        <v>5</v>
      </c>
      <c r="M12" s="3" t="s">
        <v>62</v>
      </c>
      <c r="N12" s="3" t="s">
        <v>49</v>
      </c>
      <c r="O12" s="7"/>
      <c r="P12" s="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35">
      <c r="A13" s="4">
        <f t="shared" si="1"/>
        <v>45181</v>
      </c>
      <c r="B13" s="7">
        <f ca="1">IF(A13&lt;=J$2,1,0)</f>
        <v>1</v>
      </c>
      <c r="C13" s="9">
        <v>1</v>
      </c>
      <c r="D13" s="3"/>
      <c r="E13" s="3" t="s">
        <v>15</v>
      </c>
      <c r="F13" s="3" t="s">
        <v>29</v>
      </c>
      <c r="G13" s="7"/>
      <c r="H13" s="9"/>
      <c r="I13" s="3" t="s">
        <v>41</v>
      </c>
      <c r="J13" s="3" t="s">
        <v>55</v>
      </c>
      <c r="K13" s="7">
        <v>5</v>
      </c>
      <c r="L13" s="9">
        <v>5</v>
      </c>
      <c r="M13" s="3" t="s">
        <v>63</v>
      </c>
      <c r="N13" s="3" t="s">
        <v>50</v>
      </c>
      <c r="O13" s="7"/>
      <c r="P13" s="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35">
      <c r="A14" s="4">
        <f t="shared" si="1"/>
        <v>45183</v>
      </c>
      <c r="B14" s="7">
        <f ca="1">IF(A14&lt;=J$2,1,0)</f>
        <v>1</v>
      </c>
      <c r="C14" s="9">
        <v>1</v>
      </c>
      <c r="D14" s="3"/>
      <c r="E14" s="3" t="s">
        <v>16</v>
      </c>
      <c r="F14" s="3" t="s">
        <v>95</v>
      </c>
      <c r="G14" s="7"/>
      <c r="H14" s="9"/>
      <c r="I14" s="3" t="s">
        <v>42</v>
      </c>
      <c r="J14" s="3" t="s">
        <v>56</v>
      </c>
      <c r="K14" s="7"/>
      <c r="L14" s="9"/>
      <c r="M14" s="3" t="s">
        <v>64</v>
      </c>
      <c r="N14" s="3" t="s">
        <v>83</v>
      </c>
      <c r="O14" s="7"/>
      <c r="P14" s="9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35">
      <c r="A15" s="4">
        <f t="shared" si="1"/>
        <v>45188</v>
      </c>
      <c r="B15" s="7">
        <f ca="1">IF(A15&lt;=J$2,1,0)</f>
        <v>1</v>
      </c>
      <c r="C15" s="9">
        <v>1</v>
      </c>
      <c r="D15" s="3"/>
      <c r="E15" s="3" t="s">
        <v>17</v>
      </c>
      <c r="F15" s="3" t="s">
        <v>30</v>
      </c>
      <c r="G15" s="7"/>
      <c r="H15" s="9"/>
      <c r="I15" s="3" t="s">
        <v>43</v>
      </c>
      <c r="J15" s="3" t="s">
        <v>57</v>
      </c>
      <c r="K15" s="7"/>
      <c r="L15" s="9"/>
      <c r="M15" s="3" t="s">
        <v>65</v>
      </c>
      <c r="N15" s="3" t="s">
        <v>84</v>
      </c>
      <c r="O15" s="7"/>
      <c r="P15" s="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35">
      <c r="A16" s="4">
        <f t="shared" si="1"/>
        <v>45190</v>
      </c>
      <c r="B16" s="7">
        <f ca="1">IF(A16&lt;=J$2,1,0)</f>
        <v>1</v>
      </c>
      <c r="C16" s="9">
        <v>1</v>
      </c>
      <c r="D16" s="3"/>
      <c r="E16" s="3" t="s">
        <v>18</v>
      </c>
      <c r="F16" s="3" t="s">
        <v>31</v>
      </c>
      <c r="G16" s="7"/>
      <c r="H16" s="9"/>
      <c r="I16" s="3" t="s">
        <v>44</v>
      </c>
      <c r="J16" s="3"/>
      <c r="K16" s="7">
        <v>5</v>
      </c>
      <c r="L16" s="9">
        <v>5</v>
      </c>
      <c r="M16" s="3" t="s">
        <v>66</v>
      </c>
      <c r="N16" s="3" t="s">
        <v>98</v>
      </c>
      <c r="O16" s="7"/>
      <c r="P16" s="9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35">
      <c r="A17" s="4">
        <f t="shared" si="1"/>
        <v>45195</v>
      </c>
      <c r="B17" s="7">
        <f ca="1">IF(A17&lt;=J$2,1,0)</f>
        <v>1</v>
      </c>
      <c r="C17" s="9">
        <v>1</v>
      </c>
      <c r="D17" s="3"/>
      <c r="E17" s="3" t="s">
        <v>19</v>
      </c>
      <c r="F17" s="3" t="s">
        <v>32</v>
      </c>
      <c r="G17" s="7"/>
      <c r="H17" s="9"/>
      <c r="I17" s="3" t="s">
        <v>45</v>
      </c>
      <c r="J17" s="3"/>
      <c r="K17" s="7"/>
      <c r="L17" s="9"/>
      <c r="M17" s="3" t="s">
        <v>67</v>
      </c>
      <c r="N17" s="3" t="s">
        <v>30</v>
      </c>
      <c r="O17" s="7"/>
      <c r="P17" s="9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35">
      <c r="A18" s="4">
        <f t="shared" si="1"/>
        <v>45197</v>
      </c>
      <c r="B18" s="7">
        <f ca="1">IF(A18&lt;=J$2,1,0)</f>
        <v>0</v>
      </c>
      <c r="C18" s="9">
        <v>0</v>
      </c>
      <c r="D18" s="3"/>
      <c r="E18" s="3" t="s">
        <v>20</v>
      </c>
      <c r="F18" s="3" t="s">
        <v>33</v>
      </c>
      <c r="G18" s="7"/>
      <c r="H18" s="9"/>
      <c r="I18" s="3" t="s">
        <v>46</v>
      </c>
      <c r="J18" s="3"/>
      <c r="K18" s="7"/>
      <c r="L18" s="9"/>
      <c r="M18" s="3" t="s">
        <v>68</v>
      </c>
      <c r="N18" s="3" t="s">
        <v>96</v>
      </c>
      <c r="O18" s="7"/>
      <c r="P18" s="9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35">
      <c r="A19" s="4">
        <f t="shared" si="1"/>
        <v>45202</v>
      </c>
      <c r="B19" s="7">
        <f ca="1">IF(A19&lt;=J$2,1,0)</f>
        <v>0</v>
      </c>
      <c r="C19" s="9">
        <v>0</v>
      </c>
      <c r="D19" s="3"/>
      <c r="E19" s="3" t="s">
        <v>21</v>
      </c>
      <c r="F19" s="3" t="s">
        <v>34</v>
      </c>
      <c r="G19" s="7"/>
      <c r="H19" s="9"/>
      <c r="I19" s="3"/>
      <c r="J19" s="3"/>
      <c r="K19" s="7"/>
      <c r="L19" s="9"/>
      <c r="M19" s="3" t="s">
        <v>69</v>
      </c>
      <c r="N19" s="3" t="s">
        <v>97</v>
      </c>
      <c r="O19" s="7"/>
      <c r="P19" s="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35">
      <c r="A20" s="4">
        <f t="shared" si="1"/>
        <v>45204</v>
      </c>
      <c r="B20" s="7">
        <f ca="1">IF(A20&lt;=J$2,1,0)</f>
        <v>0</v>
      </c>
      <c r="C20" s="9">
        <v>0</v>
      </c>
      <c r="D20" s="3"/>
      <c r="E20" s="3"/>
      <c r="F20" s="3"/>
      <c r="G20" s="3"/>
      <c r="H20" s="9"/>
      <c r="I20" s="3"/>
      <c r="J20" s="3"/>
      <c r="K20" s="3"/>
      <c r="L20" s="3"/>
      <c r="M20" s="3" t="s">
        <v>76</v>
      </c>
      <c r="N20" s="3" t="s">
        <v>77</v>
      </c>
      <c r="O20" s="7">
        <v>5</v>
      </c>
      <c r="P20" s="8">
        <f>SUM(P22:P26)/SUM(O22:O26)*O20</f>
        <v>2.6666666666666665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35">
      <c r="A21" s="4">
        <f t="shared" si="1"/>
        <v>45209</v>
      </c>
      <c r="B21" s="7">
        <f ca="1">IF(A21&lt;=J$2,1,0)</f>
        <v>0</v>
      </c>
      <c r="C21" s="9">
        <v>0</v>
      </c>
      <c r="D21" s="3"/>
      <c r="E21" s="3"/>
      <c r="F21" s="3"/>
      <c r="G21" s="3"/>
      <c r="H21" s="3"/>
      <c r="I21" s="3"/>
      <c r="J21" s="3"/>
      <c r="K21" s="3"/>
      <c r="L21" s="3"/>
      <c r="M21" s="3" t="s">
        <v>91</v>
      </c>
      <c r="N21" s="3"/>
      <c r="O21" s="7">
        <v>5</v>
      </c>
      <c r="P21" s="3">
        <v>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35">
      <c r="A22" s="4">
        <f t="shared" si="1"/>
        <v>45211</v>
      </c>
      <c r="B22" s="7">
        <f ca="1">IF(A22&lt;=J$2,1,0)</f>
        <v>0</v>
      </c>
      <c r="C22" s="9">
        <v>0</v>
      </c>
      <c r="D22" s="3"/>
      <c r="E22" s="3"/>
      <c r="F22" s="3"/>
      <c r="G22" s="3"/>
      <c r="H22" s="3"/>
      <c r="I22" s="3"/>
      <c r="J22" s="3"/>
      <c r="K22" s="3"/>
      <c r="L22" s="3"/>
      <c r="M22" s="3" t="s">
        <v>78</v>
      </c>
      <c r="N22" s="3"/>
      <c r="O22" s="7">
        <v>3</v>
      </c>
      <c r="P22" s="9">
        <v>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35">
      <c r="A23" s="4">
        <f t="shared" si="1"/>
        <v>45216</v>
      </c>
      <c r="B23" s="7">
        <f ca="1">IF(A23&lt;=J$2,1,0)</f>
        <v>0</v>
      </c>
      <c r="C23" s="9">
        <v>0</v>
      </c>
      <c r="D23" s="3"/>
      <c r="E23" s="3"/>
      <c r="F23" s="3"/>
      <c r="G23" s="3"/>
      <c r="H23" s="3"/>
      <c r="I23" s="3"/>
      <c r="J23" s="3"/>
      <c r="K23" s="3"/>
      <c r="L23" s="3"/>
      <c r="M23" s="3" t="s">
        <v>79</v>
      </c>
      <c r="N23" s="3"/>
      <c r="O23" s="7">
        <v>3</v>
      </c>
      <c r="P23" s="9">
        <v>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35">
      <c r="A24" s="4">
        <f t="shared" si="1"/>
        <v>45218</v>
      </c>
      <c r="B24" s="7">
        <f ca="1">IF(A24&lt;=J$2,1,0)</f>
        <v>0</v>
      </c>
      <c r="C24" s="9">
        <v>0</v>
      </c>
      <c r="D24" s="3"/>
      <c r="E24" s="3"/>
      <c r="F24" s="3"/>
      <c r="G24" s="3"/>
      <c r="H24" s="3"/>
      <c r="I24" s="3"/>
      <c r="J24" s="3"/>
      <c r="K24" s="3"/>
      <c r="L24" s="3"/>
      <c r="M24" s="3" t="s">
        <v>80</v>
      </c>
      <c r="N24" s="3"/>
      <c r="O24" s="7">
        <v>3</v>
      </c>
      <c r="P24" s="9">
        <v>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35">
      <c r="A25" s="4">
        <f t="shared" si="1"/>
        <v>45223</v>
      </c>
      <c r="B25" s="7">
        <f ca="1">IF(A25&lt;=J$2,1,0)</f>
        <v>0</v>
      </c>
      <c r="C25" s="9">
        <v>0</v>
      </c>
      <c r="D25" s="3"/>
      <c r="E25" s="3"/>
      <c r="F25" s="3"/>
      <c r="G25" s="3"/>
      <c r="H25" s="3"/>
      <c r="I25" s="3"/>
      <c r="J25" s="3"/>
      <c r="K25" s="3"/>
      <c r="L25" s="3"/>
      <c r="M25" s="3" t="s">
        <v>81</v>
      </c>
      <c r="N25" s="3"/>
      <c r="O25" s="7">
        <v>3</v>
      </c>
      <c r="P25" s="9">
        <v>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35">
      <c r="A26" s="4">
        <f t="shared" si="1"/>
        <v>45225</v>
      </c>
      <c r="B26" s="7">
        <f ca="1">IF(A26&lt;=J$2,1,0)</f>
        <v>0</v>
      </c>
      <c r="C26" s="9">
        <v>0</v>
      </c>
      <c r="D26" s="3"/>
      <c r="E26" s="3"/>
      <c r="F26" s="3"/>
      <c r="G26" s="3"/>
      <c r="H26" s="3"/>
      <c r="I26" s="3"/>
      <c r="J26" s="3"/>
      <c r="K26" s="3"/>
      <c r="L26" s="3"/>
      <c r="M26" s="3" t="s">
        <v>82</v>
      </c>
      <c r="N26" s="3"/>
      <c r="O26" s="7">
        <v>3</v>
      </c>
      <c r="P26" s="9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35">
      <c r="A27" s="4">
        <f t="shared" si="1"/>
        <v>45230</v>
      </c>
      <c r="B27" s="7">
        <f ca="1">IF(A27&lt;=J$2,1,0)</f>
        <v>0</v>
      </c>
      <c r="C27" s="9">
        <v>0</v>
      </c>
      <c r="D27" s="3"/>
      <c r="E27" s="3"/>
      <c r="F27" s="3"/>
      <c r="G27" s="3"/>
      <c r="H27" s="3"/>
      <c r="I27" s="3"/>
      <c r="J27" s="3"/>
      <c r="K27" s="3"/>
      <c r="L27" s="3"/>
      <c r="M27" s="3" t="s">
        <v>92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35">
      <c r="A28" s="4">
        <f t="shared" si="1"/>
        <v>45232</v>
      </c>
      <c r="B28" s="7">
        <f ca="1">IF(A28&lt;=J$2,1,0)</f>
        <v>0</v>
      </c>
      <c r="C28" s="9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35">
      <c r="A29" s="4">
        <f t="shared" si="1"/>
        <v>45237</v>
      </c>
      <c r="B29" s="7">
        <f ca="1">IF(A29&lt;=J$2,1,0)</f>
        <v>0</v>
      </c>
      <c r="C29" s="9"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35">
      <c r="A30" s="4">
        <f t="shared" si="1"/>
        <v>45239</v>
      </c>
      <c r="B30" s="7">
        <f ca="1">IF(A30&lt;=J$2,1,0)</f>
        <v>0</v>
      </c>
      <c r="C30" s="9"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35">
      <c r="A31" s="4">
        <f t="shared" si="1"/>
        <v>45244</v>
      </c>
      <c r="B31" s="7">
        <f ca="1">IF(A31&lt;=J$2,1,0)</f>
        <v>0</v>
      </c>
      <c r="C31" s="9"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35">
      <c r="A32" s="4">
        <f t="shared" si="1"/>
        <v>45246</v>
      </c>
      <c r="B32" s="7">
        <f ca="1">IF(A32&lt;=J$2,1,0)</f>
        <v>0</v>
      </c>
      <c r="C32" s="9"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35">
      <c r="A33" s="4">
        <f t="shared" si="1"/>
        <v>45251</v>
      </c>
      <c r="B33" s="7">
        <f ca="1">IF(A33&lt;=J$2,1,0)</f>
        <v>0</v>
      </c>
      <c r="C33" s="9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35">
      <c r="A34" s="4">
        <f t="shared" si="1"/>
        <v>45253</v>
      </c>
      <c r="B34" s="7">
        <f ca="1">IF(A34&lt;=J$2,1,0)</f>
        <v>0</v>
      </c>
      <c r="C34" s="9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35">
      <c r="A35" s="4">
        <f t="shared" si="1"/>
        <v>45258</v>
      </c>
      <c r="B35" s="7">
        <f ca="1">IF(A35&lt;=J$2,1,0)</f>
        <v>0</v>
      </c>
      <c r="C35" s="9"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35">
      <c r="A36" s="4">
        <f t="shared" si="1"/>
        <v>45260</v>
      </c>
      <c r="B36" s="7">
        <f ca="1">IF(A36&lt;=J$2,1,0)</f>
        <v>0</v>
      </c>
      <c r="C36" s="9"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35">
      <c r="A37" s="4">
        <f t="shared" si="1"/>
        <v>45265</v>
      </c>
      <c r="B37" s="7">
        <f ca="1">IF(A37&lt;=J$2,1,0)</f>
        <v>0</v>
      </c>
      <c r="C37" s="9"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35">
      <c r="A38" s="4"/>
      <c r="B38" s="3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</sheetData>
  <phoneticPr fontId="2" type="noConversion"/>
  <conditionalFormatting sqref="J2 A7:A37">
    <cfRule type="cellIs" dxfId="1" priority="3" operator="lessThan">
      <formula>$J$2</formula>
    </cfRule>
    <cfRule type="cellIs" dxfId="0" priority="4" operator="equal">
      <formula>$J$2</formula>
    </cfRule>
  </conditionalFormatting>
  <pageMargins left="0.2" right="0.2" top="0.75" bottom="0.75" header="0.3" footer="0.3"/>
  <pageSetup orientation="landscape" r:id="rId1"/>
  <headerFooter>
    <oddHeader>&amp;LCIT 110 Principles of Computing and Info Tech&amp;CGrade Tracker - Fall 2023&amp;RDate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 grades</vt:lpstr>
      <vt:lpstr>'My grades'!Print_Titles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2023-09-27T00:01:03Z</cp:lastPrinted>
  <dcterms:created xsi:type="dcterms:W3CDTF">2023-09-26T12:53:01Z</dcterms:created>
  <dcterms:modified xsi:type="dcterms:W3CDTF">2023-09-27T00:03:04Z</dcterms:modified>
</cp:coreProperties>
</file>