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295" windowHeight="5580" activeTab="4"/>
  </bookViews>
  <sheets>
    <sheet name="Chart1" sheetId="3" r:id="rId1"/>
    <sheet name="Chart2" sheetId="4" r:id="rId2"/>
    <sheet name="Sheet1" sheetId="1" r:id="rId3"/>
    <sheet name="Sheet2" sheetId="2" r:id="rId4"/>
    <sheet name="Chart3" sheetId="6" r:id="rId5"/>
    <sheet name="GM" sheetId="5" r:id="rId6"/>
  </sheets>
  <calcPr calcId="125725"/>
</workbook>
</file>

<file path=xl/calcChain.xml><?xml version="1.0" encoding="utf-8"?>
<calcChain xmlns="http://schemas.openxmlformats.org/spreadsheetml/2006/main">
  <c r="I32" i="5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3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12"/>
  <c r="H13"/>
  <c r="H14"/>
  <c r="H11"/>
  <c r="I3" i="1"/>
  <c r="J3"/>
  <c r="I4"/>
  <c r="J4"/>
  <c r="I5"/>
  <c r="J5"/>
  <c r="I6"/>
  <c r="J6"/>
  <c r="I7"/>
  <c r="J7"/>
  <c r="H4"/>
  <c r="H5"/>
  <c r="H6"/>
  <c r="H7"/>
  <c r="H3"/>
  <c r="F3"/>
  <c r="G3"/>
  <c r="F4"/>
  <c r="G4"/>
  <c r="F5"/>
  <c r="G5"/>
  <c r="F6"/>
  <c r="G6"/>
  <c r="F7"/>
  <c r="G7"/>
  <c r="E4"/>
  <c r="E5"/>
  <c r="E6"/>
  <c r="E7"/>
  <c r="E3"/>
  <c r="C18"/>
  <c r="D18"/>
  <c r="C13"/>
  <c r="D13"/>
  <c r="C17"/>
  <c r="D17"/>
  <c r="B18"/>
  <c r="B17"/>
  <c r="B13"/>
  <c r="C16"/>
  <c r="D16"/>
  <c r="B16"/>
  <c r="C15"/>
  <c r="D15"/>
  <c r="B15"/>
  <c r="C12"/>
  <c r="D12"/>
  <c r="B12"/>
  <c r="C9"/>
  <c r="D9"/>
  <c r="C10"/>
  <c r="D10"/>
  <c r="C11"/>
  <c r="D11"/>
  <c r="B11"/>
  <c r="B10"/>
  <c r="B9"/>
  <c r="B5" i="2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<sst xmlns="http://schemas.openxmlformats.org/spreadsheetml/2006/main" count="29" uniqueCount="26">
  <si>
    <t>Date</t>
  </si>
  <si>
    <t>WMT</t>
  </si>
  <si>
    <t>TGT</t>
  </si>
  <si>
    <t>Average</t>
  </si>
  <si>
    <t>High</t>
  </si>
  <si>
    <t>Low</t>
  </si>
  <si>
    <t>GM</t>
  </si>
  <si>
    <t>% chg WMT</t>
  </si>
  <si>
    <t>% chg TGT</t>
  </si>
  <si>
    <t>% chg GM</t>
  </si>
  <si>
    <t>%1/2 WMT</t>
  </si>
  <si>
    <t>%1/2 TGT</t>
  </si>
  <si>
    <t>%1/2 GM</t>
  </si>
  <si>
    <t>Year</t>
  </si>
  <si>
    <t>Stock</t>
  </si>
  <si>
    <t>chg from 1/2</t>
  </si>
  <si>
    <t>% chg from 1/2</t>
  </si>
  <si>
    <t>worth 3/16</t>
  </si>
  <si>
    <t>profit (loss)</t>
  </si>
  <si>
    <t>% profit (loss)</t>
  </si>
  <si>
    <t>Open</t>
  </si>
  <si>
    <t>Close</t>
  </si>
  <si>
    <t>Volume</t>
  </si>
  <si>
    <t>Adj Close</t>
  </si>
  <si>
    <t>Mov Avg</t>
  </si>
  <si>
    <t>30 mov avg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</si>
</sst>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0.0000%"/>
    <numFmt numFmtId="168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43" fontId="0" fillId="0" borderId="0" xfId="1" applyFont="1"/>
    <xf numFmtId="9" fontId="0" fillId="0" borderId="0" xfId="3" applyFont="1"/>
    <xf numFmtId="44" fontId="0" fillId="0" borderId="0" xfId="2" applyFont="1"/>
    <xf numFmtId="166" fontId="0" fillId="0" borderId="0" xfId="0" applyNumberFormat="1"/>
    <xf numFmtId="164" fontId="0" fillId="0" borderId="0" xfId="3" applyNumberFormat="1" applyFont="1"/>
    <xf numFmtId="44" fontId="0" fillId="0" borderId="0" xfId="0" applyNumberFormat="1"/>
    <xf numFmtId="0" fontId="0" fillId="0" borderId="0" xfId="3" applyNumberFormat="1" applyFont="1"/>
    <xf numFmtId="0" fontId="0" fillId="0" borderId="0" xfId="0" applyNumberFormat="1"/>
    <xf numFmtId="168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WMT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m/d/yyyy</c:formatCode>
                <c:ptCount val="6"/>
                <c:pt idx="0">
                  <c:v>39815</c:v>
                </c:pt>
                <c:pt idx="1">
                  <c:v>39828</c:v>
                </c:pt>
                <c:pt idx="2">
                  <c:v>39846</c:v>
                </c:pt>
                <c:pt idx="3">
                  <c:v>39861</c:v>
                </c:pt>
                <c:pt idx="4">
                  <c:v>39874</c:v>
                </c:pt>
                <c:pt idx="5">
                  <c:v>39888</c:v>
                </c:pt>
              </c:numCache>
            </c:numRef>
          </c:cat>
          <c:val>
            <c:numRef>
              <c:f>Sheet1!$B$2:$B$7</c:f>
              <c:numCache>
                <c:formatCode>_(* #,##0.00_);_(* \(#,##0.00\);_(* "-"??_);_(@_)</c:formatCode>
                <c:ptCount val="6"/>
                <c:pt idx="0">
                  <c:v>56.86</c:v>
                </c:pt>
                <c:pt idx="1">
                  <c:v>51.06</c:v>
                </c:pt>
                <c:pt idx="2">
                  <c:v>46.31</c:v>
                </c:pt>
                <c:pt idx="3">
                  <c:v>47.97</c:v>
                </c:pt>
                <c:pt idx="4">
                  <c:v>47.77</c:v>
                </c:pt>
                <c:pt idx="5">
                  <c:v>48.8</c:v>
                </c:pt>
              </c:numCache>
            </c:numRef>
          </c:val>
        </c:ser>
        <c:marker val="1"/>
        <c:axId val="139223424"/>
        <c:axId val="139224960"/>
      </c:lineChart>
      <c:lineChart>
        <c:grouping val="standard"/>
        <c:ser>
          <c:idx val="1"/>
          <c:order val="1"/>
          <c:tx>
            <c:strRef>
              <c:f>Sheet1!$D$1</c:f>
              <c:strCache>
                <c:ptCount val="1"/>
                <c:pt idx="0">
                  <c:v>GM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m/d/yyyy</c:formatCode>
                <c:ptCount val="6"/>
                <c:pt idx="0">
                  <c:v>39815</c:v>
                </c:pt>
                <c:pt idx="1">
                  <c:v>39828</c:v>
                </c:pt>
                <c:pt idx="2">
                  <c:v>39846</c:v>
                </c:pt>
                <c:pt idx="3">
                  <c:v>39861</c:v>
                </c:pt>
                <c:pt idx="4">
                  <c:v>39874</c:v>
                </c:pt>
                <c:pt idx="5">
                  <c:v>39888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3.65</c:v>
                </c:pt>
                <c:pt idx="1">
                  <c:v>3.92</c:v>
                </c:pt>
                <c:pt idx="2">
                  <c:v>2.89</c:v>
                </c:pt>
                <c:pt idx="3">
                  <c:v>2.1800000000000002</c:v>
                </c:pt>
                <c:pt idx="4">
                  <c:v>2.0099999999999998</c:v>
                </c:pt>
                <c:pt idx="5">
                  <c:v>2.52</c:v>
                </c:pt>
              </c:numCache>
            </c:numRef>
          </c:val>
        </c:ser>
        <c:marker val="1"/>
        <c:axId val="139244672"/>
        <c:axId val="139226496"/>
      </c:lineChart>
      <c:dateAx>
        <c:axId val="139223424"/>
        <c:scaling>
          <c:orientation val="minMax"/>
        </c:scaling>
        <c:axPos val="b"/>
        <c:numFmt formatCode="m/d/yyyy" sourceLinked="1"/>
        <c:tickLblPos val="nextTo"/>
        <c:crossAx val="139224960"/>
        <c:crosses val="autoZero"/>
        <c:auto val="1"/>
        <c:lblOffset val="100"/>
      </c:dateAx>
      <c:valAx>
        <c:axId val="13922496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39223424"/>
        <c:crosses val="autoZero"/>
        <c:crossBetween val="between"/>
      </c:valAx>
      <c:valAx>
        <c:axId val="139226496"/>
        <c:scaling>
          <c:orientation val="minMax"/>
        </c:scaling>
        <c:axPos val="r"/>
        <c:numFmt formatCode="General" sourceLinked="1"/>
        <c:tickLblPos val="nextTo"/>
        <c:crossAx val="139244672"/>
        <c:crosses val="max"/>
        <c:crossBetween val="between"/>
      </c:valAx>
      <c:dateAx>
        <c:axId val="139244672"/>
        <c:scaling>
          <c:orientation val="minMax"/>
        </c:scaling>
        <c:delete val="1"/>
        <c:axPos val="b"/>
        <c:numFmt formatCode="m/d/yyyy" sourceLinked="1"/>
        <c:tickLblPos val="nextTo"/>
        <c:crossAx val="139226496"/>
        <c:crosses val="autoZero"/>
        <c:auto val="1"/>
        <c:lblOffset val="100"/>
      </c:date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Sheet1!$H$1</c:f>
              <c:strCache>
                <c:ptCount val="1"/>
                <c:pt idx="0">
                  <c:v>%1/2 WMT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m/d/yyyy</c:formatCode>
                <c:ptCount val="6"/>
                <c:pt idx="0">
                  <c:v>39815</c:v>
                </c:pt>
                <c:pt idx="1">
                  <c:v>39828</c:v>
                </c:pt>
                <c:pt idx="2">
                  <c:v>39846</c:v>
                </c:pt>
                <c:pt idx="3">
                  <c:v>39861</c:v>
                </c:pt>
                <c:pt idx="4">
                  <c:v>39874</c:v>
                </c:pt>
                <c:pt idx="5">
                  <c:v>39888</c:v>
                </c:pt>
              </c:numCache>
            </c:numRef>
          </c:cat>
          <c:val>
            <c:numRef>
              <c:f>Sheet1!$H$2:$H$7</c:f>
              <c:numCache>
                <c:formatCode>0%</c:formatCode>
                <c:ptCount val="6"/>
                <c:pt idx="1">
                  <c:v>-0.10200492437565947</c:v>
                </c:pt>
                <c:pt idx="2">
                  <c:v>-0.18554344002813924</c:v>
                </c:pt>
                <c:pt idx="3">
                  <c:v>-0.15634892718958848</c:v>
                </c:pt>
                <c:pt idx="4">
                  <c:v>-0.15986633837495598</c:v>
                </c:pt>
                <c:pt idx="5">
                  <c:v>-0.14175167077031309</c:v>
                </c:pt>
              </c:numCache>
            </c:numRef>
          </c:val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%1/2 TGT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m/d/yyyy</c:formatCode>
                <c:ptCount val="6"/>
                <c:pt idx="0">
                  <c:v>39815</c:v>
                </c:pt>
                <c:pt idx="1">
                  <c:v>39828</c:v>
                </c:pt>
                <c:pt idx="2">
                  <c:v>39846</c:v>
                </c:pt>
                <c:pt idx="3">
                  <c:v>39861</c:v>
                </c:pt>
                <c:pt idx="4">
                  <c:v>39874</c:v>
                </c:pt>
                <c:pt idx="5">
                  <c:v>39888</c:v>
                </c:pt>
              </c:numCache>
            </c:numRef>
          </c:cat>
          <c:val>
            <c:numRef>
              <c:f>Sheet1!$I$2:$I$7</c:f>
              <c:numCache>
                <c:formatCode>0%</c:formatCode>
                <c:ptCount val="6"/>
                <c:pt idx="1">
                  <c:v>8.4204413472705915E-3</c:v>
                </c:pt>
                <c:pt idx="2">
                  <c:v>-0.12775842044134725</c:v>
                </c:pt>
                <c:pt idx="3">
                  <c:v>-0.14430894308943087</c:v>
                </c:pt>
                <c:pt idx="4">
                  <c:v>-0.20528455284552838</c:v>
                </c:pt>
                <c:pt idx="5">
                  <c:v>-0.16289198606271776</c:v>
                </c:pt>
              </c:numCache>
            </c:numRef>
          </c:val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%1/2 GM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m/d/yyyy</c:formatCode>
                <c:ptCount val="6"/>
                <c:pt idx="0">
                  <c:v>39815</c:v>
                </c:pt>
                <c:pt idx="1">
                  <c:v>39828</c:v>
                </c:pt>
                <c:pt idx="2">
                  <c:v>39846</c:v>
                </c:pt>
                <c:pt idx="3">
                  <c:v>39861</c:v>
                </c:pt>
                <c:pt idx="4">
                  <c:v>39874</c:v>
                </c:pt>
                <c:pt idx="5">
                  <c:v>39888</c:v>
                </c:pt>
              </c:numCache>
            </c:numRef>
          </c:cat>
          <c:val>
            <c:numRef>
              <c:f>Sheet1!$J$2:$J$7</c:f>
              <c:numCache>
                <c:formatCode>0%</c:formatCode>
                <c:ptCount val="6"/>
                <c:pt idx="1">
                  <c:v>7.3972602739726029E-2</c:v>
                </c:pt>
                <c:pt idx="2">
                  <c:v>-0.20821917808219173</c:v>
                </c:pt>
                <c:pt idx="3">
                  <c:v>-0.40273972602739722</c:v>
                </c:pt>
                <c:pt idx="4">
                  <c:v>-0.44931506849315073</c:v>
                </c:pt>
                <c:pt idx="5">
                  <c:v>-0.30958904109589042</c:v>
                </c:pt>
              </c:numCache>
            </c:numRef>
          </c:val>
        </c:ser>
        <c:marker val="1"/>
        <c:axId val="139964800"/>
        <c:axId val="139966336"/>
      </c:lineChart>
      <c:dateAx>
        <c:axId val="139964800"/>
        <c:scaling>
          <c:orientation val="minMax"/>
        </c:scaling>
        <c:axPos val="b"/>
        <c:numFmt formatCode="m/d/yyyy" sourceLinked="1"/>
        <c:tickLblPos val="nextTo"/>
        <c:crossAx val="139966336"/>
        <c:crosses val="autoZero"/>
        <c:auto val="1"/>
        <c:lblOffset val="100"/>
      </c:dateAx>
      <c:valAx>
        <c:axId val="139966336"/>
        <c:scaling>
          <c:orientation val="minMax"/>
        </c:scaling>
        <c:axPos val="l"/>
        <c:majorGridlines/>
        <c:numFmt formatCode="General" sourceLinked="1"/>
        <c:tickLblPos val="nextTo"/>
        <c:crossAx val="1399648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GM!$B$1</c:f>
              <c:strCache>
                <c:ptCount val="1"/>
                <c:pt idx="0">
                  <c:v>Open</c:v>
                </c:pt>
              </c:strCache>
            </c:strRef>
          </c:tx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GM!$B$2:$B$254</c:f>
            </c:numRef>
          </c:val>
        </c:ser>
        <c:ser>
          <c:idx val="1"/>
          <c:order val="1"/>
          <c:tx>
            <c:strRef>
              <c:f>GM!$C$1</c:f>
              <c:strCache>
                <c:ptCount val="1"/>
                <c:pt idx="0">
                  <c:v>High</c:v>
                </c:pt>
              </c:strCache>
            </c:strRef>
          </c:tx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GM!$C$2:$C$254</c:f>
            </c:numRef>
          </c:val>
        </c:ser>
        <c:ser>
          <c:idx val="2"/>
          <c:order val="2"/>
          <c:tx>
            <c:strRef>
              <c:f>GM!$D$1</c:f>
              <c:strCache>
                <c:ptCount val="1"/>
                <c:pt idx="0">
                  <c:v>Low</c:v>
                </c:pt>
              </c:strCache>
            </c:strRef>
          </c:tx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GM!$D$2:$D$254</c:f>
            </c:numRef>
          </c:val>
        </c:ser>
        <c:ser>
          <c:idx val="3"/>
          <c:order val="3"/>
          <c:tx>
            <c:strRef>
              <c:f>GM!$E$1</c:f>
              <c:strCache>
                <c:ptCount val="1"/>
                <c:pt idx="0">
                  <c:v>Close</c:v>
                </c:pt>
              </c:strCache>
            </c:strRef>
          </c:tx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GM!$E$2:$E$254</c:f>
            </c:numRef>
          </c:val>
        </c:ser>
        <c:ser>
          <c:idx val="4"/>
          <c:order val="4"/>
          <c:tx>
            <c:strRef>
              <c:f>GM!$F$1</c:f>
              <c:strCache>
                <c:ptCount val="1"/>
                <c:pt idx="0">
                  <c:v>Volume</c:v>
                </c:pt>
              </c:strCache>
            </c:strRef>
          </c:tx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GM!$F$2:$F$254</c:f>
            </c:numRef>
          </c:val>
        </c:ser>
        <c:ser>
          <c:idx val="5"/>
          <c:order val="5"/>
          <c:tx>
            <c:strRef>
              <c:f>GM!$G$1</c:f>
              <c:strCache>
                <c:ptCount val="1"/>
                <c:pt idx="0">
                  <c:v>Adj Close</c:v>
                </c:pt>
              </c:strCache>
            </c:strRef>
          </c:tx>
          <c:marker>
            <c:symbol val="none"/>
          </c:marker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GM!$G$2:$G$254</c:f>
              <c:numCache>
                <c:formatCode>_(* #,##0.00_);_(* \(#,##0.00\);_(* "-"??_);_(@_)</c:formatCode>
                <c:ptCount val="253"/>
                <c:pt idx="0">
                  <c:v>23.88</c:v>
                </c:pt>
                <c:pt idx="1">
                  <c:v>23.4</c:v>
                </c:pt>
                <c:pt idx="2">
                  <c:v>23.14</c:v>
                </c:pt>
                <c:pt idx="3">
                  <c:v>23.15</c:v>
                </c:pt>
                <c:pt idx="4">
                  <c:v>22.8</c:v>
                </c:pt>
                <c:pt idx="5">
                  <c:v>22.29</c:v>
                </c:pt>
                <c:pt idx="6">
                  <c:v>23.17</c:v>
                </c:pt>
                <c:pt idx="7">
                  <c:v>22.99</c:v>
                </c:pt>
                <c:pt idx="8">
                  <c:v>23.18</c:v>
                </c:pt>
                <c:pt idx="9">
                  <c:v>21.8</c:v>
                </c:pt>
                <c:pt idx="10">
                  <c:v>22.36</c:v>
                </c:pt>
                <c:pt idx="11">
                  <c:v>22.35</c:v>
                </c:pt>
                <c:pt idx="12">
                  <c:v>23.01</c:v>
                </c:pt>
                <c:pt idx="13">
                  <c:v>23.14</c:v>
                </c:pt>
                <c:pt idx="14">
                  <c:v>25.14</c:v>
                </c:pt>
                <c:pt idx="15">
                  <c:v>25.07</c:v>
                </c:pt>
                <c:pt idx="16">
                  <c:v>25.23</c:v>
                </c:pt>
                <c:pt idx="17">
                  <c:v>25.96</c:v>
                </c:pt>
                <c:pt idx="18">
                  <c:v>26.62</c:v>
                </c:pt>
                <c:pt idx="19">
                  <c:v>26.87</c:v>
                </c:pt>
                <c:pt idx="20">
                  <c:v>27.6</c:v>
                </c:pt>
                <c:pt idx="21">
                  <c:v>28.35</c:v>
                </c:pt>
                <c:pt idx="22">
                  <c:v>26.97</c:v>
                </c:pt>
                <c:pt idx="23">
                  <c:v>25.9</c:v>
                </c:pt>
                <c:pt idx="24">
                  <c:v>25.15</c:v>
                </c:pt>
                <c:pt idx="25">
                  <c:v>25.73</c:v>
                </c:pt>
                <c:pt idx="26">
                  <c:v>25.24</c:v>
                </c:pt>
                <c:pt idx="27">
                  <c:v>26.53</c:v>
                </c:pt>
                <c:pt idx="28">
                  <c:v>26.02</c:v>
                </c:pt>
                <c:pt idx="29">
                  <c:v>26.13</c:v>
                </c:pt>
                <c:pt idx="30">
                  <c:v>25.5</c:v>
                </c:pt>
                <c:pt idx="31">
                  <c:v>25.81</c:v>
                </c:pt>
                <c:pt idx="32">
                  <c:v>25.68</c:v>
                </c:pt>
                <c:pt idx="33">
                  <c:v>25.22</c:v>
                </c:pt>
                <c:pt idx="34">
                  <c:v>24</c:v>
                </c:pt>
                <c:pt idx="35">
                  <c:v>23.78</c:v>
                </c:pt>
                <c:pt idx="36">
                  <c:v>23.9</c:v>
                </c:pt>
                <c:pt idx="37">
                  <c:v>24.28</c:v>
                </c:pt>
                <c:pt idx="38">
                  <c:v>24.51</c:v>
                </c:pt>
                <c:pt idx="39">
                  <c:v>24.2</c:v>
                </c:pt>
                <c:pt idx="40">
                  <c:v>22.99</c:v>
                </c:pt>
                <c:pt idx="41">
                  <c:v>22.91</c:v>
                </c:pt>
                <c:pt idx="42">
                  <c:v>22.78</c:v>
                </c:pt>
                <c:pt idx="43">
                  <c:v>22.69</c:v>
                </c:pt>
                <c:pt idx="44">
                  <c:v>22.07</c:v>
                </c:pt>
                <c:pt idx="45">
                  <c:v>21.69</c:v>
                </c:pt>
                <c:pt idx="46">
                  <c:v>20.63</c:v>
                </c:pt>
                <c:pt idx="47">
                  <c:v>21.5</c:v>
                </c:pt>
                <c:pt idx="48">
                  <c:v>20.67</c:v>
                </c:pt>
                <c:pt idx="49">
                  <c:v>20.059999999999999</c:v>
                </c:pt>
                <c:pt idx="50">
                  <c:v>18.98</c:v>
                </c:pt>
                <c:pt idx="51">
                  <c:v>17.61</c:v>
                </c:pt>
                <c:pt idx="52">
                  <c:v>19.170000000000002</c:v>
                </c:pt>
                <c:pt idx="53">
                  <c:v>18.79</c:v>
                </c:pt>
                <c:pt idx="54">
                  <c:v>19.260000000000002</c:v>
                </c:pt>
                <c:pt idx="55">
                  <c:v>20.13</c:v>
                </c:pt>
                <c:pt idx="56">
                  <c:v>20.100000000000001</c:v>
                </c:pt>
                <c:pt idx="57">
                  <c:v>19.239999999999998</c:v>
                </c:pt>
                <c:pt idx="58">
                  <c:v>19.02</c:v>
                </c:pt>
                <c:pt idx="59">
                  <c:v>18.440000000000001</c:v>
                </c:pt>
                <c:pt idx="60">
                  <c:v>18.809999999999999</c:v>
                </c:pt>
                <c:pt idx="61">
                  <c:v>19.899999999999999</c:v>
                </c:pt>
                <c:pt idx="62">
                  <c:v>20.71</c:v>
                </c:pt>
                <c:pt idx="63">
                  <c:v>21.32</c:v>
                </c:pt>
                <c:pt idx="64">
                  <c:v>20.329999999999998</c:v>
                </c:pt>
                <c:pt idx="65">
                  <c:v>20.75</c:v>
                </c:pt>
                <c:pt idx="66">
                  <c:v>20.72</c:v>
                </c:pt>
                <c:pt idx="67">
                  <c:v>19.88</c:v>
                </c:pt>
                <c:pt idx="68">
                  <c:v>19.920000000000002</c:v>
                </c:pt>
                <c:pt idx="69">
                  <c:v>19.38</c:v>
                </c:pt>
                <c:pt idx="70">
                  <c:v>18.760000000000002</c:v>
                </c:pt>
                <c:pt idx="71">
                  <c:v>18.88</c:v>
                </c:pt>
                <c:pt idx="72">
                  <c:v>19.649999999999999</c:v>
                </c:pt>
                <c:pt idx="73">
                  <c:v>19.55</c:v>
                </c:pt>
                <c:pt idx="74">
                  <c:v>19.88</c:v>
                </c:pt>
                <c:pt idx="75">
                  <c:v>21.01</c:v>
                </c:pt>
                <c:pt idx="76">
                  <c:v>20.260000000000002</c:v>
                </c:pt>
                <c:pt idx="77">
                  <c:v>20.68</c:v>
                </c:pt>
                <c:pt idx="78">
                  <c:v>21.84</c:v>
                </c:pt>
                <c:pt idx="79">
                  <c:v>21.12</c:v>
                </c:pt>
                <c:pt idx="80">
                  <c:v>21.67</c:v>
                </c:pt>
                <c:pt idx="81">
                  <c:v>20.94</c:v>
                </c:pt>
                <c:pt idx="82">
                  <c:v>22.91</c:v>
                </c:pt>
                <c:pt idx="83">
                  <c:v>22.9</c:v>
                </c:pt>
                <c:pt idx="84">
                  <c:v>22.91</c:v>
                </c:pt>
                <c:pt idx="85">
                  <c:v>22.08</c:v>
                </c:pt>
                <c:pt idx="86">
                  <c:v>22.06</c:v>
                </c:pt>
                <c:pt idx="87">
                  <c:v>21.14</c:v>
                </c:pt>
                <c:pt idx="88">
                  <c:v>20.89</c:v>
                </c:pt>
                <c:pt idx="89">
                  <c:v>20.04</c:v>
                </c:pt>
                <c:pt idx="90">
                  <c:v>20.5</c:v>
                </c:pt>
                <c:pt idx="91">
                  <c:v>19.95</c:v>
                </c:pt>
                <c:pt idx="92">
                  <c:v>20.190000000000001</c:v>
                </c:pt>
                <c:pt idx="93">
                  <c:v>21.23</c:v>
                </c:pt>
                <c:pt idx="94">
                  <c:v>20.68</c:v>
                </c:pt>
                <c:pt idx="95">
                  <c:v>20.87</c:v>
                </c:pt>
                <c:pt idx="96">
                  <c:v>19.86</c:v>
                </c:pt>
                <c:pt idx="97">
                  <c:v>19.12</c:v>
                </c:pt>
                <c:pt idx="98">
                  <c:v>18.43</c:v>
                </c:pt>
                <c:pt idx="99">
                  <c:v>17.600000000000001</c:v>
                </c:pt>
                <c:pt idx="100">
                  <c:v>17.420000000000002</c:v>
                </c:pt>
                <c:pt idx="101">
                  <c:v>17.149999999999999</c:v>
                </c:pt>
                <c:pt idx="102">
                  <c:v>17.38</c:v>
                </c:pt>
                <c:pt idx="103">
                  <c:v>17.100000000000001</c:v>
                </c:pt>
                <c:pt idx="104">
                  <c:v>17.440000000000001</c:v>
                </c:pt>
                <c:pt idx="105">
                  <c:v>17.579999999999998</c:v>
                </c:pt>
                <c:pt idx="106">
                  <c:v>17.010000000000002</c:v>
                </c:pt>
                <c:pt idx="107">
                  <c:v>17.05</c:v>
                </c:pt>
                <c:pt idx="108">
                  <c:v>16.22</c:v>
                </c:pt>
                <c:pt idx="109">
                  <c:v>16.48</c:v>
                </c:pt>
                <c:pt idx="110">
                  <c:v>16.809999999999999</c:v>
                </c:pt>
                <c:pt idx="111">
                  <c:v>16.12</c:v>
                </c:pt>
                <c:pt idx="112">
                  <c:v>15.76</c:v>
                </c:pt>
                <c:pt idx="113">
                  <c:v>16.45</c:v>
                </c:pt>
                <c:pt idx="114">
                  <c:v>16.23</c:v>
                </c:pt>
                <c:pt idx="115">
                  <c:v>15.82</c:v>
                </c:pt>
                <c:pt idx="116">
                  <c:v>14.89</c:v>
                </c:pt>
                <c:pt idx="117">
                  <c:v>14.79</c:v>
                </c:pt>
                <c:pt idx="118">
                  <c:v>13.79</c:v>
                </c:pt>
                <c:pt idx="119">
                  <c:v>12.91</c:v>
                </c:pt>
                <c:pt idx="120">
                  <c:v>13.19</c:v>
                </c:pt>
                <c:pt idx="121">
                  <c:v>12.81</c:v>
                </c:pt>
                <c:pt idx="122">
                  <c:v>11.43</c:v>
                </c:pt>
                <c:pt idx="123">
                  <c:v>11.55</c:v>
                </c:pt>
                <c:pt idx="124">
                  <c:v>11.5</c:v>
                </c:pt>
                <c:pt idx="125">
                  <c:v>11.75</c:v>
                </c:pt>
                <c:pt idx="126">
                  <c:v>9.98</c:v>
                </c:pt>
                <c:pt idx="127">
                  <c:v>10.119999999999999</c:v>
                </c:pt>
                <c:pt idx="128">
                  <c:v>10.24</c:v>
                </c:pt>
                <c:pt idx="129">
                  <c:v>10.78</c:v>
                </c:pt>
                <c:pt idx="130">
                  <c:v>10.33</c:v>
                </c:pt>
                <c:pt idx="131">
                  <c:v>9.69</c:v>
                </c:pt>
                <c:pt idx="132">
                  <c:v>9.92</c:v>
                </c:pt>
                <c:pt idx="133">
                  <c:v>9.3800000000000008</c:v>
                </c:pt>
                <c:pt idx="134">
                  <c:v>9.84</c:v>
                </c:pt>
                <c:pt idx="135">
                  <c:v>11.48</c:v>
                </c:pt>
                <c:pt idx="136">
                  <c:v>12.85</c:v>
                </c:pt>
                <c:pt idx="137">
                  <c:v>13.18</c:v>
                </c:pt>
                <c:pt idx="138">
                  <c:v>13.09</c:v>
                </c:pt>
                <c:pt idx="139">
                  <c:v>14.32</c:v>
                </c:pt>
                <c:pt idx="140">
                  <c:v>14.62</c:v>
                </c:pt>
                <c:pt idx="141">
                  <c:v>13</c:v>
                </c:pt>
                <c:pt idx="142">
                  <c:v>11.9</c:v>
                </c:pt>
                <c:pt idx="143">
                  <c:v>11</c:v>
                </c:pt>
                <c:pt idx="144">
                  <c:v>11.9</c:v>
                </c:pt>
                <c:pt idx="145">
                  <c:v>11.4</c:v>
                </c:pt>
                <c:pt idx="146">
                  <c:v>11.07</c:v>
                </c:pt>
                <c:pt idx="147">
                  <c:v>10.23</c:v>
                </c:pt>
                <c:pt idx="148">
                  <c:v>10.1</c:v>
                </c:pt>
                <c:pt idx="149">
                  <c:v>10.69</c:v>
                </c:pt>
                <c:pt idx="150">
                  <c:v>10.25</c:v>
                </c:pt>
                <c:pt idx="151">
                  <c:v>9.75</c:v>
                </c:pt>
                <c:pt idx="152">
                  <c:v>10.029999999999999</c:v>
                </c:pt>
                <c:pt idx="153">
                  <c:v>10.76</c:v>
                </c:pt>
                <c:pt idx="154">
                  <c:v>11.1</c:v>
                </c:pt>
                <c:pt idx="155">
                  <c:v>10.26</c:v>
                </c:pt>
                <c:pt idx="156">
                  <c:v>11.35</c:v>
                </c:pt>
                <c:pt idx="157">
                  <c:v>11.18</c:v>
                </c:pt>
                <c:pt idx="158">
                  <c:v>10.36</c:v>
                </c:pt>
                <c:pt idx="159">
                  <c:v>9.9499999999999993</c:v>
                </c:pt>
                <c:pt idx="160">
                  <c:v>10.16</c:v>
                </c:pt>
                <c:pt idx="161">
                  <c:v>9.92</c:v>
                </c:pt>
                <c:pt idx="162">
                  <c:v>10.44</c:v>
                </c:pt>
                <c:pt idx="163">
                  <c:v>10.130000000000001</c:v>
                </c:pt>
                <c:pt idx="164">
                  <c:v>10.039999999999999</c:v>
                </c:pt>
                <c:pt idx="165">
                  <c:v>10.199999999999999</c:v>
                </c:pt>
                <c:pt idx="166">
                  <c:v>10.34</c:v>
                </c:pt>
                <c:pt idx="167">
                  <c:v>10</c:v>
                </c:pt>
                <c:pt idx="168">
                  <c:v>10.65</c:v>
                </c:pt>
                <c:pt idx="169">
                  <c:v>11.27</c:v>
                </c:pt>
                <c:pt idx="170">
                  <c:v>10.68</c:v>
                </c:pt>
                <c:pt idx="171">
                  <c:v>10.71</c:v>
                </c:pt>
                <c:pt idx="172">
                  <c:v>10.83</c:v>
                </c:pt>
                <c:pt idx="173">
                  <c:v>10.76</c:v>
                </c:pt>
                <c:pt idx="174">
                  <c:v>11.42</c:v>
                </c:pt>
                <c:pt idx="175">
                  <c:v>12.75</c:v>
                </c:pt>
                <c:pt idx="176">
                  <c:v>13.01</c:v>
                </c:pt>
                <c:pt idx="177">
                  <c:v>11.44</c:v>
                </c:pt>
                <c:pt idx="178">
                  <c:v>10.84</c:v>
                </c:pt>
                <c:pt idx="179">
                  <c:v>9.93</c:v>
                </c:pt>
                <c:pt idx="180">
                  <c:v>11.4</c:v>
                </c:pt>
                <c:pt idx="181">
                  <c:v>13.08</c:v>
                </c:pt>
                <c:pt idx="182">
                  <c:v>11.58</c:v>
                </c:pt>
                <c:pt idx="183">
                  <c:v>10.72</c:v>
                </c:pt>
                <c:pt idx="184">
                  <c:v>10.35</c:v>
                </c:pt>
                <c:pt idx="185">
                  <c:v>10.029999999999999</c:v>
                </c:pt>
                <c:pt idx="186">
                  <c:v>9.76</c:v>
                </c:pt>
                <c:pt idx="187">
                  <c:v>8.51</c:v>
                </c:pt>
                <c:pt idx="188">
                  <c:v>9.4499999999999993</c:v>
                </c:pt>
                <c:pt idx="189">
                  <c:v>9.4499999999999993</c:v>
                </c:pt>
                <c:pt idx="190">
                  <c:v>9.0299999999999994</c:v>
                </c:pt>
                <c:pt idx="191">
                  <c:v>9</c:v>
                </c:pt>
                <c:pt idx="192">
                  <c:v>8.48</c:v>
                </c:pt>
                <c:pt idx="193">
                  <c:v>7.56</c:v>
                </c:pt>
                <c:pt idx="194">
                  <c:v>6.91</c:v>
                </c:pt>
                <c:pt idx="195">
                  <c:v>4.76</c:v>
                </c:pt>
                <c:pt idx="196">
                  <c:v>4.8899999999999997</c:v>
                </c:pt>
                <c:pt idx="197">
                  <c:v>6.51</c:v>
                </c:pt>
                <c:pt idx="198">
                  <c:v>6.54</c:v>
                </c:pt>
                <c:pt idx="199">
                  <c:v>6.22</c:v>
                </c:pt>
                <c:pt idx="200">
                  <c:v>6.4</c:v>
                </c:pt>
                <c:pt idx="201">
                  <c:v>6.43</c:v>
                </c:pt>
                <c:pt idx="202">
                  <c:v>6.53</c:v>
                </c:pt>
                <c:pt idx="203">
                  <c:v>6.54</c:v>
                </c:pt>
                <c:pt idx="204">
                  <c:v>6.19</c:v>
                </c:pt>
                <c:pt idx="205">
                  <c:v>6.1</c:v>
                </c:pt>
                <c:pt idx="206">
                  <c:v>5.95</c:v>
                </c:pt>
                <c:pt idx="207">
                  <c:v>5.45</c:v>
                </c:pt>
                <c:pt idx="208">
                  <c:v>6.25</c:v>
                </c:pt>
                <c:pt idx="209">
                  <c:v>6.76</c:v>
                </c:pt>
                <c:pt idx="210">
                  <c:v>6.07</c:v>
                </c:pt>
                <c:pt idx="211">
                  <c:v>5.79</c:v>
                </c:pt>
                <c:pt idx="212">
                  <c:v>5.65</c:v>
                </c:pt>
                <c:pt idx="213">
                  <c:v>5.72</c:v>
                </c:pt>
                <c:pt idx="214">
                  <c:v>5.56</c:v>
                </c:pt>
                <c:pt idx="215">
                  <c:v>4.8</c:v>
                </c:pt>
                <c:pt idx="216">
                  <c:v>4.3600000000000003</c:v>
                </c:pt>
                <c:pt idx="217">
                  <c:v>3.36</c:v>
                </c:pt>
                <c:pt idx="218">
                  <c:v>2.92</c:v>
                </c:pt>
                <c:pt idx="219">
                  <c:v>3.08</c:v>
                </c:pt>
                <c:pt idx="220">
                  <c:v>2.95</c:v>
                </c:pt>
                <c:pt idx="221">
                  <c:v>3.01</c:v>
                </c:pt>
                <c:pt idx="222">
                  <c:v>3.18</c:v>
                </c:pt>
                <c:pt idx="223">
                  <c:v>3.09</c:v>
                </c:pt>
                <c:pt idx="224">
                  <c:v>2.79</c:v>
                </c:pt>
                <c:pt idx="225">
                  <c:v>2.88</c:v>
                </c:pt>
                <c:pt idx="226">
                  <c:v>3.06</c:v>
                </c:pt>
                <c:pt idx="227">
                  <c:v>3.59</c:v>
                </c:pt>
                <c:pt idx="228">
                  <c:v>3.56</c:v>
                </c:pt>
                <c:pt idx="229">
                  <c:v>4.8099999999999996</c:v>
                </c:pt>
                <c:pt idx="230">
                  <c:v>5.24</c:v>
                </c:pt>
                <c:pt idx="231">
                  <c:v>4.59</c:v>
                </c:pt>
                <c:pt idx="232">
                  <c:v>4.8499999999999996</c:v>
                </c:pt>
                <c:pt idx="233">
                  <c:v>4.9000000000000004</c:v>
                </c:pt>
                <c:pt idx="234">
                  <c:v>4.1100000000000003</c:v>
                </c:pt>
                <c:pt idx="235">
                  <c:v>4.08</c:v>
                </c:pt>
                <c:pt idx="236">
                  <c:v>4.93</c:v>
                </c:pt>
                <c:pt idx="237">
                  <c:v>4.7</c:v>
                </c:pt>
                <c:pt idx="238">
                  <c:v>4.5999999999999996</c:v>
                </c:pt>
                <c:pt idx="239">
                  <c:v>4.12</c:v>
                </c:pt>
                <c:pt idx="240">
                  <c:v>3.94</c:v>
                </c:pt>
                <c:pt idx="241">
                  <c:v>4.08</c:v>
                </c:pt>
                <c:pt idx="242">
                  <c:v>4.25</c:v>
                </c:pt>
                <c:pt idx="243">
                  <c:v>4.37</c:v>
                </c:pt>
                <c:pt idx="244">
                  <c:v>3.66</c:v>
                </c:pt>
                <c:pt idx="245">
                  <c:v>4.49</c:v>
                </c:pt>
                <c:pt idx="246">
                  <c:v>3.52</c:v>
                </c:pt>
                <c:pt idx="247">
                  <c:v>3</c:v>
                </c:pt>
                <c:pt idx="248">
                  <c:v>3.25</c:v>
                </c:pt>
                <c:pt idx="249">
                  <c:v>3.66</c:v>
                </c:pt>
                <c:pt idx="250">
                  <c:v>3.6</c:v>
                </c:pt>
                <c:pt idx="251">
                  <c:v>3.8</c:v>
                </c:pt>
                <c:pt idx="252">
                  <c:v>3.2</c:v>
                </c:pt>
              </c:numCache>
            </c:numRef>
          </c:val>
        </c:ser>
        <c:ser>
          <c:idx val="6"/>
          <c:order val="6"/>
          <c:tx>
            <c:strRef>
              <c:f>GM!$H$1</c:f>
              <c:strCache>
                <c:ptCount val="1"/>
                <c:pt idx="0">
                  <c:v>Mov Avg</c:v>
                </c:pt>
              </c:strCache>
            </c:strRef>
          </c:tx>
          <c:marker>
            <c:symbol val="none"/>
          </c:marker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GM!$H$2:$H$254</c:f>
              <c:numCache>
                <c:formatCode>General</c:formatCode>
                <c:ptCount val="253"/>
                <c:pt idx="9" formatCode="_(* #,##0.00_);_(* \(#,##0.00\);_(* &quot;-&quot;??_);_(@_)">
                  <c:v>22.98</c:v>
                </c:pt>
                <c:pt idx="10" formatCode="_(* #,##0.00_);_(* \(#,##0.00\);_(* &quot;-&quot;??_);_(@_)">
                  <c:v>22.828000000000003</c:v>
                </c:pt>
                <c:pt idx="11" formatCode="_(* #,##0.00_);_(* \(#,##0.00\);_(* &quot;-&quot;??_);_(@_)">
                  <c:v>22.722999999999999</c:v>
                </c:pt>
                <c:pt idx="12" formatCode="_(* #,##0.00_);_(* \(#,##0.00\);_(* &quot;-&quot;??_);_(@_)">
                  <c:v>22.71</c:v>
                </c:pt>
                <c:pt idx="13" formatCode="_(* #,##0.00_);_(* \(#,##0.00\);_(* &quot;-&quot;??_);_(@_)">
                  <c:v>22.709000000000003</c:v>
                </c:pt>
                <c:pt idx="14" formatCode="_(* #,##0.00_);_(* \(#,##0.00\);_(* &quot;-&quot;??_);_(@_)">
                  <c:v>22.942999999999994</c:v>
                </c:pt>
                <c:pt idx="15" formatCode="_(* #,##0.00_);_(* \(#,##0.00\);_(* &quot;-&quot;??_);_(@_)">
                  <c:v>23.220999999999997</c:v>
                </c:pt>
                <c:pt idx="16" formatCode="_(* #,##0.00_);_(* \(#,##0.00\);_(* &quot;-&quot;??_);_(@_)">
                  <c:v>23.426999999999996</c:v>
                </c:pt>
                <c:pt idx="17" formatCode="_(* #,##0.00_);_(* \(#,##0.00\);_(* &quot;-&quot;??_);_(@_)">
                  <c:v>23.724</c:v>
                </c:pt>
                <c:pt idx="18" formatCode="_(* #,##0.00_);_(* \(#,##0.00\);_(* &quot;-&quot;??_);_(@_)">
                  <c:v>24.068000000000001</c:v>
                </c:pt>
                <c:pt idx="19" formatCode="_(* #,##0.00_);_(* \(#,##0.00\);_(* &quot;-&quot;??_);_(@_)">
                  <c:v>24.574999999999999</c:v>
                </c:pt>
                <c:pt idx="20" formatCode="_(* #,##0.00_);_(* \(#,##0.00\);_(* &quot;-&quot;??_);_(@_)">
                  <c:v>25.099</c:v>
                </c:pt>
                <c:pt idx="21" formatCode="_(* #,##0.00_);_(* \(#,##0.00\);_(* &quot;-&quot;??_);_(@_)">
                  <c:v>25.699000000000002</c:v>
                </c:pt>
                <c:pt idx="22" formatCode="_(* #,##0.00_);_(* \(#,##0.00\);_(* &quot;-&quot;??_);_(@_)">
                  <c:v>26.094999999999999</c:v>
                </c:pt>
                <c:pt idx="23" formatCode="_(* #,##0.00_);_(* \(#,##0.00\);_(* &quot;-&quot;??_);_(@_)">
                  <c:v>26.370999999999999</c:v>
                </c:pt>
                <c:pt idx="24" formatCode="_(* #,##0.00_);_(* \(#,##0.00\);_(* &quot;-&quot;??_);_(@_)">
                  <c:v>26.371999999999996</c:v>
                </c:pt>
                <c:pt idx="25" formatCode="_(* #,##0.00_);_(* \(#,##0.00\);_(* &quot;-&quot;??_);_(@_)">
                  <c:v>26.437999999999999</c:v>
                </c:pt>
                <c:pt idx="26" formatCode="_(* #,##0.00_);_(* \(#,##0.00\);_(* &quot;-&quot;??_);_(@_)">
                  <c:v>26.439</c:v>
                </c:pt>
                <c:pt idx="27" formatCode="_(* #,##0.00_);_(* \(#,##0.00\);_(* &quot;-&quot;??_);_(@_)">
                  <c:v>26.496000000000002</c:v>
                </c:pt>
                <c:pt idx="28" formatCode="_(* #,##0.00_);_(* \(#,##0.00\);_(* &quot;-&quot;??_);_(@_)">
                  <c:v>26.436</c:v>
                </c:pt>
                <c:pt idx="29" formatCode="_(* #,##0.00_);_(* \(#,##0.00\);_(* &quot;-&quot;??_);_(@_)">
                  <c:v>26.362000000000002</c:v>
                </c:pt>
                <c:pt idx="30" formatCode="_(* #,##0.00_);_(* \(#,##0.00\);_(* &quot;-&quot;??_);_(@_)">
                  <c:v>26.151999999999997</c:v>
                </c:pt>
                <c:pt idx="31" formatCode="_(* #,##0.00_);_(* \(#,##0.00\);_(* &quot;-&quot;??_);_(@_)">
                  <c:v>25.898000000000003</c:v>
                </c:pt>
                <c:pt idx="32" formatCode="_(* #,##0.00_);_(* \(#,##0.00\);_(* &quot;-&quot;??_);_(@_)">
                  <c:v>25.768999999999998</c:v>
                </c:pt>
                <c:pt idx="33" formatCode="_(* #,##0.00_);_(* \(#,##0.00\);_(* &quot;-&quot;??_);_(@_)">
                  <c:v>25.701000000000001</c:v>
                </c:pt>
                <c:pt idx="34" formatCode="_(* #,##0.00_);_(* \(#,##0.00\);_(* &quot;-&quot;??_);_(@_)">
                  <c:v>25.586000000000002</c:v>
                </c:pt>
                <c:pt idx="35" formatCode="_(* #,##0.00_);_(* \(#,##0.00\);_(* &quot;-&quot;??_);_(@_)">
                  <c:v>25.390999999999998</c:v>
                </c:pt>
                <c:pt idx="36" formatCode="_(* #,##0.00_);_(* \(#,##0.00\);_(* &quot;-&quot;??_);_(@_)">
                  <c:v>25.256999999999998</c:v>
                </c:pt>
                <c:pt idx="37" formatCode="_(* #,##0.00_);_(* \(#,##0.00\);_(* &quot;-&quot;??_);_(@_)">
                  <c:v>25.032000000000004</c:v>
                </c:pt>
                <c:pt idx="38" formatCode="_(* #,##0.00_);_(* \(#,##0.00\);_(* &quot;-&quot;??_);_(@_)">
                  <c:v>24.881</c:v>
                </c:pt>
                <c:pt idx="39" formatCode="_(* #,##0.00_);_(* \(#,##0.00\);_(* &quot;-&quot;??_);_(@_)">
                  <c:v>24.687999999999999</c:v>
                </c:pt>
                <c:pt idx="40" formatCode="_(* #,##0.00_);_(* \(#,##0.00\);_(* &quot;-&quot;??_);_(@_)">
                  <c:v>24.436999999999998</c:v>
                </c:pt>
                <c:pt idx="41" formatCode="_(* #,##0.00_);_(* \(#,##0.00\);_(* &quot;-&quot;??_);_(@_)">
                  <c:v>24.146999999999998</c:v>
                </c:pt>
                <c:pt idx="42" formatCode="_(* #,##0.00_);_(* \(#,##0.00\);_(* &quot;-&quot;??_);_(@_)">
                  <c:v>23.856999999999999</c:v>
                </c:pt>
                <c:pt idx="43" formatCode="_(* #,##0.00_);_(* \(#,##0.00\);_(* &quot;-&quot;??_);_(@_)">
                  <c:v>23.604000000000003</c:v>
                </c:pt>
                <c:pt idx="44" formatCode="_(* #,##0.00_);_(* \(#,##0.00\);_(* &quot;-&quot;??_);_(@_)">
                  <c:v>23.411000000000001</c:v>
                </c:pt>
                <c:pt idx="45" formatCode="_(* #,##0.00_);_(* \(#,##0.00\);_(* &quot;-&quot;??_);_(@_)">
                  <c:v>23.201999999999998</c:v>
                </c:pt>
                <c:pt idx="46" formatCode="_(* #,##0.00_);_(* \(#,##0.00\);_(* &quot;-&quot;??_);_(@_)">
                  <c:v>22.875</c:v>
                </c:pt>
                <c:pt idx="47" formatCode="_(* #,##0.00_);_(* \(#,##0.00\);_(* &quot;-&quot;??_);_(@_)">
                  <c:v>22.597000000000001</c:v>
                </c:pt>
                <c:pt idx="48" formatCode="_(* #,##0.00_);_(* \(#,##0.00\);_(* &quot;-&quot;??_);_(@_)">
                  <c:v>22.213000000000001</c:v>
                </c:pt>
                <c:pt idx="49" formatCode="_(* #,##0.00_);_(* \(#,##0.00\);_(* &quot;-&quot;??_);_(@_)">
                  <c:v>21.798999999999999</c:v>
                </c:pt>
                <c:pt idx="50" formatCode="_(* #,##0.00_);_(* \(#,##0.00\);_(* &quot;-&quot;??_);_(@_)">
                  <c:v>21.398</c:v>
                </c:pt>
                <c:pt idx="51" formatCode="_(* #,##0.00_);_(* \(#,##0.00\);_(* &quot;-&quot;??_);_(@_)">
                  <c:v>20.867999999999995</c:v>
                </c:pt>
                <c:pt idx="52" formatCode="_(* #,##0.00_);_(* \(#,##0.00\);_(* &quot;-&quot;??_);_(@_)">
                  <c:v>20.506999999999998</c:v>
                </c:pt>
                <c:pt idx="53" formatCode="_(* #,##0.00_);_(* \(#,##0.00\);_(* &quot;-&quot;??_);_(@_)">
                  <c:v>20.116999999999997</c:v>
                </c:pt>
                <c:pt idx="54" formatCode="_(* #,##0.00_);_(* \(#,##0.00\);_(* &quot;-&quot;??_);_(@_)">
                  <c:v>19.835999999999999</c:v>
                </c:pt>
                <c:pt idx="55" formatCode="_(* #,##0.00_);_(* \(#,##0.00\);_(* &quot;-&quot;??_);_(@_)">
                  <c:v>19.68</c:v>
                </c:pt>
                <c:pt idx="56" formatCode="_(* #,##0.00_);_(* \(#,##0.00\);_(* &quot;-&quot;??_);_(@_)">
                  <c:v>19.626999999999999</c:v>
                </c:pt>
                <c:pt idx="57" formatCode="_(* #,##0.00_);_(* \(#,##0.00\);_(* &quot;-&quot;??_);_(@_)">
                  <c:v>19.401</c:v>
                </c:pt>
                <c:pt idx="58" formatCode="_(* #,##0.00_);_(* \(#,##0.00\);_(* &quot;-&quot;??_);_(@_)">
                  <c:v>19.236000000000001</c:v>
                </c:pt>
                <c:pt idx="59" formatCode="_(* #,##0.00_);_(* \(#,##0.00\);_(* &quot;-&quot;??_);_(@_)">
                  <c:v>19.074000000000005</c:v>
                </c:pt>
                <c:pt idx="60" formatCode="_(* #,##0.00_);_(* \(#,##0.00\);_(* &quot;-&quot;??_);_(@_)">
                  <c:v>19.057000000000002</c:v>
                </c:pt>
                <c:pt idx="61" formatCode="_(* #,##0.00_);_(* \(#,##0.00\);_(* &quot;-&quot;??_);_(@_)">
                  <c:v>19.285999999999998</c:v>
                </c:pt>
                <c:pt idx="62" formatCode="_(* #,##0.00_);_(* \(#,##0.00\);_(* &quot;-&quot;??_);_(@_)">
                  <c:v>19.440000000000001</c:v>
                </c:pt>
                <c:pt idx="63" formatCode="_(* #,##0.00_);_(* \(#,##0.00\);_(* &quot;-&quot;??_);_(@_)">
                  <c:v>19.693000000000001</c:v>
                </c:pt>
                <c:pt idx="64" formatCode="_(* #,##0.00_);_(* \(#,##0.00\);_(* &quot;-&quot;??_);_(@_)">
                  <c:v>19.8</c:v>
                </c:pt>
                <c:pt idx="65" formatCode="_(* #,##0.00_);_(* \(#,##0.00\);_(* &quot;-&quot;??_);_(@_)">
                  <c:v>19.862000000000002</c:v>
                </c:pt>
                <c:pt idx="66" formatCode="_(* #,##0.00_);_(* \(#,##0.00\);_(* &quot;-&quot;??_);_(@_)">
                  <c:v>19.923999999999999</c:v>
                </c:pt>
                <c:pt idx="67" formatCode="_(* #,##0.00_);_(* \(#,##0.00\);_(* &quot;-&quot;??_);_(@_)">
                  <c:v>19.987999999999996</c:v>
                </c:pt>
                <c:pt idx="68" formatCode="_(* #,##0.00_);_(* \(#,##0.00\);_(* &quot;-&quot;??_);_(@_)">
                  <c:v>20.077999999999996</c:v>
                </c:pt>
                <c:pt idx="69" formatCode="_(* #,##0.00_);_(* \(#,##0.00\);_(* &quot;-&quot;??_);_(@_)">
                  <c:v>20.171999999999997</c:v>
                </c:pt>
                <c:pt idx="70" formatCode="_(* #,##0.00_);_(* \(#,##0.00\);_(* &quot;-&quot;??_);_(@_)">
                  <c:v>20.166999999999994</c:v>
                </c:pt>
                <c:pt idx="71" formatCode="_(* #,##0.00_);_(* \(#,##0.00\);_(* &quot;-&quot;??_);_(@_)">
                  <c:v>20.064999999999998</c:v>
                </c:pt>
                <c:pt idx="72" formatCode="_(* #,##0.00_);_(* \(#,##0.00\);_(* &quot;-&quot;??_);_(@_)">
                  <c:v>19.959</c:v>
                </c:pt>
                <c:pt idx="73" formatCode="_(* #,##0.00_);_(* \(#,##0.00\);_(* &quot;-&quot;??_);_(@_)">
                  <c:v>19.782</c:v>
                </c:pt>
                <c:pt idx="74" formatCode="_(* #,##0.00_);_(* \(#,##0.00\);_(* &quot;-&quot;??_);_(@_)">
                  <c:v>19.737000000000002</c:v>
                </c:pt>
                <c:pt idx="75" formatCode="_(* #,##0.00_);_(* \(#,##0.00\);_(* &quot;-&quot;??_);_(@_)">
                  <c:v>19.762999999999998</c:v>
                </c:pt>
                <c:pt idx="76" formatCode="_(* #,##0.00_);_(* \(#,##0.00\);_(* &quot;-&quot;??_);_(@_)">
                  <c:v>19.716999999999999</c:v>
                </c:pt>
                <c:pt idx="77" formatCode="_(* #,##0.00_);_(* \(#,##0.00\);_(* &quot;-&quot;??_);_(@_)">
                  <c:v>19.797000000000001</c:v>
                </c:pt>
                <c:pt idx="78" formatCode="_(* #,##0.00_);_(* \(#,##0.00\);_(* &quot;-&quot;??_);_(@_)">
                  <c:v>19.988999999999997</c:v>
                </c:pt>
                <c:pt idx="79" formatCode="_(* #,##0.00_);_(* \(#,##0.00\);_(* &quot;-&quot;??_);_(@_)">
                  <c:v>20.163000000000004</c:v>
                </c:pt>
                <c:pt idx="80" formatCode="_(* #,##0.00_);_(* \(#,##0.00\);_(* &quot;-&quot;??_);_(@_)">
                  <c:v>20.454000000000001</c:v>
                </c:pt>
                <c:pt idx="81" formatCode="_(* #,##0.00_);_(* \(#,##0.00\);_(* &quot;-&quot;??_);_(@_)">
                  <c:v>20.660000000000004</c:v>
                </c:pt>
                <c:pt idx="82" formatCode="_(* #,##0.00_);_(* \(#,##0.00\);_(* &quot;-&quot;??_);_(@_)">
                  <c:v>20.985999999999997</c:v>
                </c:pt>
                <c:pt idx="83" formatCode="_(* #,##0.00_);_(* \(#,##0.00\);_(* &quot;-&quot;??_);_(@_)">
                  <c:v>21.321000000000005</c:v>
                </c:pt>
                <c:pt idx="84" formatCode="_(* #,##0.00_);_(* \(#,##0.00\);_(* &quot;-&quot;??_);_(@_)">
                  <c:v>21.624000000000002</c:v>
                </c:pt>
                <c:pt idx="85" formatCode="_(* #,##0.00_);_(* \(#,##0.00\);_(* &quot;-&quot;??_);_(@_)">
                  <c:v>21.731000000000002</c:v>
                </c:pt>
                <c:pt idx="86" formatCode="_(* #,##0.00_);_(* \(#,##0.00\);_(* &quot;-&quot;??_);_(@_)">
                  <c:v>21.911000000000001</c:v>
                </c:pt>
                <c:pt idx="87" formatCode="_(* #,##0.00_);_(* \(#,##0.00\);_(* &quot;-&quot;??_);_(@_)">
                  <c:v>21.957000000000001</c:v>
                </c:pt>
                <c:pt idx="88" formatCode="_(* #,##0.00_);_(* \(#,##0.00\);_(* &quot;-&quot;??_);_(@_)">
                  <c:v>21.861999999999995</c:v>
                </c:pt>
                <c:pt idx="89" formatCode="_(* #,##0.00_);_(* \(#,##0.00\);_(* &quot;-&quot;??_);_(@_)">
                  <c:v>21.753999999999994</c:v>
                </c:pt>
                <c:pt idx="90" formatCode="_(* #,##0.00_);_(* \(#,##0.00\);_(* &quot;-&quot;??_);_(@_)">
                  <c:v>21.636999999999997</c:v>
                </c:pt>
                <c:pt idx="91" formatCode="_(* #,##0.00_);_(* \(#,##0.00\);_(* &quot;-&quot;??_);_(@_)">
                  <c:v>21.537999999999997</c:v>
                </c:pt>
                <c:pt idx="92" formatCode="_(* #,##0.00_);_(* \(#,##0.00\);_(* &quot;-&quot;??_);_(@_)">
                  <c:v>21.265999999999998</c:v>
                </c:pt>
                <c:pt idx="93" formatCode="_(* #,##0.00_);_(* \(#,##0.00\);_(* &quot;-&quot;??_);_(@_)">
                  <c:v>21.098999999999997</c:v>
                </c:pt>
                <c:pt idx="94" formatCode="_(* #,##0.00_);_(* \(#,##0.00\);_(* &quot;-&quot;??_);_(@_)">
                  <c:v>20.875999999999998</c:v>
                </c:pt>
                <c:pt idx="95" formatCode="_(* #,##0.00_);_(* \(#,##0.00\);_(* &quot;-&quot;??_);_(@_)">
                  <c:v>20.755000000000003</c:v>
                </c:pt>
                <c:pt idx="96" formatCode="_(* #,##0.00_);_(* \(#,##0.00\);_(* &quot;-&quot;??_);_(@_)">
                  <c:v>20.535000000000004</c:v>
                </c:pt>
                <c:pt idx="97" formatCode="_(* #,##0.00_);_(* \(#,##0.00\);_(* &quot;-&quot;??_);_(@_)">
                  <c:v>20.332999999999998</c:v>
                </c:pt>
                <c:pt idx="98" formatCode="_(* #,##0.00_);_(* \(#,##0.00\);_(* &quot;-&quot;??_);_(@_)">
                  <c:v>20.087</c:v>
                </c:pt>
                <c:pt idx="99" formatCode="_(* #,##0.00_);_(* \(#,##0.00\);_(* &quot;-&quot;??_);_(@_)">
                  <c:v>19.843000000000004</c:v>
                </c:pt>
                <c:pt idx="100" formatCode="_(* #,##0.00_);_(* \(#,##0.00\);_(* &quot;-&quot;??_);_(@_)">
                  <c:v>19.535000000000004</c:v>
                </c:pt>
                <c:pt idx="101" formatCode="_(* #,##0.00_);_(* \(#,##0.00\);_(* &quot;-&quot;??_);_(@_)">
                  <c:v>19.254999999999999</c:v>
                </c:pt>
                <c:pt idx="102" formatCode="_(* #,##0.00_);_(* \(#,##0.00\);_(* &quot;-&quot;??_);_(@_)">
                  <c:v>18.973999999999997</c:v>
                </c:pt>
                <c:pt idx="103" formatCode="_(* #,##0.00_);_(* \(#,##0.00\);_(* &quot;-&quot;??_);_(@_)">
                  <c:v>18.561</c:v>
                </c:pt>
                <c:pt idx="104" formatCode="_(* #,##0.00_);_(* \(#,##0.00\);_(* &quot;-&quot;??_);_(@_)">
                  <c:v>18.236999999999998</c:v>
                </c:pt>
                <c:pt idx="105" formatCode="_(* #,##0.00_);_(* \(#,##0.00\);_(* &quot;-&quot;??_);_(@_)">
                  <c:v>17.907999999999998</c:v>
                </c:pt>
                <c:pt idx="106" formatCode="_(* #,##0.00_);_(* \(#,##0.00\);_(* &quot;-&quot;??_);_(@_)">
                  <c:v>17.622999999999998</c:v>
                </c:pt>
                <c:pt idx="107" formatCode="_(* #,##0.00_);_(* \(#,##0.00\);_(* &quot;-&quot;??_);_(@_)">
                  <c:v>17.415999999999997</c:v>
                </c:pt>
                <c:pt idx="108" formatCode="_(* #,##0.00_);_(* \(#,##0.00\);_(* &quot;-&quot;??_);_(@_)">
                  <c:v>17.195</c:v>
                </c:pt>
                <c:pt idx="109" formatCode="_(* #,##0.00_);_(* \(#,##0.00\);_(* &quot;-&quot;??_);_(@_)">
                  <c:v>17.083000000000002</c:v>
                </c:pt>
                <c:pt idx="110" formatCode="_(* #,##0.00_);_(* \(#,##0.00\);_(* &quot;-&quot;??_);_(@_)">
                  <c:v>17.021999999999998</c:v>
                </c:pt>
                <c:pt idx="111" formatCode="_(* #,##0.00_);_(* \(#,##0.00\);_(* &quot;-&quot;??_);_(@_)">
                  <c:v>16.919</c:v>
                </c:pt>
                <c:pt idx="112" formatCode="_(* #,##0.00_);_(* \(#,##0.00\);_(* &quot;-&quot;??_);_(@_)">
                  <c:v>16.756999999999998</c:v>
                </c:pt>
                <c:pt idx="113" formatCode="_(* #,##0.00_);_(* \(#,##0.00\);_(* &quot;-&quot;??_);_(@_)">
                  <c:v>16.692</c:v>
                </c:pt>
                <c:pt idx="114" formatCode="_(* #,##0.00_);_(* \(#,##0.00\);_(* &quot;-&quot;??_);_(@_)">
                  <c:v>16.570999999999998</c:v>
                </c:pt>
                <c:pt idx="115" formatCode="_(* #,##0.00_);_(* \(#,##0.00\);_(* &quot;-&quot;??_);_(@_)">
                  <c:v>16.395</c:v>
                </c:pt>
                <c:pt idx="116" formatCode="_(* #,##0.00_);_(* \(#,##0.00\);_(* &quot;-&quot;??_);_(@_)">
                  <c:v>16.183</c:v>
                </c:pt>
                <c:pt idx="117" formatCode="_(* #,##0.00_);_(* \(#,##0.00\);_(* &quot;-&quot;??_);_(@_)">
                  <c:v>15.957000000000003</c:v>
                </c:pt>
                <c:pt idx="118" formatCode="_(* #,##0.00_);_(* \(#,##0.00\);_(* &quot;-&quot;??_);_(@_)">
                  <c:v>15.713999999999999</c:v>
                </c:pt>
                <c:pt idx="119" formatCode="_(* #,##0.00_);_(* \(#,##0.00\);_(* &quot;-&quot;??_);_(@_)">
                  <c:v>15.356999999999999</c:v>
                </c:pt>
                <c:pt idx="120" formatCode="_(* #,##0.00_);_(* \(#,##0.00\);_(* &quot;-&quot;??_);_(@_)">
                  <c:v>14.994999999999999</c:v>
                </c:pt>
                <c:pt idx="121" formatCode="_(* #,##0.00_);_(* \(#,##0.00\);_(* &quot;-&quot;??_);_(@_)">
                  <c:v>14.663999999999998</c:v>
                </c:pt>
                <c:pt idx="122" formatCode="_(* #,##0.00_);_(* \(#,##0.00\);_(* &quot;-&quot;??_);_(@_)">
                  <c:v>14.231</c:v>
                </c:pt>
                <c:pt idx="123" formatCode="_(* #,##0.00_);_(* \(#,##0.00\);_(* &quot;-&quot;??_);_(@_)">
                  <c:v>13.741</c:v>
                </c:pt>
                <c:pt idx="124" formatCode="_(* #,##0.00_);_(* \(#,##0.00\);_(* &quot;-&quot;??_);_(@_)">
                  <c:v>13.268000000000001</c:v>
                </c:pt>
                <c:pt idx="125" formatCode="_(* #,##0.00_);_(* \(#,##0.00\);_(* &quot;-&quot;??_);_(@_)">
                  <c:v>12.861000000000001</c:v>
                </c:pt>
                <c:pt idx="126" formatCode="_(* #,##0.00_);_(* \(#,##0.00\);_(* &quot;-&quot;??_);_(@_)">
                  <c:v>12.37</c:v>
                </c:pt>
                <c:pt idx="127" formatCode="_(* #,##0.00_);_(* \(#,##0.00\);_(* &quot;-&quot;??_);_(@_)">
                  <c:v>11.903</c:v>
                </c:pt>
                <c:pt idx="128" formatCode="_(* #,##0.00_);_(* \(#,##0.00\);_(* &quot;-&quot;??_);_(@_)">
                  <c:v>11.548</c:v>
                </c:pt>
                <c:pt idx="129" formatCode="_(* #,##0.00_);_(* \(#,##0.00\);_(* &quot;-&quot;??_);_(@_)">
                  <c:v>11.335000000000001</c:v>
                </c:pt>
                <c:pt idx="130" formatCode="_(* #,##0.00_);_(* \(#,##0.00\);_(* &quot;-&quot;??_);_(@_)">
                  <c:v>11.049000000000001</c:v>
                </c:pt>
                <c:pt idx="131" formatCode="_(* #,##0.00_);_(* \(#,##0.00\);_(* &quot;-&quot;??_);_(@_)">
                  <c:v>10.737</c:v>
                </c:pt>
                <c:pt idx="132" formatCode="_(* #,##0.00_);_(* \(#,##0.00\);_(* &quot;-&quot;??_);_(@_)">
                  <c:v>10.586</c:v>
                </c:pt>
                <c:pt idx="133" formatCode="_(* #,##0.00_);_(* \(#,##0.00\);_(* &quot;-&quot;??_);_(@_)">
                  <c:v>10.369</c:v>
                </c:pt>
                <c:pt idx="134" formatCode="_(* #,##0.00_);_(* \(#,##0.00\);_(* &quot;-&quot;??_);_(@_)">
                  <c:v>10.202999999999999</c:v>
                </c:pt>
                <c:pt idx="135" formatCode="_(* #,##0.00_);_(* \(#,##0.00\);_(* &quot;-&quot;??_);_(@_)">
                  <c:v>10.176</c:v>
                </c:pt>
                <c:pt idx="136" formatCode="_(* #,##0.00_);_(* \(#,##0.00\);_(* &quot;-&quot;??_);_(@_)">
                  <c:v>10.462999999999999</c:v>
                </c:pt>
                <c:pt idx="137" formatCode="_(* #,##0.00_);_(* \(#,##0.00\);_(* &quot;-&quot;??_);_(@_)">
                  <c:v>10.769</c:v>
                </c:pt>
                <c:pt idx="138" formatCode="_(* #,##0.00_);_(* \(#,##0.00\);_(* &quot;-&quot;??_);_(@_)">
                  <c:v>11.053999999999998</c:v>
                </c:pt>
                <c:pt idx="139" formatCode="_(* #,##0.00_);_(* \(#,##0.00\);_(* &quot;-&quot;??_);_(@_)">
                  <c:v>11.407999999999998</c:v>
                </c:pt>
                <c:pt idx="140" formatCode="_(* #,##0.00_);_(* \(#,##0.00\);_(* &quot;-&quot;??_);_(@_)">
                  <c:v>11.837</c:v>
                </c:pt>
                <c:pt idx="141" formatCode="_(* #,##0.00_);_(* \(#,##0.00\);_(* &quot;-&quot;??_);_(@_)">
                  <c:v>12.168000000000001</c:v>
                </c:pt>
                <c:pt idx="142" formatCode="_(* #,##0.00_);_(* \(#,##0.00\);_(* &quot;-&quot;??_);_(@_)">
                  <c:v>12.366</c:v>
                </c:pt>
                <c:pt idx="143" formatCode="_(* #,##0.00_);_(* \(#,##0.00\);_(* &quot;-&quot;??_);_(@_)">
                  <c:v>12.528</c:v>
                </c:pt>
                <c:pt idx="144" formatCode="_(* #,##0.00_);_(* \(#,##0.00\);_(* &quot;-&quot;??_);_(@_)">
                  <c:v>12.734</c:v>
                </c:pt>
                <c:pt idx="145" formatCode="_(* #,##0.00_);_(* \(#,##0.00\);_(* &quot;-&quot;??_);_(@_)">
                  <c:v>12.726000000000003</c:v>
                </c:pt>
                <c:pt idx="146" formatCode="_(* #,##0.00_);_(* \(#,##0.00\);_(* &quot;-&quot;??_);_(@_)">
                  <c:v>12.548000000000002</c:v>
                </c:pt>
                <c:pt idx="147" formatCode="_(* #,##0.00_);_(* \(#,##0.00\);_(* &quot;-&quot;??_);_(@_)">
                  <c:v>12.253000000000002</c:v>
                </c:pt>
                <c:pt idx="148" formatCode="_(* #,##0.00_);_(* \(#,##0.00\);_(* &quot;-&quot;??_);_(@_)">
                  <c:v>11.954000000000001</c:v>
                </c:pt>
                <c:pt idx="149" formatCode="_(* #,##0.00_);_(* \(#,##0.00\);_(* &quot;-&quot;??_);_(@_)">
                  <c:v>11.590999999999998</c:v>
                </c:pt>
                <c:pt idx="150" formatCode="_(* #,##0.00_);_(* \(#,##0.00\);_(* &quot;-&quot;??_);_(@_)">
                  <c:v>11.154</c:v>
                </c:pt>
                <c:pt idx="151" formatCode="_(* #,##0.00_);_(* \(#,##0.00\);_(* &quot;-&quot;??_);_(@_)">
                  <c:v>10.828999999999999</c:v>
                </c:pt>
                <c:pt idx="152" formatCode="_(* #,##0.00_);_(* \(#,##0.00\);_(* &quot;-&quot;??_);_(@_)">
                  <c:v>10.641999999999999</c:v>
                </c:pt>
                <c:pt idx="153" formatCode="_(* #,##0.00_);_(* \(#,##0.00\);_(* &quot;-&quot;??_);_(@_)">
                  <c:v>10.618000000000002</c:v>
                </c:pt>
                <c:pt idx="154" formatCode="_(* #,##0.00_);_(* \(#,##0.00\);_(* &quot;-&quot;??_);_(@_)">
                  <c:v>10.538</c:v>
                </c:pt>
                <c:pt idx="155" formatCode="_(* #,##0.00_);_(* \(#,##0.00\);_(* &quot;-&quot;??_);_(@_)">
                  <c:v>10.423999999999999</c:v>
                </c:pt>
                <c:pt idx="156" formatCode="_(* #,##0.00_);_(* \(#,##0.00\);_(* &quot;-&quot;??_);_(@_)">
                  <c:v>10.452</c:v>
                </c:pt>
                <c:pt idx="157" formatCode="_(* #,##0.00_);_(* \(#,##0.00\);_(* &quot;-&quot;??_);_(@_)">
                  <c:v>10.547000000000001</c:v>
                </c:pt>
                <c:pt idx="158" formatCode="_(* #,##0.00_);_(* \(#,##0.00\);_(* &quot;-&quot;??_);_(@_)">
                  <c:v>10.573</c:v>
                </c:pt>
                <c:pt idx="159" formatCode="_(* #,##0.00_);_(* \(#,##0.00\);_(* &quot;-&quot;??_);_(@_)">
                  <c:v>10.499000000000001</c:v>
                </c:pt>
                <c:pt idx="160" formatCode="_(* #,##0.00_);_(* \(#,##0.00\);_(* &quot;-&quot;??_);_(@_)">
                  <c:v>10.49</c:v>
                </c:pt>
                <c:pt idx="161" formatCode="_(* #,##0.00_);_(* \(#,##0.00\);_(* &quot;-&quot;??_);_(@_)">
                  <c:v>10.507000000000001</c:v>
                </c:pt>
                <c:pt idx="162" formatCode="_(* #,##0.00_);_(* \(#,##0.00\);_(* &quot;-&quot;??_);_(@_)">
                  <c:v>10.547999999999998</c:v>
                </c:pt>
                <c:pt idx="163" formatCode="_(* #,##0.00_);_(* \(#,##0.00\);_(* &quot;-&quot;??_);_(@_)">
                  <c:v>10.484999999999999</c:v>
                </c:pt>
                <c:pt idx="164" formatCode="_(* #,##0.00_);_(* \(#,##0.00\);_(* &quot;-&quot;??_);_(@_)">
                  <c:v>10.379</c:v>
                </c:pt>
                <c:pt idx="165" formatCode="_(* #,##0.00_);_(* \(#,##0.00\);_(* &quot;-&quot;??_);_(@_)">
                  <c:v>10.373000000000001</c:v>
                </c:pt>
                <c:pt idx="166" formatCode="_(* #,##0.00_);_(* \(#,##0.00\);_(* &quot;-&quot;??_);_(@_)">
                  <c:v>10.272000000000002</c:v>
                </c:pt>
                <c:pt idx="167" formatCode="_(* #,##0.00_);_(* \(#,##0.00\);_(* &quot;-&quot;??_);_(@_)">
                  <c:v>10.154</c:v>
                </c:pt>
                <c:pt idx="168" formatCode="_(* #,##0.00_);_(* \(#,##0.00\);_(* &quot;-&quot;??_);_(@_)">
                  <c:v>10.183000000000002</c:v>
                </c:pt>
                <c:pt idx="169" formatCode="_(* #,##0.00_);_(* \(#,##0.00\);_(* &quot;-&quot;??_);_(@_)">
                  <c:v>10.315000000000001</c:v>
                </c:pt>
                <c:pt idx="170" formatCode="_(* #,##0.00_);_(* \(#,##0.00\);_(* &quot;-&quot;??_);_(@_)">
                  <c:v>10.367000000000001</c:v>
                </c:pt>
                <c:pt idx="171" formatCode="_(* #,##0.00_);_(* \(#,##0.00\);_(* &quot;-&quot;??_);_(@_)">
                  <c:v>10.446000000000002</c:v>
                </c:pt>
                <c:pt idx="172" formatCode="_(* #,##0.00_);_(* \(#,##0.00\);_(* &quot;-&quot;??_);_(@_)">
                  <c:v>10.485000000000001</c:v>
                </c:pt>
                <c:pt idx="173" formatCode="_(* #,##0.00_);_(* \(#,##0.00\);_(* &quot;-&quot;??_);_(@_)">
                  <c:v>10.548000000000002</c:v>
                </c:pt>
                <c:pt idx="174" formatCode="_(* #,##0.00_);_(* \(#,##0.00\);_(* &quot;-&quot;??_);_(@_)">
                  <c:v>10.686</c:v>
                </c:pt>
                <c:pt idx="175" formatCode="_(* #,##0.00_);_(* \(#,##0.00\);_(* &quot;-&quot;??_);_(@_)">
                  <c:v>10.941000000000001</c:v>
                </c:pt>
                <c:pt idx="176" formatCode="_(* #,##0.00_);_(* \(#,##0.00\);_(* &quot;-&quot;??_);_(@_)">
                  <c:v>11.208000000000002</c:v>
                </c:pt>
                <c:pt idx="177" formatCode="_(* #,##0.00_);_(* \(#,##0.00\);_(* &quot;-&quot;??_);_(@_)">
                  <c:v>11.352</c:v>
                </c:pt>
                <c:pt idx="178" formatCode="_(* #,##0.00_);_(* \(#,##0.00\);_(* &quot;-&quot;??_);_(@_)">
                  <c:v>11.370999999999999</c:v>
                </c:pt>
                <c:pt idx="179" formatCode="_(* #,##0.00_);_(* \(#,##0.00\);_(* &quot;-&quot;??_);_(@_)">
                  <c:v>11.237</c:v>
                </c:pt>
                <c:pt idx="180" formatCode="_(* #,##0.00_);_(* \(#,##0.00\);_(* &quot;-&quot;??_);_(@_)">
                  <c:v>11.309000000000001</c:v>
                </c:pt>
                <c:pt idx="181" formatCode="_(* #,##0.00_);_(* \(#,##0.00\);_(* &quot;-&quot;??_);_(@_)">
                  <c:v>11.545999999999999</c:v>
                </c:pt>
                <c:pt idx="182" formatCode="_(* #,##0.00_);_(* \(#,##0.00\);_(* &quot;-&quot;??_);_(@_)">
                  <c:v>11.621</c:v>
                </c:pt>
                <c:pt idx="183" formatCode="_(* #,##0.00_);_(* \(#,##0.00\);_(* &quot;-&quot;??_);_(@_)">
                  <c:v>11.616999999999999</c:v>
                </c:pt>
                <c:pt idx="184" formatCode="_(* #,##0.00_);_(* \(#,##0.00\);_(* &quot;-&quot;??_);_(@_)">
                  <c:v>11.509999999999998</c:v>
                </c:pt>
                <c:pt idx="185" formatCode="_(* #,##0.00_);_(* \(#,##0.00\);_(* &quot;-&quot;??_);_(@_)">
                  <c:v>11.238</c:v>
                </c:pt>
                <c:pt idx="186" formatCode="_(* #,##0.00_);_(* \(#,##0.00\);_(* &quot;-&quot;??_);_(@_)">
                  <c:v>10.913</c:v>
                </c:pt>
                <c:pt idx="187" formatCode="_(* #,##0.00_);_(* \(#,##0.00\);_(* &quot;-&quot;??_);_(@_)">
                  <c:v>10.620000000000001</c:v>
                </c:pt>
                <c:pt idx="188" formatCode="_(* #,##0.00_);_(* \(#,##0.00\);_(* &quot;-&quot;??_);_(@_)">
                  <c:v>10.481</c:v>
                </c:pt>
                <c:pt idx="189" formatCode="_(* #,##0.00_);_(* \(#,##0.00\);_(* &quot;-&quot;??_);_(@_)">
                  <c:v>10.433000000000002</c:v>
                </c:pt>
                <c:pt idx="190" formatCode="_(* #,##0.00_);_(* \(#,##0.00\);_(* &quot;-&quot;??_);_(@_)">
                  <c:v>10.196000000000002</c:v>
                </c:pt>
                <c:pt idx="191" formatCode="_(* #,##0.00_);_(* \(#,##0.00\);_(* &quot;-&quot;??_);_(@_)">
                  <c:v>9.7880000000000003</c:v>
                </c:pt>
                <c:pt idx="192" formatCode="_(* #,##0.00_);_(* \(#,##0.00\);_(* &quot;-&quot;??_);_(@_)">
                  <c:v>9.4779999999999998</c:v>
                </c:pt>
                <c:pt idx="193" formatCode="_(* #,##0.00_);_(* \(#,##0.00\);_(* &quot;-&quot;??_);_(@_)">
                  <c:v>9.1620000000000008</c:v>
                </c:pt>
                <c:pt idx="194" formatCode="_(* #,##0.00_);_(* \(#,##0.00\);_(* &quot;-&quot;??_);_(@_)">
                  <c:v>8.8180000000000014</c:v>
                </c:pt>
                <c:pt idx="195" formatCode="_(* #,##0.00_);_(* \(#,##0.00\);_(* &quot;-&quot;??_);_(@_)">
                  <c:v>8.2910000000000004</c:v>
                </c:pt>
                <c:pt idx="196" formatCode="_(* #,##0.00_);_(* \(#,##0.00\);_(* &quot;-&quot;??_);_(@_)">
                  <c:v>7.8040000000000003</c:v>
                </c:pt>
                <c:pt idx="197" formatCode="_(* #,##0.00_);_(* \(#,##0.00\);_(* &quot;-&quot;??_);_(@_)">
                  <c:v>7.604000000000001</c:v>
                </c:pt>
                <c:pt idx="198" formatCode="_(* #,##0.00_);_(* \(#,##0.00\);_(* &quot;-&quot;??_);_(@_)">
                  <c:v>7.3129999999999997</c:v>
                </c:pt>
                <c:pt idx="199" formatCode="_(* #,##0.00_);_(* \(#,##0.00\);_(* &quot;-&quot;??_);_(@_)">
                  <c:v>6.99</c:v>
                </c:pt>
                <c:pt idx="200" formatCode="_(* #,##0.00_);_(* \(#,##0.00\);_(* &quot;-&quot;??_);_(@_)">
                  <c:v>6.7269999999999994</c:v>
                </c:pt>
                <c:pt idx="201" formatCode="_(* #,##0.00_);_(* \(#,##0.00\);_(* &quot;-&quot;??_);_(@_)">
                  <c:v>6.4699999999999989</c:v>
                </c:pt>
                <c:pt idx="202" formatCode="_(* #,##0.00_);_(* \(#,##0.00\);_(* &quot;-&quot;??_);_(@_)">
                  <c:v>6.2749999999999995</c:v>
                </c:pt>
                <c:pt idx="203" formatCode="_(* #,##0.00_);_(* \(#,##0.00\);_(* &quot;-&quot;??_);_(@_)">
                  <c:v>6.173</c:v>
                </c:pt>
                <c:pt idx="204" formatCode="_(* #,##0.00_);_(* \(#,##0.00\);_(* &quot;-&quot;??_);_(@_)">
                  <c:v>6.1009999999999991</c:v>
                </c:pt>
                <c:pt idx="205" formatCode="_(* #,##0.00_);_(* \(#,##0.00\);_(* &quot;-&quot;??_);_(@_)">
                  <c:v>6.2349999999999994</c:v>
                </c:pt>
                <c:pt idx="206" formatCode="_(* #,##0.00_);_(* \(#,##0.00\);_(* &quot;-&quot;??_);_(@_)">
                  <c:v>6.3410000000000002</c:v>
                </c:pt>
                <c:pt idx="207" formatCode="_(* #,##0.00_);_(* \(#,##0.00\);_(* &quot;-&quot;??_);_(@_)">
                  <c:v>6.2350000000000003</c:v>
                </c:pt>
                <c:pt idx="208" formatCode="_(* #,##0.00_);_(* \(#,##0.00\);_(* &quot;-&quot;??_);_(@_)">
                  <c:v>6.2060000000000013</c:v>
                </c:pt>
                <c:pt idx="209" formatCode="_(* #,##0.00_);_(* \(#,##0.00\);_(* &quot;-&quot;??_);_(@_)">
                  <c:v>6.26</c:v>
                </c:pt>
                <c:pt idx="210" formatCode="_(* #,##0.00_);_(* \(#,##0.00\);_(* &quot;-&quot;??_);_(@_)">
                  <c:v>6.2270000000000003</c:v>
                </c:pt>
                <c:pt idx="211" formatCode="_(* #,##0.00_);_(* \(#,##0.00\);_(* &quot;-&quot;??_);_(@_)">
                  <c:v>6.1629999999999994</c:v>
                </c:pt>
                <c:pt idx="212" formatCode="_(* #,##0.00_);_(* \(#,##0.00\);_(* &quot;-&quot;??_);_(@_)">
                  <c:v>6.0749999999999993</c:v>
                </c:pt>
                <c:pt idx="213" formatCode="_(* #,##0.00_);_(* \(#,##0.00\);_(* &quot;-&quot;??_);_(@_)">
                  <c:v>5.9929999999999994</c:v>
                </c:pt>
                <c:pt idx="214" formatCode="_(* #,##0.00_);_(* \(#,##0.00\);_(* &quot;-&quot;??_);_(@_)">
                  <c:v>5.93</c:v>
                </c:pt>
                <c:pt idx="215" formatCode="_(* #,##0.00_);_(* \(#,##0.00\);_(* &quot;-&quot;??_);_(@_)">
                  <c:v>5.7999999999999989</c:v>
                </c:pt>
                <c:pt idx="216" formatCode="_(* #,##0.00_);_(* \(#,##0.00\);_(* &quot;-&quot;??_);_(@_)">
                  <c:v>5.641</c:v>
                </c:pt>
                <c:pt idx="217" formatCode="_(* #,##0.00_);_(* \(#,##0.00\);_(* &quot;-&quot;??_);_(@_)">
                  <c:v>5.4319999999999995</c:v>
                </c:pt>
                <c:pt idx="218" formatCode="_(* #,##0.00_);_(* \(#,##0.00\);_(* &quot;-&quot;??_);_(@_)">
                  <c:v>5.0990000000000002</c:v>
                </c:pt>
                <c:pt idx="219" formatCode="_(* #,##0.00_);_(* \(#,##0.00\);_(* &quot;-&quot;??_);_(@_)">
                  <c:v>4.7309999999999999</c:v>
                </c:pt>
                <c:pt idx="220" formatCode="_(* #,##0.00_);_(* \(#,##0.00\);_(* &quot;-&quot;??_);_(@_)">
                  <c:v>4.4190000000000005</c:v>
                </c:pt>
                <c:pt idx="221" formatCode="_(* #,##0.00_);_(* \(#,##0.00\);_(* &quot;-&quot;??_);_(@_)">
                  <c:v>4.141</c:v>
                </c:pt>
                <c:pt idx="222" formatCode="_(* #,##0.00_);_(* \(#,##0.00\);_(* &quot;-&quot;??_);_(@_)">
                  <c:v>3.8939999999999997</c:v>
                </c:pt>
                <c:pt idx="223" formatCode="_(* #,##0.00_);_(* \(#,##0.00\);_(* &quot;-&quot;??_);_(@_)">
                  <c:v>3.6310000000000002</c:v>
                </c:pt>
                <c:pt idx="224" formatCode="_(* #,##0.00_);_(* \(#,##0.00\);_(* &quot;-&quot;??_);_(@_)">
                  <c:v>3.3540000000000001</c:v>
                </c:pt>
                <c:pt idx="225" formatCode="_(* #,##0.00_);_(* \(#,##0.00\);_(* &quot;-&quot;??_);_(@_)">
                  <c:v>3.1619999999999999</c:v>
                </c:pt>
                <c:pt idx="226" formatCode="_(* #,##0.00_);_(* \(#,##0.00\);_(* &quot;-&quot;??_);_(@_)">
                  <c:v>3.0319999999999996</c:v>
                </c:pt>
                <c:pt idx="227" formatCode="_(* #,##0.00_);_(* \(#,##0.00\);_(* &quot;-&quot;??_);_(@_)">
                  <c:v>3.0549999999999993</c:v>
                </c:pt>
                <c:pt idx="228" formatCode="_(* #,##0.00_);_(* \(#,##0.00\);_(* &quot;-&quot;??_);_(@_)">
                  <c:v>3.1189999999999993</c:v>
                </c:pt>
                <c:pt idx="229" formatCode="_(* #,##0.00_);_(* \(#,##0.00\);_(* &quot;-&quot;??_);_(@_)">
                  <c:v>3.2919999999999994</c:v>
                </c:pt>
                <c:pt idx="230" formatCode="_(* #,##0.00_);_(* \(#,##0.00\);_(* &quot;-&quot;??_);_(@_)">
                  <c:v>3.5209999999999995</c:v>
                </c:pt>
                <c:pt idx="231" formatCode="_(* #,##0.00_);_(* \(#,##0.00\);_(* &quot;-&quot;??_);_(@_)">
                  <c:v>3.6789999999999994</c:v>
                </c:pt>
                <c:pt idx="232" formatCode="_(* #,##0.00_);_(* \(#,##0.00\);_(* &quot;-&quot;??_);_(@_)">
                  <c:v>3.8460000000000001</c:v>
                </c:pt>
                <c:pt idx="233" formatCode="_(* #,##0.00_);_(* \(#,##0.00\);_(* &quot;-&quot;??_);_(@_)">
                  <c:v>4.0269999999999992</c:v>
                </c:pt>
                <c:pt idx="234" formatCode="_(* #,##0.00_);_(* \(#,##0.00\);_(* &quot;-&quot;??_);_(@_)">
                  <c:v>4.1589999999999998</c:v>
                </c:pt>
                <c:pt idx="235" formatCode="_(* #,##0.00_);_(* \(#,##0.00\);_(* &quot;-&quot;??_);_(@_)">
                  <c:v>4.278999999999999</c:v>
                </c:pt>
                <c:pt idx="236" formatCode="_(* #,##0.00_);_(* \(#,##0.00\);_(* &quot;-&quot;??_);_(@_)">
                  <c:v>4.4659999999999993</c:v>
                </c:pt>
                <c:pt idx="237" formatCode="_(* #,##0.00_);_(* \(#,##0.00\);_(* &quot;-&quot;??_);_(@_)">
                  <c:v>4.577</c:v>
                </c:pt>
                <c:pt idx="238" formatCode="_(* #,##0.00_);_(* \(#,##0.00\);_(* &quot;-&quot;??_);_(@_)">
                  <c:v>4.681</c:v>
                </c:pt>
                <c:pt idx="239" formatCode="_(* #,##0.00_);_(* \(#,##0.00\);_(* &quot;-&quot;??_);_(@_)">
                  <c:v>4.6120000000000001</c:v>
                </c:pt>
                <c:pt idx="240" formatCode="_(* #,##0.00_);_(* \(#,##0.00\);_(* &quot;-&quot;??_);_(@_)">
                  <c:v>4.4820000000000002</c:v>
                </c:pt>
                <c:pt idx="241" formatCode="_(* #,##0.00_);_(* \(#,##0.00\);_(* &quot;-&quot;??_);_(@_)">
                  <c:v>4.4309999999999992</c:v>
                </c:pt>
                <c:pt idx="242" formatCode="_(* #,##0.00_);_(* \(#,##0.00\);_(* &quot;-&quot;??_);_(@_)">
                  <c:v>4.3710000000000004</c:v>
                </c:pt>
                <c:pt idx="243" formatCode="_(* #,##0.00_);_(* \(#,##0.00\);_(* &quot;-&quot;??_);_(@_)">
                  <c:v>4.3179999999999996</c:v>
                </c:pt>
                <c:pt idx="244" formatCode="_(* #,##0.00_);_(* \(#,##0.00\);_(* &quot;-&quot;??_);_(@_)">
                  <c:v>4.2730000000000006</c:v>
                </c:pt>
                <c:pt idx="245" formatCode="_(* #,##0.00_);_(* \(#,##0.00\);_(* &quot;-&quot;??_);_(@_)">
                  <c:v>4.3139999999999992</c:v>
                </c:pt>
                <c:pt idx="246" formatCode="_(* #,##0.00_);_(* \(#,##0.00\);_(* &quot;-&quot;??_);_(@_)">
                  <c:v>4.1730000000000009</c:v>
                </c:pt>
                <c:pt idx="247" formatCode="_(* #,##0.00_);_(* \(#,##0.00\);_(* &quot;-&quot;??_);_(@_)">
                  <c:v>4.0030000000000001</c:v>
                </c:pt>
                <c:pt idx="248" formatCode="_(* #,##0.00_);_(* \(#,##0.00\);_(* &quot;-&quot;??_);_(@_)">
                  <c:v>3.8680000000000008</c:v>
                </c:pt>
                <c:pt idx="249" formatCode="_(* #,##0.00_);_(* \(#,##0.00\);_(* &quot;-&quot;??_);_(@_)">
                  <c:v>3.8220000000000001</c:v>
                </c:pt>
                <c:pt idx="250" formatCode="_(* #,##0.00_);_(* \(#,##0.00\);_(* &quot;-&quot;??_);_(@_)">
                  <c:v>3.7880000000000003</c:v>
                </c:pt>
                <c:pt idx="251" formatCode="_(* #,##0.00_);_(* \(#,##0.00\);_(* &quot;-&quot;??_);_(@_)">
                  <c:v>3.7600000000000002</c:v>
                </c:pt>
                <c:pt idx="252" formatCode="_(* #,##0.00_);_(* \(#,##0.00\);_(* &quot;-&quot;??_);_(@_)">
                  <c:v>3.6550000000000002</c:v>
                </c:pt>
              </c:numCache>
            </c:numRef>
          </c:val>
        </c:ser>
        <c:ser>
          <c:idx val="7"/>
          <c:order val="7"/>
          <c:tx>
            <c:strRef>
              <c:f>GM!$I$1</c:f>
              <c:strCache>
                <c:ptCount val="1"/>
                <c:pt idx="0">
                  <c:v>30 mov avg</c:v>
                </c:pt>
              </c:strCache>
            </c:strRef>
          </c:tx>
          <c:marker>
            <c:symbol val="none"/>
          </c:marker>
          <c:cat>
            <c:numRef>
              <c:f>GM!$A$2:$A$254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GM!$I$2:$I$254</c:f>
              <c:numCache>
                <c:formatCode>General</c:formatCode>
                <c:ptCount val="253"/>
                <c:pt idx="29" formatCode="_(* #,##0.00_);_(* \(#,##0.00\);_(* &quot;-&quot;??_);_(@_)">
                  <c:v>24.638999999999999</c:v>
                </c:pt>
                <c:pt idx="30" formatCode="_(* #,##0.00_);_(* \(#,##0.00\);_(* &quot;-&quot;??_);_(@_)">
                  <c:v>24.692999999999998</c:v>
                </c:pt>
                <c:pt idx="31" formatCode="_(* #,##0.00_);_(* \(#,##0.00\);_(* &quot;-&quot;??_);_(@_)">
                  <c:v>24.77333333333333</c:v>
                </c:pt>
                <c:pt idx="32" formatCode="_(* #,##0.00_);_(* \(#,##0.00\);_(* &quot;-&quot;??_);_(@_)">
                  <c:v>24.857999999999997</c:v>
                </c:pt>
                <c:pt idx="33" formatCode="_(* #,##0.00_);_(* \(#,##0.00\);_(* &quot;-&quot;??_);_(@_)">
                  <c:v>24.927</c:v>
                </c:pt>
                <c:pt idx="34" formatCode="_(* #,##0.00_);_(* \(#,##0.00\);_(* &quot;-&quot;??_);_(@_)">
                  <c:v>24.966999999999995</c:v>
                </c:pt>
                <c:pt idx="35" formatCode="_(* #,##0.00_);_(* \(#,##0.00\);_(* &quot;-&quot;??_);_(@_)">
                  <c:v>25.016666666666662</c:v>
                </c:pt>
                <c:pt idx="36" formatCode="_(* #,##0.00_);_(* \(#,##0.00\);_(* &quot;-&quot;??_);_(@_)">
                  <c:v>25.040999999999993</c:v>
                </c:pt>
                <c:pt idx="37" formatCode="_(* #,##0.00_);_(* \(#,##0.00\);_(* &quot;-&quot;??_);_(@_)">
                  <c:v>25.083999999999996</c:v>
                </c:pt>
                <c:pt idx="38" formatCode="_(* #,##0.00_);_(* \(#,##0.00\);_(* &quot;-&quot;??_);_(@_)">
                  <c:v>25.128333333333327</c:v>
                </c:pt>
                <c:pt idx="39" formatCode="_(* #,##0.00_);_(* \(#,##0.00\);_(* &quot;-&quot;??_);_(@_)">
                  <c:v>25.208333333333329</c:v>
                </c:pt>
                <c:pt idx="40" formatCode="_(* #,##0.00_);_(* \(#,##0.00\);_(* &quot;-&quot;??_);_(@_)">
                  <c:v>25.229333333333329</c:v>
                </c:pt>
                <c:pt idx="41" formatCode="_(* #,##0.00_);_(* \(#,##0.00\);_(* &quot;-&quot;??_);_(@_)">
                  <c:v>25.247999999999994</c:v>
                </c:pt>
                <c:pt idx="42" formatCode="_(* #,##0.00_);_(* \(#,##0.00\);_(* &quot;-&quot;??_);_(@_)">
                  <c:v>25.240333333333332</c:v>
                </c:pt>
                <c:pt idx="43" formatCode="_(* #,##0.00_);_(* \(#,##0.00\);_(* &quot;-&quot;??_);_(@_)">
                  <c:v>25.225333333333332</c:v>
                </c:pt>
                <c:pt idx="44" formatCode="_(* #,##0.00_);_(* \(#,##0.00\);_(* &quot;-&quot;??_);_(@_)">
                  <c:v>25.123000000000001</c:v>
                </c:pt>
                <c:pt idx="45" formatCode="_(* #,##0.00_);_(* \(#,##0.00\);_(* &quot;-&quot;??_);_(@_)">
                  <c:v>25.010333333333335</c:v>
                </c:pt>
                <c:pt idx="46" formatCode="_(* #,##0.00_);_(* \(#,##0.00\);_(* &quot;-&quot;??_);_(@_)">
                  <c:v>24.857000000000003</c:v>
                </c:pt>
                <c:pt idx="47" formatCode="_(* #,##0.00_);_(* \(#,##0.00\);_(* &quot;-&quot;??_);_(@_)">
                  <c:v>24.708333333333336</c:v>
                </c:pt>
                <c:pt idx="48" formatCode="_(* #,##0.00_);_(* \(#,##0.00\);_(* &quot;-&quot;??_);_(@_)">
                  <c:v>24.51</c:v>
                </c:pt>
                <c:pt idx="49" formatCode="_(* #,##0.00_);_(* \(#,##0.00\);_(* &quot;-&quot;??_);_(@_)">
                  <c:v>24.282999999999998</c:v>
                </c:pt>
                <c:pt idx="50" formatCode="_(* #,##0.00_);_(* \(#,##0.00\);_(* &quot;-&quot;??_);_(@_)">
                  <c:v>23.995666666666668</c:v>
                </c:pt>
                <c:pt idx="51" formatCode="_(* #,##0.00_);_(* \(#,##0.00\);_(* &quot;-&quot;??_);_(@_)">
                  <c:v>23.637666666666668</c:v>
                </c:pt>
                <c:pt idx="52" formatCode="_(* #,##0.00_);_(* \(#,##0.00\);_(* &quot;-&quot;??_);_(@_)">
                  <c:v>23.377666666666663</c:v>
                </c:pt>
                <c:pt idx="53" formatCode="_(* #,##0.00_);_(* \(#,##0.00\);_(* &quot;-&quot;??_);_(@_)">
                  <c:v>23.140666666666661</c:v>
                </c:pt>
                <c:pt idx="54" formatCode="_(* #,##0.00_);_(* \(#,##0.00\);_(* &quot;-&quot;??_);_(@_)">
                  <c:v>22.944333333333326</c:v>
                </c:pt>
                <c:pt idx="55" formatCode="_(* #,##0.00_);_(* \(#,##0.00\);_(* &quot;-&quot;??_);_(@_)">
                  <c:v>22.757666666666658</c:v>
                </c:pt>
                <c:pt idx="56" formatCode="_(* #,##0.00_);_(* \(#,##0.00\);_(* &quot;-&quot;??_);_(@_)">
                  <c:v>22.586333333333332</c:v>
                </c:pt>
                <c:pt idx="57" formatCode="_(* #,##0.00_);_(* \(#,##0.00\);_(* &quot;-&quot;??_);_(@_)">
                  <c:v>22.34333333333333</c:v>
                </c:pt>
                <c:pt idx="58" formatCode="_(* #,##0.00_);_(* \(#,##0.00\);_(* &quot;-&quot;??_);_(@_)">
                  <c:v>22.11</c:v>
                </c:pt>
                <c:pt idx="59" formatCode="_(* #,##0.00_);_(* \(#,##0.00\);_(* &quot;-&quot;??_);_(@_)">
                  <c:v>21.853666666666673</c:v>
                </c:pt>
                <c:pt idx="60" formatCode="_(* #,##0.00_);_(* \(#,##0.00\);_(* &quot;-&quot;??_);_(@_)">
                  <c:v>21.630666666666666</c:v>
                </c:pt>
                <c:pt idx="61" formatCode="_(* #,##0.00_);_(* \(#,##0.00\);_(* &quot;-&quot;??_);_(@_)">
                  <c:v>21.433666666666671</c:v>
                </c:pt>
                <c:pt idx="62" formatCode="_(* #,##0.00_);_(* \(#,##0.00\);_(* &quot;-&quot;??_);_(@_)">
                  <c:v>21.268000000000004</c:v>
                </c:pt>
                <c:pt idx="63" formatCode="_(* #,##0.00_);_(* \(#,##0.00\);_(* &quot;-&quot;??_);_(@_)">
                  <c:v>21.138000000000002</c:v>
                </c:pt>
                <c:pt idx="64" formatCode="_(* #,##0.00_);_(* \(#,##0.00\);_(* &quot;-&quot;??_);_(@_)">
                  <c:v>21.015666666666672</c:v>
                </c:pt>
                <c:pt idx="65" formatCode="_(* #,##0.00_);_(* \(#,##0.00\);_(* &quot;-&quot;??_);_(@_)">
                  <c:v>20.914666666666673</c:v>
                </c:pt>
                <c:pt idx="66" formatCode="_(* #,##0.00_);_(* \(#,##0.00\);_(* &quot;-&quot;??_);_(@_)">
                  <c:v>20.808666666666674</c:v>
                </c:pt>
                <c:pt idx="67" formatCode="_(* #,##0.00_);_(* \(#,##0.00\);_(* &quot;-&quot;??_);_(@_)">
                  <c:v>20.662000000000003</c:v>
                </c:pt>
                <c:pt idx="68" formatCode="_(* #,##0.00_);_(* \(#,##0.00\);_(* &quot;-&quot;??_);_(@_)">
                  <c:v>20.509000000000004</c:v>
                </c:pt>
                <c:pt idx="69" formatCode="_(* #,##0.00_);_(* \(#,##0.00\);_(* &quot;-&quot;??_);_(@_)">
                  <c:v>20.348333333333333</c:v>
                </c:pt>
                <c:pt idx="70" formatCode="_(* #,##0.00_);_(* \(#,##0.00\);_(* &quot;-&quot;??_);_(@_)">
                  <c:v>20.207333333333331</c:v>
                </c:pt>
                <c:pt idx="71" formatCode="_(* #,##0.00_);_(* \(#,##0.00\);_(* &quot;-&quot;??_);_(@_)">
                  <c:v>20.072999999999993</c:v>
                </c:pt>
                <c:pt idx="72" formatCode="_(* #,##0.00_);_(* \(#,##0.00\);_(* &quot;-&quot;??_);_(@_)">
                  <c:v>19.96866666666666</c:v>
                </c:pt>
                <c:pt idx="73" formatCode="_(* #,##0.00_);_(* \(#,##0.00\);_(* &quot;-&quot;??_);_(@_)">
                  <c:v>19.863999999999994</c:v>
                </c:pt>
                <c:pt idx="74" formatCode="_(* #,##0.00_);_(* \(#,##0.00\);_(* &quot;-&quot;??_);_(@_)">
                  <c:v>19.790999999999997</c:v>
                </c:pt>
                <c:pt idx="75" formatCode="_(* #,##0.00_);_(* \(#,##0.00\);_(* &quot;-&quot;??_);_(@_)">
                  <c:v>19.768333333333331</c:v>
                </c:pt>
                <c:pt idx="76" formatCode="_(* #,##0.00_);_(* \(#,##0.00\);_(* &quot;-&quot;??_);_(@_)">
                  <c:v>19.755999999999993</c:v>
                </c:pt>
                <c:pt idx="77" formatCode="_(* #,##0.00_);_(* \(#,##0.00\);_(* &quot;-&quot;??_);_(@_)">
                  <c:v>19.728666666666662</c:v>
                </c:pt>
                <c:pt idx="78" formatCode="_(* #,##0.00_);_(* \(#,##0.00\);_(* &quot;-&quot;??_);_(@_)">
                  <c:v>19.767666666666667</c:v>
                </c:pt>
                <c:pt idx="79" formatCode="_(* #,##0.00_);_(* \(#,##0.00\);_(* &quot;-&quot;??_);_(@_)">
                  <c:v>19.803000000000001</c:v>
                </c:pt>
                <c:pt idx="80" formatCode="_(* #,##0.00_);_(* \(#,##0.00\);_(* &quot;-&quot;??_);_(@_)">
                  <c:v>19.892666666666667</c:v>
                </c:pt>
                <c:pt idx="81" formatCode="_(* #,##0.00_);_(* \(#,##0.00\);_(* &quot;-&quot;??_);_(@_)">
                  <c:v>20.003666666666664</c:v>
                </c:pt>
                <c:pt idx="82" formatCode="_(* #,##0.00_);_(* \(#,##0.00\);_(* &quot;-&quot;??_);_(@_)">
                  <c:v>20.12833333333333</c:v>
                </c:pt>
                <c:pt idx="83" formatCode="_(* #,##0.00_);_(* \(#,##0.00\);_(* &quot;-&quot;??_);_(@_)">
                  <c:v>20.265333333333331</c:v>
                </c:pt>
                <c:pt idx="84" formatCode="_(* #,##0.00_);_(* \(#,##0.00\);_(* &quot;-&quot;??_);_(@_)">
                  <c:v>20.386999999999997</c:v>
                </c:pt>
                <c:pt idx="85" formatCode="_(* #,##0.00_);_(* \(#,##0.00\);_(* &quot;-&quot;??_);_(@_)">
                  <c:v>20.451999999999998</c:v>
                </c:pt>
                <c:pt idx="86" formatCode="_(* #,##0.00_);_(* \(#,##0.00\);_(* &quot;-&quot;??_);_(@_)">
                  <c:v>20.51733333333333</c:v>
                </c:pt>
                <c:pt idx="87" formatCode="_(* #,##0.00_);_(* \(#,##0.00\);_(* &quot;-&quot;??_);_(@_)">
                  <c:v>20.580666666666662</c:v>
                </c:pt>
                <c:pt idx="88" formatCode="_(* #,##0.00_);_(* \(#,##0.00\);_(* &quot;-&quot;??_);_(@_)">
                  <c:v>20.642999999999994</c:v>
                </c:pt>
                <c:pt idx="89" formatCode="_(* #,##0.00_);_(* \(#,##0.00\);_(* &quot;-&quot;??_);_(@_)">
                  <c:v>20.696333333333328</c:v>
                </c:pt>
                <c:pt idx="90" formatCode="_(* #,##0.00_);_(* \(#,##0.00\);_(* &quot;-&quot;??_);_(@_)">
                  <c:v>20.752666666666659</c:v>
                </c:pt>
                <c:pt idx="91" formatCode="_(* #,##0.00_);_(* \(#,##0.00\);_(* &quot;-&quot;??_);_(@_)">
                  <c:v>20.754333333333332</c:v>
                </c:pt>
                <c:pt idx="92" formatCode="_(* #,##0.00_);_(* \(#,##0.00\);_(* &quot;-&quot;??_);_(@_)">
                  <c:v>20.737000000000005</c:v>
                </c:pt>
                <c:pt idx="93" formatCode="_(* #,##0.00_);_(* \(#,##0.00\);_(* &quot;-&quot;??_);_(@_)">
                  <c:v>20.734000000000002</c:v>
                </c:pt>
                <c:pt idx="94" formatCode="_(* #,##0.00_);_(* \(#,##0.00\);_(* &quot;-&quot;??_);_(@_)">
                  <c:v>20.745666666666668</c:v>
                </c:pt>
                <c:pt idx="95" formatCode="_(* #,##0.00_);_(* \(#,##0.00\);_(* &quot;-&quot;??_);_(@_)">
                  <c:v>20.749666666666666</c:v>
                </c:pt>
                <c:pt idx="96" formatCode="_(* #,##0.00_);_(* \(#,##0.00\);_(* &quot;-&quot;??_);_(@_)">
                  <c:v>20.721000000000004</c:v>
                </c:pt>
                <c:pt idx="97" formatCode="_(* #,##0.00_);_(* \(#,##0.00\);_(* &quot;-&quot;??_);_(@_)">
                  <c:v>20.695666666666668</c:v>
                </c:pt>
                <c:pt idx="98" formatCode="_(* #,##0.00_);_(* \(#,##0.00\);_(* &quot;-&quot;??_);_(@_)">
                  <c:v>20.645999999999997</c:v>
                </c:pt>
                <c:pt idx="99" formatCode="_(* #,##0.00_);_(* \(#,##0.00\);_(* &quot;-&quot;??_);_(@_)">
                  <c:v>20.586666666666666</c:v>
                </c:pt>
                <c:pt idx="100" formatCode="_(* #,##0.00_);_(* \(#,##0.00\);_(* &quot;-&quot;??_);_(@_)">
                  <c:v>20.541999999999998</c:v>
                </c:pt>
                <c:pt idx="101" formatCode="_(* #,##0.00_);_(* \(#,##0.00\);_(* &quot;-&quot;??_);_(@_)">
                  <c:v>20.484333333333332</c:v>
                </c:pt>
                <c:pt idx="102" formatCode="_(* #,##0.00_);_(* \(#,##0.00\);_(* &quot;-&quot;??_);_(@_)">
                  <c:v>20.408666666666662</c:v>
                </c:pt>
                <c:pt idx="103" formatCode="_(* #,##0.00_);_(* \(#,##0.00\);_(* &quot;-&quot;??_);_(@_)">
                  <c:v>20.327000000000002</c:v>
                </c:pt>
                <c:pt idx="104" formatCode="_(* #,##0.00_);_(* \(#,##0.00\);_(* &quot;-&quot;??_);_(@_)">
                  <c:v>20.245666666666668</c:v>
                </c:pt>
                <c:pt idx="105" formatCode="_(* #,##0.00_);_(* \(#,##0.00\);_(* &quot;-&quot;??_);_(@_)">
                  <c:v>20.131333333333338</c:v>
                </c:pt>
                <c:pt idx="106" formatCode="_(* #,##0.00_);_(* \(#,##0.00\);_(* &quot;-&quot;??_);_(@_)">
                  <c:v>20.023000000000007</c:v>
                </c:pt>
                <c:pt idx="107" formatCode="_(* #,##0.00_);_(* \(#,##0.00\);_(* &quot;-&quot;??_);_(@_)">
                  <c:v>19.902000000000001</c:v>
                </c:pt>
                <c:pt idx="108" formatCode="_(* #,##0.00_);_(* \(#,##0.00\);_(* &quot;-&quot;??_);_(@_)">
                  <c:v>19.71466666666667</c:v>
                </c:pt>
                <c:pt idx="109" formatCode="_(* #,##0.00_);_(* \(#,##0.00\);_(* &quot;-&quot;??_);_(@_)">
                  <c:v>19.560000000000002</c:v>
                </c:pt>
                <c:pt idx="110" formatCode="_(* #,##0.00_);_(* \(#,##0.00\);_(* &quot;-&quot;??_);_(@_)">
                  <c:v>19.398000000000003</c:v>
                </c:pt>
                <c:pt idx="111" formatCode="_(* #,##0.00_);_(* \(#,##0.00\);_(* &quot;-&quot;??_);_(@_)">
                  <c:v>19.237333333333332</c:v>
                </c:pt>
                <c:pt idx="112" formatCode="_(* #,##0.00_);_(* \(#,##0.00\);_(* &quot;-&quot;??_);_(@_)">
                  <c:v>18.999000000000002</c:v>
                </c:pt>
                <c:pt idx="113" formatCode="_(* #,##0.00_);_(* \(#,##0.00\);_(* &quot;-&quot;??_);_(@_)">
                  <c:v>18.783999999999999</c:v>
                </c:pt>
                <c:pt idx="114" formatCode="_(* #,##0.00_);_(* \(#,##0.00\);_(* &quot;-&quot;??_);_(@_)">
                  <c:v>18.561333333333337</c:v>
                </c:pt>
                <c:pt idx="115" formatCode="_(* #,##0.00_);_(* \(#,##0.00\);_(* &quot;-&quot;??_);_(@_)">
                  <c:v>18.352666666666671</c:v>
                </c:pt>
                <c:pt idx="116" formatCode="_(* #,##0.00_);_(* \(#,##0.00\);_(* &quot;-&quot;??_);_(@_)">
                  <c:v>18.113666666666671</c:v>
                </c:pt>
                <c:pt idx="117" formatCode="_(* #,##0.00_);_(* \(#,##0.00\);_(* &quot;-&quot;??_);_(@_)">
                  <c:v>17.901999999999997</c:v>
                </c:pt>
                <c:pt idx="118" formatCode="_(* #,##0.00_);_(* \(#,##0.00\);_(* &quot;-&quot;??_);_(@_)">
                  <c:v>17.665333333333333</c:v>
                </c:pt>
                <c:pt idx="119" formatCode="_(* #,##0.00_);_(* \(#,##0.00\);_(* &quot;-&quot;??_);_(@_)">
                  <c:v>17.427666666666667</c:v>
                </c:pt>
                <c:pt idx="120" formatCode="_(* #,##0.00_);_(* \(#,##0.00\);_(* &quot;-&quot;??_);_(@_)">
                  <c:v>17.184000000000005</c:v>
                </c:pt>
                <c:pt idx="121" formatCode="_(* #,##0.00_);_(* \(#,##0.00\);_(* &quot;-&quot;??_);_(@_)">
                  <c:v>16.946000000000002</c:v>
                </c:pt>
                <c:pt idx="122" formatCode="_(* #,##0.00_);_(* \(#,##0.00\);_(* &quot;-&quot;??_);_(@_)">
                  <c:v>16.654000000000003</c:v>
                </c:pt>
                <c:pt idx="123" formatCode="_(* #,##0.00_);_(* \(#,##0.00\);_(* &quot;-&quot;??_);_(@_)">
                  <c:v>16.331333333333337</c:v>
                </c:pt>
                <c:pt idx="124" formatCode="_(* #,##0.00_);_(* \(#,##0.00\);_(* &quot;-&quot;??_);_(@_)">
                  <c:v>16.025333333333336</c:v>
                </c:pt>
                <c:pt idx="125" formatCode="_(* #,##0.00_);_(* \(#,##0.00\);_(* &quot;-&quot;??_);_(@_)">
                  <c:v>15.721333333333336</c:v>
                </c:pt>
                <c:pt idx="126" formatCode="_(* #,##0.00_);_(* \(#,##0.00\);_(* &quot;-&quot;??_);_(@_)">
                  <c:v>15.392000000000001</c:v>
                </c:pt>
                <c:pt idx="127" formatCode="_(* #,##0.00_);_(* \(#,##0.00\);_(* &quot;-&quot;??_);_(@_)">
                  <c:v>15.092000000000002</c:v>
                </c:pt>
                <c:pt idx="128" formatCode="_(* #,##0.00_);_(* \(#,##0.00\);_(* &quot;-&quot;??_);_(@_)">
                  <c:v>14.819000000000004</c:v>
                </c:pt>
                <c:pt idx="129" formatCode="_(* #,##0.00_);_(* \(#,##0.00\);_(* &quot;-&quot;??_);_(@_)">
                  <c:v>14.591666666666669</c:v>
                </c:pt>
                <c:pt idx="130" formatCode="_(* #,##0.00_);_(* \(#,##0.00\);_(* &quot;-&quot;??_);_(@_)">
                  <c:v>14.355333333333334</c:v>
                </c:pt>
                <c:pt idx="131" formatCode="_(* #,##0.00_);_(* \(#,##0.00\);_(* &quot;-&quot;??_);_(@_)">
                  <c:v>14.106666666666667</c:v>
                </c:pt>
                <c:pt idx="132" formatCode="_(* #,##0.00_);_(* \(#,##0.00\);_(* &quot;-&quot;??_);_(@_)">
                  <c:v>13.858000000000001</c:v>
                </c:pt>
                <c:pt idx="133" formatCode="_(* #,##0.00_);_(* \(#,##0.00\);_(* &quot;-&quot;??_);_(@_)">
                  <c:v>13.600666666666665</c:v>
                </c:pt>
                <c:pt idx="134" formatCode="_(* #,##0.00_);_(* \(#,##0.00\);_(* &quot;-&quot;??_);_(@_)">
                  <c:v>13.34733333333333</c:v>
                </c:pt>
                <c:pt idx="135" formatCode="_(* #,##0.00_);_(* \(#,##0.00\);_(* &quot;-&quot;??_);_(@_)">
                  <c:v>13.143999999999998</c:v>
                </c:pt>
                <c:pt idx="136" formatCode="_(* #,##0.00_);_(* \(#,##0.00\);_(* &quot;-&quot;??_);_(@_)">
                  <c:v>13.005333333333333</c:v>
                </c:pt>
                <c:pt idx="137" formatCode="_(* #,##0.00_);_(* \(#,##0.00\);_(* &quot;-&quot;??_);_(@_)">
                  <c:v>12.876333333333333</c:v>
                </c:pt>
                <c:pt idx="138" formatCode="_(* #,##0.00_);_(* \(#,##0.00\);_(* &quot;-&quot;??_);_(@_)">
                  <c:v>12.771999999999998</c:v>
                </c:pt>
                <c:pt idx="139" formatCode="_(* #,##0.00_);_(* \(#,##0.00\);_(* &quot;-&quot;??_);_(@_)">
                  <c:v>12.699999999999998</c:v>
                </c:pt>
                <c:pt idx="140" formatCode="_(* #,##0.00_);_(* \(#,##0.00\);_(* &quot;-&quot;??_);_(@_)">
                  <c:v>12.627000000000001</c:v>
                </c:pt>
                <c:pt idx="141" formatCode="_(* #,##0.00_);_(* \(#,##0.00\);_(* &quot;-&quot;??_);_(@_)">
                  <c:v>12.523</c:v>
                </c:pt>
                <c:pt idx="142" formatCode="_(* #,##0.00_);_(* \(#,##0.00\);_(* &quot;-&quot;??_);_(@_)">
                  <c:v>12.394333333333332</c:v>
                </c:pt>
                <c:pt idx="143" formatCode="_(* #,##0.00_);_(* \(#,##0.00\);_(* &quot;-&quot;??_);_(@_)">
                  <c:v>12.212666666666667</c:v>
                </c:pt>
                <c:pt idx="144" formatCode="_(* #,##0.00_);_(* \(#,##0.00\);_(* &quot;-&quot;??_);_(@_)">
                  <c:v>12.068333333333332</c:v>
                </c:pt>
                <c:pt idx="145" formatCode="_(* #,##0.00_);_(* \(#,##0.00\);_(* &quot;-&quot;??_);_(@_)">
                  <c:v>11.920999999999996</c:v>
                </c:pt>
                <c:pt idx="146" formatCode="_(* #,##0.00_);_(* \(#,##0.00\);_(* &quot;-&quot;??_);_(@_)">
                  <c:v>11.793666666666665</c:v>
                </c:pt>
                <c:pt idx="147" formatCode="_(* #,##0.00_);_(* \(#,##0.00\);_(* &quot;-&quot;??_);_(@_)">
                  <c:v>11.641666666666664</c:v>
                </c:pt>
                <c:pt idx="148" formatCode="_(* #,##0.00_);_(* \(#,##0.00\);_(* &quot;-&quot;??_);_(@_)">
                  <c:v>11.518666666666665</c:v>
                </c:pt>
                <c:pt idx="149" formatCode="_(* #,##0.00_);_(* \(#,##0.00\);_(* &quot;-&quot;??_);_(@_)">
                  <c:v>11.444666666666667</c:v>
                </c:pt>
                <c:pt idx="150" formatCode="_(* #,##0.00_);_(* \(#,##0.00\);_(* &quot;-&quot;??_);_(@_)">
                  <c:v>11.346666666666666</c:v>
                </c:pt>
                <c:pt idx="151" formatCode="_(* #,##0.00_);_(* \(#,##0.00\);_(* &quot;-&quot;??_);_(@_)">
                  <c:v>11.244666666666665</c:v>
                </c:pt>
                <c:pt idx="152" formatCode="_(* #,##0.00_);_(* \(#,##0.00\);_(* &quot;-&quot;??_);_(@_)">
                  <c:v>11.198</c:v>
                </c:pt>
                <c:pt idx="153" formatCode="_(* #,##0.00_);_(* \(#,##0.00\);_(* &quot;-&quot;??_);_(@_)">
                  <c:v>11.171666666666669</c:v>
                </c:pt>
                <c:pt idx="154" formatCode="_(* #,##0.00_);_(* \(#,##0.00\);_(* &quot;-&quot;??_);_(@_)">
                  <c:v>11.158333333333333</c:v>
                </c:pt>
                <c:pt idx="155" formatCode="_(* #,##0.00_);_(* \(#,##0.00\);_(* &quot;-&quot;??_);_(@_)">
                  <c:v>11.108666666666666</c:v>
                </c:pt>
                <c:pt idx="156" formatCode="_(* #,##0.00_);_(* \(#,##0.00\);_(* &quot;-&quot;??_);_(@_)">
                  <c:v>11.154333333333334</c:v>
                </c:pt>
                <c:pt idx="157" formatCode="_(* #,##0.00_);_(* \(#,##0.00\);_(* &quot;-&quot;??_);_(@_)">
                  <c:v>11.189666666666666</c:v>
                </c:pt>
                <c:pt idx="158" formatCode="_(* #,##0.00_);_(* \(#,##0.00\);_(* &quot;-&quot;??_);_(@_)">
                  <c:v>11.193666666666667</c:v>
                </c:pt>
                <c:pt idx="159" formatCode="_(* #,##0.00_);_(* \(#,##0.00\);_(* &quot;-&quot;??_);_(@_)">
                  <c:v>11.166</c:v>
                </c:pt>
                <c:pt idx="160" formatCode="_(* #,##0.00_);_(* \(#,##0.00\);_(* &quot;-&quot;??_);_(@_)">
                  <c:v>11.160333333333336</c:v>
                </c:pt>
                <c:pt idx="161" formatCode="_(* #,##0.00_);_(* \(#,##0.00\);_(* &quot;-&quot;??_);_(@_)">
                  <c:v>11.168000000000003</c:v>
                </c:pt>
                <c:pt idx="162" formatCode="_(* #,##0.00_);_(* \(#,##0.00\);_(* &quot;-&quot;??_);_(@_)">
                  <c:v>11.185333333333336</c:v>
                </c:pt>
                <c:pt idx="163" formatCode="_(* #,##0.00_);_(* \(#,##0.00\);_(* &quot;-&quot;??_);_(@_)">
                  <c:v>11.210333333333333</c:v>
                </c:pt>
                <c:pt idx="164" formatCode="_(* #,##0.00_);_(* \(#,##0.00\);_(* &quot;-&quot;??_);_(@_)">
                  <c:v>11.217000000000001</c:v>
                </c:pt>
                <c:pt idx="165" formatCode="_(* #,##0.00_);_(* \(#,##0.00\);_(* &quot;-&quot;??_);_(@_)">
                  <c:v>11.174333333333333</c:v>
                </c:pt>
                <c:pt idx="166" formatCode="_(* #,##0.00_);_(* \(#,##0.00\);_(* &quot;-&quot;??_);_(@_)">
                  <c:v>11.090666666666666</c:v>
                </c:pt>
                <c:pt idx="167" formatCode="_(* #,##0.00_);_(* \(#,##0.00\);_(* &quot;-&quot;??_);_(@_)">
                  <c:v>10.984666666666667</c:v>
                </c:pt>
                <c:pt idx="168" formatCode="_(* #,##0.00_);_(* \(#,##0.00\);_(* &quot;-&quot;??_);_(@_)">
                  <c:v>10.903333333333331</c:v>
                </c:pt>
                <c:pt idx="169" formatCode="_(* #,##0.00_);_(* \(#,##0.00\);_(* &quot;-&quot;??_);_(@_)">
                  <c:v>10.801666666666661</c:v>
                </c:pt>
                <c:pt idx="170" formatCode="_(* #,##0.00_);_(* \(#,##0.00\);_(* &quot;-&quot;??_);_(@_)">
                  <c:v>10.67033333333333</c:v>
                </c:pt>
                <c:pt idx="171" formatCode="_(* #,##0.00_);_(* \(#,##0.00\);_(* &quot;-&quot;??_);_(@_)">
                  <c:v>10.593999999999996</c:v>
                </c:pt>
                <c:pt idx="172" formatCode="_(* #,##0.00_);_(* \(#,##0.00\);_(* &quot;-&quot;??_);_(@_)">
                  <c:v>10.55833333333333</c:v>
                </c:pt>
                <c:pt idx="173" formatCode="_(* #,##0.00_);_(* \(#,##0.00\);_(* &quot;-&quot;??_);_(@_)">
                  <c:v>10.550333333333329</c:v>
                </c:pt>
                <c:pt idx="174" formatCode="_(* #,##0.00_);_(* \(#,##0.00\);_(* &quot;-&quot;??_);_(@_)">
                  <c:v>10.534333333333333</c:v>
                </c:pt>
                <c:pt idx="175" formatCode="_(* #,##0.00_);_(* \(#,##0.00\);_(* &quot;-&quot;??_);_(@_)">
                  <c:v>10.579333333333331</c:v>
                </c:pt>
                <c:pt idx="176" formatCode="_(* #,##0.00_);_(* \(#,##0.00\);_(* &quot;-&quot;??_);_(@_)">
                  <c:v>10.643999999999998</c:v>
                </c:pt>
                <c:pt idx="177" formatCode="_(* #,##0.00_);_(* \(#,##0.00\);_(* &quot;-&quot;??_);_(@_)">
                  <c:v>10.684333333333333</c:v>
                </c:pt>
                <c:pt idx="178" formatCode="_(* #,##0.00_);_(* \(#,##0.00\);_(* &quot;-&quot;??_);_(@_)">
                  <c:v>10.709</c:v>
                </c:pt>
                <c:pt idx="179" formatCode="_(* #,##0.00_);_(* \(#,##0.00\);_(* &quot;-&quot;??_);_(@_)">
                  <c:v>10.683666666666666</c:v>
                </c:pt>
                <c:pt idx="180" formatCode="_(* #,##0.00_);_(* \(#,##0.00\);_(* &quot;-&quot;??_);_(@_)">
                  <c:v>10.722</c:v>
                </c:pt>
                <c:pt idx="181" formatCode="_(* #,##0.00_);_(* \(#,##0.00\);_(* &quot;-&quot;??_);_(@_)">
                  <c:v>10.832999999999998</c:v>
                </c:pt>
                <c:pt idx="182" formatCode="_(* #,##0.00_);_(* \(#,##0.00\);_(* &quot;-&quot;??_);_(@_)">
                  <c:v>10.884666666666664</c:v>
                </c:pt>
                <c:pt idx="183" formatCode="_(* #,##0.00_);_(* \(#,##0.00\);_(* &quot;-&quot;??_);_(@_)">
                  <c:v>10.883333333333331</c:v>
                </c:pt>
                <c:pt idx="184" formatCode="_(* #,##0.00_);_(* \(#,##0.00\);_(* &quot;-&quot;??_);_(@_)">
                  <c:v>10.858333333333333</c:v>
                </c:pt>
                <c:pt idx="185" formatCode="_(* #,##0.00_);_(* \(#,##0.00\);_(* &quot;-&quot;??_);_(@_)">
                  <c:v>10.850666666666665</c:v>
                </c:pt>
                <c:pt idx="186" formatCode="_(* #,##0.00_);_(* \(#,##0.00\);_(* &quot;-&quot;??_);_(@_)">
                  <c:v>10.797666666666666</c:v>
                </c:pt>
                <c:pt idx="187" formatCode="_(* #,##0.00_);_(* \(#,##0.00\);_(* &quot;-&quot;??_);_(@_)">
                  <c:v>10.708666666666666</c:v>
                </c:pt>
                <c:pt idx="188" formatCode="_(* #,##0.00_);_(* \(#,##0.00\);_(* &quot;-&quot;??_);_(@_)">
                  <c:v>10.678333333333335</c:v>
                </c:pt>
                <c:pt idx="189" formatCode="_(* #,##0.00_);_(* \(#,##0.00\);_(* &quot;-&quot;??_);_(@_)">
                  <c:v>10.661666666666667</c:v>
                </c:pt>
                <c:pt idx="190" formatCode="_(* #,##0.00_);_(* \(#,##0.00\);_(* &quot;-&quot;??_);_(@_)">
                  <c:v>10.623999999999999</c:v>
                </c:pt>
                <c:pt idx="191" formatCode="_(* #,##0.00_);_(* \(#,##0.00\);_(* &quot;-&quot;??_);_(@_)">
                  <c:v>10.593333333333332</c:v>
                </c:pt>
                <c:pt idx="192" formatCode="_(* #,##0.00_);_(* \(#,##0.00\);_(* &quot;-&quot;??_);_(@_)">
                  <c:v>10.528</c:v>
                </c:pt>
                <c:pt idx="193" formatCode="_(* #,##0.00_);_(* \(#,##0.00\);_(* &quot;-&quot;??_);_(@_)">
                  <c:v>10.442333333333334</c:v>
                </c:pt>
                <c:pt idx="194" formatCode="_(* #,##0.00_);_(* \(#,##0.00\);_(* &quot;-&quot;??_);_(@_)">
                  <c:v>10.338000000000001</c:v>
                </c:pt>
                <c:pt idx="195" formatCode="_(* #,##0.00_);_(* \(#,##0.00\);_(* &quot;-&quot;??_);_(@_)">
                  <c:v>10.156666666666668</c:v>
                </c:pt>
                <c:pt idx="196" formatCode="_(* #,##0.00_);_(* \(#,##0.00\);_(* &quot;-&quot;??_);_(@_)">
                  <c:v>9.9749999999999996</c:v>
                </c:pt>
                <c:pt idx="197" formatCode="_(* #,##0.00_);_(* \(#,##0.00\);_(* &quot;-&quot;??_);_(@_)">
                  <c:v>9.8586666666666662</c:v>
                </c:pt>
                <c:pt idx="198" formatCode="_(* #,##0.00_);_(* \(#,##0.00\);_(* &quot;-&quot;??_);_(@_)">
                  <c:v>9.7216666666666658</c:v>
                </c:pt>
                <c:pt idx="199" formatCode="_(* #,##0.00_);_(* \(#,##0.00\);_(* &quot;-&quot;??_);_(@_)">
                  <c:v>9.5533333333333346</c:v>
                </c:pt>
                <c:pt idx="200" formatCode="_(* #,##0.00_);_(* \(#,##0.00\);_(* &quot;-&quot;??_);_(@_)">
                  <c:v>9.4106666666666641</c:v>
                </c:pt>
                <c:pt idx="201" formatCode="_(* #,##0.00_);_(* \(#,##0.00\);_(* &quot;-&quot;??_);_(@_)">
                  <c:v>9.2679999999999971</c:v>
                </c:pt>
                <c:pt idx="202" formatCode="_(* #,##0.00_);_(* \(#,##0.00\);_(* &quot;-&quot;??_);_(@_)">
                  <c:v>9.1246666666666627</c:v>
                </c:pt>
                <c:pt idx="203" formatCode="_(* #,##0.00_);_(* \(#,##0.00\);_(* &quot;-&quot;??_);_(@_)">
                  <c:v>8.9839999999999964</c:v>
                </c:pt>
                <c:pt idx="204" formatCode="_(* #,##0.00_);_(* \(#,##0.00\);_(* &quot;-&quot;??_);_(@_)">
                  <c:v>8.8096666666666632</c:v>
                </c:pt>
                <c:pt idx="205" formatCode="_(* #,##0.00_);_(* \(#,##0.00\);_(* &quot;-&quot;??_);_(@_)">
                  <c:v>8.5879999999999974</c:v>
                </c:pt>
                <c:pt idx="206" formatCode="_(* #,##0.00_);_(* \(#,##0.00\);_(* &quot;-&quot;??_);_(@_)">
                  <c:v>8.3526666666666642</c:v>
                </c:pt>
                <c:pt idx="207" formatCode="_(* #,##0.00_);_(* \(#,##0.00\);_(* &quot;-&quot;??_);_(@_)">
                  <c:v>8.1529999999999969</c:v>
                </c:pt>
                <c:pt idx="208" formatCode="_(* #,##0.00_);_(* \(#,##0.00\);_(* &quot;-&quot;??_);_(@_)">
                  <c:v>7.9999999999999982</c:v>
                </c:pt>
                <c:pt idx="209" formatCode="_(* #,##0.00_);_(* \(#,##0.00\);_(* &quot;-&quot;??_);_(@_)">
                  <c:v>7.8943333333333312</c:v>
                </c:pt>
                <c:pt idx="210" formatCode="_(* #,##0.00_);_(* \(#,##0.00\);_(* &quot;-&quot;??_);_(@_)">
                  <c:v>7.716666666666665</c:v>
                </c:pt>
                <c:pt idx="211" formatCode="_(* #,##0.00_);_(* \(#,##0.00\);_(* &quot;-&quot;??_);_(@_)">
                  <c:v>7.4736666666666638</c:v>
                </c:pt>
                <c:pt idx="212" formatCode="_(* #,##0.00_);_(* \(#,##0.00\);_(* &quot;-&quot;??_);_(@_)">
                  <c:v>7.2759999999999989</c:v>
                </c:pt>
                <c:pt idx="213" formatCode="_(* #,##0.00_);_(* \(#,##0.00\);_(* &quot;-&quot;??_);_(@_)">
                  <c:v>7.1093333333333328</c:v>
                </c:pt>
                <c:pt idx="214" formatCode="_(* #,##0.00_);_(* \(#,##0.00\);_(* &quot;-&quot;??_);_(@_)">
                  <c:v>6.9496666666666664</c:v>
                </c:pt>
                <c:pt idx="215" formatCode="_(* #,##0.00_);_(* \(#,##0.00\);_(* &quot;-&quot;??_);_(@_)">
                  <c:v>6.7753333333333332</c:v>
                </c:pt>
                <c:pt idx="216" formatCode="_(* #,##0.00_);_(* \(#,##0.00\);_(* &quot;-&quot;??_);_(@_)">
                  <c:v>6.5953333333333335</c:v>
                </c:pt>
                <c:pt idx="217" formatCode="_(* #,##0.00_);_(* \(#,##0.00\);_(* &quot;-&quot;??_);_(@_)">
                  <c:v>6.4236666666666675</c:v>
                </c:pt>
                <c:pt idx="218" formatCode="_(* #,##0.00_);_(* \(#,##0.00\);_(* &quot;-&quot;??_);_(@_)">
                  <c:v>6.2060000000000004</c:v>
                </c:pt>
                <c:pt idx="219" formatCode="_(* #,##0.00_);_(* \(#,##0.00\);_(* &quot;-&quot;??_);_(@_)">
                  <c:v>5.9936666666666687</c:v>
                </c:pt>
                <c:pt idx="220" formatCode="_(* #,##0.00_);_(* \(#,##0.00\);_(* &quot;-&quot;??_);_(@_)">
                  <c:v>5.7910000000000004</c:v>
                </c:pt>
                <c:pt idx="221" formatCode="_(* #,##0.00_);_(* \(#,##0.00\);_(* &quot;-&quot;??_);_(@_)">
                  <c:v>5.5913333333333339</c:v>
                </c:pt>
                <c:pt idx="222" formatCode="_(* #,##0.00_);_(* \(#,##0.00\);_(* &quot;-&quot;??_);_(@_)">
                  <c:v>5.4146666666666681</c:v>
                </c:pt>
                <c:pt idx="223" formatCode="_(* #,##0.00_);_(* \(#,##0.00\);_(* &quot;-&quot;??_);_(@_)">
                  <c:v>5.2656666666666672</c:v>
                </c:pt>
                <c:pt idx="224" formatCode="_(* #,##0.00_);_(* \(#,##0.00\);_(* &quot;-&quot;??_);_(@_)">
                  <c:v>5.1283333333333339</c:v>
                </c:pt>
                <c:pt idx="225" formatCode="_(* #,##0.00_);_(* \(#,##0.00\);_(* &quot;-&quot;??_);_(@_)">
                  <c:v>5.065666666666667</c:v>
                </c:pt>
                <c:pt idx="226" formatCode="_(* #,##0.00_);_(* \(#,##0.00\);_(* &quot;-&quot;??_);_(@_)">
                  <c:v>5.0046666666666662</c:v>
                </c:pt>
                <c:pt idx="227" formatCode="_(* #,##0.00_);_(* \(#,##0.00\);_(* &quot;-&quot;??_);_(@_)">
                  <c:v>4.9073333333333347</c:v>
                </c:pt>
                <c:pt idx="228" formatCode="_(* #,##0.00_);_(* \(#,##0.00\);_(* &quot;-&quot;??_);_(@_)">
                  <c:v>4.8080000000000016</c:v>
                </c:pt>
                <c:pt idx="229" formatCode="_(* #,##0.00_);_(* \(#,##0.00\);_(* &quot;-&quot;??_);_(@_)">
                  <c:v>4.761000000000001</c:v>
                </c:pt>
                <c:pt idx="230" formatCode="_(* #,##0.00_);_(* \(#,##0.00\);_(* &quot;-&quot;??_);_(@_)">
                  <c:v>4.722333333333335</c:v>
                </c:pt>
                <c:pt idx="231" formatCode="_(* #,##0.00_);_(* \(#,##0.00\);_(* &quot;-&quot;??_);_(@_)">
                  <c:v>4.6610000000000014</c:v>
                </c:pt>
                <c:pt idx="232" formatCode="_(* #,##0.00_);_(* \(#,##0.00\);_(* &quot;-&quot;??_);_(@_)">
                  <c:v>4.6050000000000013</c:v>
                </c:pt>
                <c:pt idx="233" formatCode="_(* #,##0.00_);_(* \(#,##0.00\);_(* &quot;-&quot;??_);_(@_)">
                  <c:v>4.5503333333333336</c:v>
                </c:pt>
                <c:pt idx="234" formatCode="_(* #,##0.00_);_(* \(#,##0.00\);_(* &quot;-&quot;??_);_(@_)">
                  <c:v>4.4810000000000008</c:v>
                </c:pt>
                <c:pt idx="235" formatCode="_(* #,##0.00_);_(* \(#,##0.00\);_(* &quot;-&quot;??_);_(@_)">
                  <c:v>4.4136666666666686</c:v>
                </c:pt>
                <c:pt idx="236" formatCode="_(* #,##0.00_);_(* \(#,##0.00\);_(* &quot;-&quot;??_);_(@_)">
                  <c:v>4.379666666666667</c:v>
                </c:pt>
                <c:pt idx="237" formatCode="_(* #,##0.00_);_(* \(#,##0.00\);_(* &quot;-&quot;??_);_(@_)">
                  <c:v>4.3546666666666676</c:v>
                </c:pt>
                <c:pt idx="238" formatCode="_(* #,##0.00_);_(* \(#,##0.00\);_(* &quot;-&quot;??_);_(@_)">
                  <c:v>4.299666666666667</c:v>
                </c:pt>
                <c:pt idx="239" formatCode="_(* #,##0.00_);_(* \(#,##0.00\);_(* &quot;-&quot;??_);_(@_)">
                  <c:v>4.2116666666666669</c:v>
                </c:pt>
                <c:pt idx="240" formatCode="_(* #,##0.00_);_(* \(#,##0.00\);_(* &quot;-&quot;??_);_(@_)">
                  <c:v>4.1406666666666672</c:v>
                </c:pt>
                <c:pt idx="241" formatCode="_(* #,##0.00_);_(* \(#,##0.00\);_(* &quot;-&quot;??_);_(@_)">
                  <c:v>4.0836666666666668</c:v>
                </c:pt>
                <c:pt idx="242" formatCode="_(* #,##0.00_);_(* \(#,##0.00\);_(* &quot;-&quot;??_);_(@_)">
                  <c:v>4.0370000000000008</c:v>
                </c:pt>
                <c:pt idx="243" formatCode="_(* #,##0.00_);_(* \(#,##0.00\);_(* &quot;-&quot;??_);_(@_)">
                  <c:v>3.9920000000000004</c:v>
                </c:pt>
                <c:pt idx="244" formatCode="_(* #,##0.00_);_(* \(#,##0.00\);_(* &quot;-&quot;??_);_(@_)">
                  <c:v>3.928666666666667</c:v>
                </c:pt>
                <c:pt idx="245" formatCode="_(* #,##0.00_);_(* \(#,##0.00\);_(* &quot;-&quot;??_);_(@_)">
                  <c:v>3.9183333333333334</c:v>
                </c:pt>
                <c:pt idx="246" formatCode="_(* #,##0.00_);_(* \(#,##0.00\);_(* &quot;-&quot;??_);_(@_)">
                  <c:v>3.8903333333333325</c:v>
                </c:pt>
                <c:pt idx="247" formatCode="_(* #,##0.00_);_(* \(#,##0.00\);_(* &quot;-&quot;??_);_(@_)">
                  <c:v>3.878333333333333</c:v>
                </c:pt>
                <c:pt idx="248" formatCode="_(* #,##0.00_);_(* \(#,##0.00\);_(* &quot;-&quot;??_);_(@_)">
                  <c:v>3.8893333333333326</c:v>
                </c:pt>
                <c:pt idx="249" formatCode="_(* #,##0.00_);_(* \(#,##0.00\);_(* &quot;-&quot;??_);_(@_)">
                  <c:v>3.9086666666666665</c:v>
                </c:pt>
                <c:pt idx="250" formatCode="_(* #,##0.00_);_(* \(#,##0.00\);_(* &quot;-&quot;??_);_(@_)">
                  <c:v>3.9303333333333321</c:v>
                </c:pt>
                <c:pt idx="251" formatCode="_(* #,##0.00_);_(* \(#,##0.00\);_(* &quot;-&quot;??_);_(@_)">
                  <c:v>3.9566666666666652</c:v>
                </c:pt>
                <c:pt idx="252" formatCode="_(* #,##0.00_);_(* \(#,##0.00\);_(* &quot;-&quot;??_);_(@_)">
                  <c:v>3.9573333333333327</c:v>
                </c:pt>
              </c:numCache>
            </c:numRef>
          </c:val>
        </c:ser>
        <c:marker val="1"/>
        <c:axId val="140190080"/>
        <c:axId val="140191616"/>
      </c:lineChart>
      <c:dateAx>
        <c:axId val="140190080"/>
        <c:scaling>
          <c:orientation val="minMax"/>
        </c:scaling>
        <c:axPos val="b"/>
        <c:numFmt formatCode="m/d/yyyy" sourceLinked="1"/>
        <c:tickLblPos val="nextTo"/>
        <c:crossAx val="140191616"/>
        <c:crosses val="autoZero"/>
        <c:auto val="1"/>
        <c:lblOffset val="100"/>
      </c:dateAx>
      <c:valAx>
        <c:axId val="14019161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4019008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5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H3" sqref="H3"/>
    </sheetView>
  </sheetViews>
  <sheetFormatPr defaultRowHeight="15"/>
  <cols>
    <col min="1" max="1" width="12" bestFit="1" customWidth="1"/>
    <col min="2" max="4" width="11.28515625" bestFit="1" customWidth="1"/>
  </cols>
  <sheetData>
    <row r="1" spans="1:10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</row>
    <row r="2" spans="1:10">
      <c r="A2" s="1">
        <v>39815</v>
      </c>
      <c r="B2" s="2">
        <v>56.86</v>
      </c>
      <c r="C2" s="2">
        <v>34.44</v>
      </c>
      <c r="D2">
        <v>3.65</v>
      </c>
    </row>
    <row r="3" spans="1:10">
      <c r="A3" s="1">
        <v>39828</v>
      </c>
      <c r="B3" s="2">
        <v>51.06</v>
      </c>
      <c r="C3" s="2">
        <v>34.729999999999997</v>
      </c>
      <c r="D3">
        <v>3.92</v>
      </c>
      <c r="E3" s="3">
        <f>(B3-B2)/B2</f>
        <v>-0.10200492437565947</v>
      </c>
      <c r="F3" s="3">
        <f t="shared" ref="F3:G7" si="0">(C3-C2)/C2</f>
        <v>8.4204413472705915E-3</v>
      </c>
      <c r="G3" s="3">
        <f t="shared" si="0"/>
        <v>7.3972602739726029E-2</v>
      </c>
      <c r="H3" s="3">
        <f>(B3-B$2)/B$2</f>
        <v>-0.10200492437565947</v>
      </c>
      <c r="I3" s="3">
        <f t="shared" ref="I3:J7" si="1">(C3-C$2)/C$2</f>
        <v>8.4204413472705915E-3</v>
      </c>
      <c r="J3" s="3">
        <f t="shared" si="1"/>
        <v>7.3972602739726029E-2</v>
      </c>
    </row>
    <row r="4" spans="1:10">
      <c r="A4" s="1">
        <v>39846</v>
      </c>
      <c r="B4" s="2">
        <v>46.31</v>
      </c>
      <c r="C4" s="2">
        <v>30.04</v>
      </c>
      <c r="D4">
        <v>2.89</v>
      </c>
      <c r="E4" s="3">
        <f t="shared" ref="E4:E7" si="2">(B4-B3)/B3</f>
        <v>-9.3027810419114759E-2</v>
      </c>
      <c r="F4" s="3">
        <f t="shared" si="0"/>
        <v>-0.13504175064785481</v>
      </c>
      <c r="G4" s="3">
        <f t="shared" si="0"/>
        <v>-0.26275510204081626</v>
      </c>
      <c r="H4" s="3">
        <f t="shared" ref="H4:H7" si="3">(B4-B$2)/B$2</f>
        <v>-0.18554344002813924</v>
      </c>
      <c r="I4" s="3">
        <f t="shared" si="1"/>
        <v>-0.12775842044134725</v>
      </c>
      <c r="J4" s="3">
        <f t="shared" si="1"/>
        <v>-0.20821917808219173</v>
      </c>
    </row>
    <row r="5" spans="1:10">
      <c r="A5" s="1">
        <v>39861</v>
      </c>
      <c r="B5" s="2">
        <v>47.97</v>
      </c>
      <c r="C5" s="2">
        <v>29.47</v>
      </c>
      <c r="D5">
        <v>2.1800000000000002</v>
      </c>
      <c r="E5" s="3">
        <f t="shared" si="2"/>
        <v>3.5845389764629594E-2</v>
      </c>
      <c r="F5" s="3">
        <f t="shared" si="0"/>
        <v>-1.8974700399467387E-2</v>
      </c>
      <c r="G5" s="3">
        <f t="shared" si="0"/>
        <v>-0.24567474048442905</v>
      </c>
      <c r="H5" s="3">
        <f t="shared" si="3"/>
        <v>-0.15634892718958848</v>
      </c>
      <c r="I5" s="3">
        <f t="shared" si="1"/>
        <v>-0.14430894308943087</v>
      </c>
      <c r="J5" s="3">
        <f t="shared" si="1"/>
        <v>-0.40273972602739722</v>
      </c>
    </row>
    <row r="6" spans="1:10">
      <c r="A6" s="1">
        <v>39874</v>
      </c>
      <c r="B6" s="2">
        <v>47.77</v>
      </c>
      <c r="C6" s="2">
        <v>27.37</v>
      </c>
      <c r="D6">
        <v>2.0099999999999998</v>
      </c>
      <c r="E6" s="3">
        <f t="shared" si="2"/>
        <v>-4.1692724619553003E-3</v>
      </c>
      <c r="F6" s="3">
        <f t="shared" si="0"/>
        <v>-7.125890736342036E-2</v>
      </c>
      <c r="G6" s="3">
        <f t="shared" si="0"/>
        <v>-7.798165137614696E-2</v>
      </c>
      <c r="H6" s="3">
        <f t="shared" si="3"/>
        <v>-0.15986633837495598</v>
      </c>
      <c r="I6" s="3">
        <f t="shared" si="1"/>
        <v>-0.20528455284552838</v>
      </c>
      <c r="J6" s="3">
        <f t="shared" si="1"/>
        <v>-0.44931506849315073</v>
      </c>
    </row>
    <row r="7" spans="1:10">
      <c r="A7" s="1">
        <v>39888</v>
      </c>
      <c r="B7" s="2">
        <v>48.8</v>
      </c>
      <c r="C7" s="2">
        <v>28.83</v>
      </c>
      <c r="D7">
        <v>2.52</v>
      </c>
      <c r="E7" s="3">
        <f t="shared" si="2"/>
        <v>2.1561649570860247E-2</v>
      </c>
      <c r="F7" s="3">
        <f t="shared" si="0"/>
        <v>5.3343076360979076E-2</v>
      </c>
      <c r="G7" s="3">
        <f t="shared" si="0"/>
        <v>0.25373134328358221</v>
      </c>
      <c r="H7" s="3">
        <f t="shared" si="3"/>
        <v>-0.14175167077031309</v>
      </c>
      <c r="I7" s="3">
        <f t="shared" si="1"/>
        <v>-0.16289198606271776</v>
      </c>
      <c r="J7" s="3">
        <f t="shared" si="1"/>
        <v>-0.30958904109589042</v>
      </c>
    </row>
    <row r="9" spans="1:10">
      <c r="A9" t="s">
        <v>3</v>
      </c>
      <c r="B9" s="2">
        <f>AVERAGE(B1:B8)</f>
        <v>49.795000000000009</v>
      </c>
      <c r="C9" s="2">
        <f t="shared" ref="C9:D9" si="4">AVERAGE(C1:C8)</f>
        <v>30.813333333333333</v>
      </c>
      <c r="D9" s="2">
        <f t="shared" si="4"/>
        <v>2.8616666666666668</v>
      </c>
    </row>
    <row r="10" spans="1:10">
      <c r="A10" t="s">
        <v>4</v>
      </c>
      <c r="B10" s="2">
        <f>MAX(B1:B8)</f>
        <v>56.86</v>
      </c>
      <c r="C10" s="2">
        <f t="shared" ref="C10:D10" si="5">MAX(C1:C8)</f>
        <v>34.729999999999997</v>
      </c>
      <c r="D10" s="2">
        <f t="shared" si="5"/>
        <v>3.92</v>
      </c>
    </row>
    <row r="11" spans="1:10">
      <c r="A11" t="s">
        <v>5</v>
      </c>
      <c r="B11" s="2">
        <f>MIN(B1:B8)</f>
        <v>46.31</v>
      </c>
      <c r="C11" s="2">
        <f t="shared" ref="C11:D11" si="6">MIN(C1:C8)</f>
        <v>27.37</v>
      </c>
      <c r="D11" s="2">
        <f t="shared" si="6"/>
        <v>2.0099999999999998</v>
      </c>
    </row>
    <row r="12" spans="1:10">
      <c r="A12" t="s">
        <v>15</v>
      </c>
      <c r="B12" s="2">
        <f>B7-B2</f>
        <v>-8.0600000000000023</v>
      </c>
      <c r="C12" s="2">
        <f t="shared" ref="C12:D12" si="7">C7-C2</f>
        <v>-5.6099999999999994</v>
      </c>
      <c r="D12" s="2">
        <f t="shared" si="7"/>
        <v>-1.1299999999999999</v>
      </c>
    </row>
    <row r="13" spans="1:10">
      <c r="A13" t="s">
        <v>16</v>
      </c>
      <c r="B13" s="6">
        <f>B12/B2</f>
        <v>-0.14175167077031309</v>
      </c>
      <c r="C13" s="6">
        <f t="shared" ref="C13:D13" si="8">C12/C2</f>
        <v>-0.16289198606271776</v>
      </c>
      <c r="D13" s="6">
        <f t="shared" si="8"/>
        <v>-0.30958904109589042</v>
      </c>
    </row>
    <row r="15" spans="1:10">
      <c r="A15" s="4">
        <v>10000</v>
      </c>
      <c r="B15" s="2">
        <f>$A15/B2</f>
        <v>175.87055926837849</v>
      </c>
      <c r="C15" s="2">
        <f t="shared" ref="C15:D15" si="9">$A15/C2</f>
        <v>290.36004645760744</v>
      </c>
      <c r="D15" s="2">
        <f t="shared" si="9"/>
        <v>2739.7260273972602</v>
      </c>
      <c r="F15" s="3"/>
    </row>
    <row r="16" spans="1:10">
      <c r="A16" t="s">
        <v>17</v>
      </c>
      <c r="B16" s="4">
        <f>B15*B7</f>
        <v>8582.483292296869</v>
      </c>
      <c r="C16" s="4">
        <f t="shared" ref="C16:D16" si="10">C15*C7</f>
        <v>8371.0801393728216</v>
      </c>
      <c r="D16" s="4">
        <f t="shared" si="10"/>
        <v>6904.1095890410961</v>
      </c>
    </row>
    <row r="17" spans="1:5">
      <c r="A17" t="s">
        <v>18</v>
      </c>
      <c r="B17" s="7">
        <f>B16-$A15</f>
        <v>-1417.516707703131</v>
      </c>
      <c r="C17" s="7">
        <f t="shared" ref="C17:D17" si="11">C16-$A15</f>
        <v>-1628.9198606271784</v>
      </c>
      <c r="D17" s="7">
        <f t="shared" si="11"/>
        <v>-3095.8904109589039</v>
      </c>
    </row>
    <row r="18" spans="1:5">
      <c r="A18" t="s">
        <v>19</v>
      </c>
      <c r="B18" s="6">
        <f>B17/$A15</f>
        <v>-0.14175167077031312</v>
      </c>
      <c r="C18" s="8">
        <f t="shared" ref="C18:D18" si="12">C17/$A15</f>
        <v>-0.16289198606271785</v>
      </c>
      <c r="D18" s="8">
        <f t="shared" si="12"/>
        <v>-0.30958904109589042</v>
      </c>
      <c r="E1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/>
  </sheetViews>
  <sheetFormatPr defaultRowHeight="15"/>
  <sheetData>
    <row r="1" spans="1:2">
      <c r="B1" s="5">
        <v>0.05</v>
      </c>
    </row>
    <row r="3" spans="1:2">
      <c r="A3" t="s">
        <v>13</v>
      </c>
      <c r="B3" t="s">
        <v>14</v>
      </c>
    </row>
    <row r="4" spans="1:2">
      <c r="A4">
        <v>1969</v>
      </c>
      <c r="B4" s="4">
        <v>2</v>
      </c>
    </row>
    <row r="5" spans="1:2">
      <c r="A5">
        <f>A4+1</f>
        <v>1970</v>
      </c>
      <c r="B5" s="4">
        <f>B4*(1+$B$1)</f>
        <v>2.1</v>
      </c>
    </row>
    <row r="6" spans="1:2">
      <c r="A6">
        <f t="shared" ref="A6:A44" si="0">A5+1</f>
        <v>1971</v>
      </c>
      <c r="B6" s="4">
        <f>B5*(1+$B$1)</f>
        <v>2.2050000000000001</v>
      </c>
    </row>
    <row r="7" spans="1:2">
      <c r="A7">
        <f t="shared" si="0"/>
        <v>1972</v>
      </c>
      <c r="B7" s="4">
        <f>B6*(1+$B$1)</f>
        <v>2.3152500000000003</v>
      </c>
    </row>
    <row r="8" spans="1:2">
      <c r="A8">
        <f t="shared" si="0"/>
        <v>1973</v>
      </c>
      <c r="B8" s="4">
        <f>B7*(1+$B$1)</f>
        <v>2.4310125000000005</v>
      </c>
    </row>
    <row r="9" spans="1:2">
      <c r="A9">
        <f t="shared" si="0"/>
        <v>1974</v>
      </c>
      <c r="B9" s="4">
        <f>B8*(1+$B$1)</f>
        <v>2.5525631250000007</v>
      </c>
    </row>
    <row r="10" spans="1:2">
      <c r="A10">
        <f t="shared" si="0"/>
        <v>1975</v>
      </c>
      <c r="B10" s="4">
        <f>B9*(1+$B$1)</f>
        <v>2.6801912812500008</v>
      </c>
    </row>
    <row r="11" spans="1:2">
      <c r="A11">
        <f t="shared" si="0"/>
        <v>1976</v>
      </c>
      <c r="B11" s="4">
        <f>B10*(1+$B$1)</f>
        <v>2.8142008453125009</v>
      </c>
    </row>
    <row r="12" spans="1:2">
      <c r="A12">
        <f t="shared" si="0"/>
        <v>1977</v>
      </c>
      <c r="B12" s="4">
        <f>B11*(1+$B$1)</f>
        <v>2.954910887578126</v>
      </c>
    </row>
    <row r="13" spans="1:2">
      <c r="A13">
        <f t="shared" si="0"/>
        <v>1978</v>
      </c>
      <c r="B13" s="4">
        <f>B12*(1+$B$1)</f>
        <v>3.1026564319570324</v>
      </c>
    </row>
    <row r="14" spans="1:2">
      <c r="A14">
        <f t="shared" si="0"/>
        <v>1979</v>
      </c>
      <c r="B14" s="4">
        <f>B13*(1+$B$1)</f>
        <v>3.257789253554884</v>
      </c>
    </row>
    <row r="15" spans="1:2">
      <c r="A15">
        <f t="shared" si="0"/>
        <v>1980</v>
      </c>
      <c r="B15" s="4">
        <f>B14*(1+$B$1)</f>
        <v>3.4206787162326284</v>
      </c>
    </row>
    <row r="16" spans="1:2">
      <c r="A16">
        <f t="shared" si="0"/>
        <v>1981</v>
      </c>
      <c r="B16" s="4">
        <f t="shared" ref="B16:B44" si="1">B15*(1+$B$1)</f>
        <v>3.5917126520442602</v>
      </c>
    </row>
    <row r="17" spans="1:2">
      <c r="A17">
        <f t="shared" si="0"/>
        <v>1982</v>
      </c>
      <c r="B17" s="4">
        <f t="shared" si="1"/>
        <v>3.7712982846464733</v>
      </c>
    </row>
    <row r="18" spans="1:2">
      <c r="A18">
        <f t="shared" si="0"/>
        <v>1983</v>
      </c>
      <c r="B18" s="4">
        <f t="shared" si="1"/>
        <v>3.9598631988787973</v>
      </c>
    </row>
    <row r="19" spans="1:2">
      <c r="A19">
        <f t="shared" si="0"/>
        <v>1984</v>
      </c>
      <c r="B19" s="4">
        <f t="shared" si="1"/>
        <v>4.1578563588227375</v>
      </c>
    </row>
    <row r="20" spans="1:2">
      <c r="A20">
        <f t="shared" si="0"/>
        <v>1985</v>
      </c>
      <c r="B20" s="4">
        <f t="shared" si="1"/>
        <v>4.3657491767638748</v>
      </c>
    </row>
    <row r="21" spans="1:2">
      <c r="A21">
        <f t="shared" si="0"/>
        <v>1986</v>
      </c>
      <c r="B21" s="4">
        <f t="shared" si="1"/>
        <v>4.584036635602069</v>
      </c>
    </row>
    <row r="22" spans="1:2">
      <c r="A22">
        <f t="shared" si="0"/>
        <v>1987</v>
      </c>
      <c r="B22" s="4">
        <f t="shared" si="1"/>
        <v>4.8132384673821722</v>
      </c>
    </row>
    <row r="23" spans="1:2">
      <c r="A23">
        <f t="shared" si="0"/>
        <v>1988</v>
      </c>
      <c r="B23" s="4">
        <f t="shared" si="1"/>
        <v>5.0539003907512807</v>
      </c>
    </row>
    <row r="24" spans="1:2">
      <c r="A24">
        <f t="shared" si="0"/>
        <v>1989</v>
      </c>
      <c r="B24" s="4">
        <f t="shared" si="1"/>
        <v>5.3065954102888453</v>
      </c>
    </row>
    <row r="25" spans="1:2">
      <c r="A25">
        <f t="shared" si="0"/>
        <v>1990</v>
      </c>
      <c r="B25" s="4">
        <f t="shared" si="1"/>
        <v>5.5719251808032881</v>
      </c>
    </row>
    <row r="26" spans="1:2">
      <c r="A26">
        <f t="shared" si="0"/>
        <v>1991</v>
      </c>
      <c r="B26" s="4">
        <f t="shared" si="1"/>
        <v>5.8505214398434529</v>
      </c>
    </row>
    <row r="27" spans="1:2">
      <c r="A27">
        <f t="shared" si="0"/>
        <v>1992</v>
      </c>
      <c r="B27" s="4">
        <f t="shared" si="1"/>
        <v>6.1430475118356256</v>
      </c>
    </row>
    <row r="28" spans="1:2">
      <c r="A28">
        <f t="shared" si="0"/>
        <v>1993</v>
      </c>
      <c r="B28" s="4">
        <f t="shared" si="1"/>
        <v>6.4501998874274076</v>
      </c>
    </row>
    <row r="29" spans="1:2">
      <c r="A29">
        <f t="shared" si="0"/>
        <v>1994</v>
      </c>
      <c r="B29" s="4">
        <f t="shared" si="1"/>
        <v>6.7727098817987779</v>
      </c>
    </row>
    <row r="30" spans="1:2">
      <c r="A30">
        <f t="shared" si="0"/>
        <v>1995</v>
      </c>
      <c r="B30" s="4">
        <f t="shared" si="1"/>
        <v>7.1113453758887166</v>
      </c>
    </row>
    <row r="31" spans="1:2">
      <c r="A31">
        <f t="shared" si="0"/>
        <v>1996</v>
      </c>
      <c r="B31" s="4">
        <f t="shared" si="1"/>
        <v>7.4669126446831529</v>
      </c>
    </row>
    <row r="32" spans="1:2">
      <c r="A32">
        <f t="shared" si="0"/>
        <v>1997</v>
      </c>
      <c r="B32" s="4">
        <f t="shared" si="1"/>
        <v>7.8402582769173108</v>
      </c>
    </row>
    <row r="33" spans="1:2">
      <c r="A33">
        <f t="shared" si="0"/>
        <v>1998</v>
      </c>
      <c r="B33" s="4">
        <f t="shared" si="1"/>
        <v>8.2322711907631767</v>
      </c>
    </row>
    <row r="34" spans="1:2">
      <c r="A34">
        <f t="shared" si="0"/>
        <v>1999</v>
      </c>
      <c r="B34" s="4">
        <f t="shared" si="1"/>
        <v>8.6438847503013356</v>
      </c>
    </row>
    <row r="35" spans="1:2">
      <c r="A35">
        <f t="shared" si="0"/>
        <v>2000</v>
      </c>
      <c r="B35" s="4">
        <f t="shared" si="1"/>
        <v>9.0760789878164037</v>
      </c>
    </row>
    <row r="36" spans="1:2">
      <c r="A36">
        <f t="shared" si="0"/>
        <v>2001</v>
      </c>
      <c r="B36" s="4">
        <f t="shared" si="1"/>
        <v>9.5298829372072245</v>
      </c>
    </row>
    <row r="37" spans="1:2">
      <c r="A37">
        <f t="shared" si="0"/>
        <v>2002</v>
      </c>
      <c r="B37" s="4">
        <f t="shared" si="1"/>
        <v>10.006377084067585</v>
      </c>
    </row>
    <row r="38" spans="1:2">
      <c r="A38">
        <f t="shared" si="0"/>
        <v>2003</v>
      </c>
      <c r="B38" s="4">
        <f t="shared" si="1"/>
        <v>10.506695938270965</v>
      </c>
    </row>
    <row r="39" spans="1:2">
      <c r="A39">
        <f t="shared" si="0"/>
        <v>2004</v>
      </c>
      <c r="B39" s="4">
        <f t="shared" si="1"/>
        <v>11.032030735184515</v>
      </c>
    </row>
    <row r="40" spans="1:2">
      <c r="A40">
        <f t="shared" si="0"/>
        <v>2005</v>
      </c>
      <c r="B40" s="4">
        <f t="shared" si="1"/>
        <v>11.583632271943742</v>
      </c>
    </row>
    <row r="41" spans="1:2">
      <c r="A41">
        <f t="shared" si="0"/>
        <v>2006</v>
      </c>
      <c r="B41" s="4">
        <f t="shared" si="1"/>
        <v>12.162813885540929</v>
      </c>
    </row>
    <row r="42" spans="1:2">
      <c r="A42">
        <f t="shared" si="0"/>
        <v>2007</v>
      </c>
      <c r="B42" s="4">
        <f t="shared" si="1"/>
        <v>12.770954579817976</v>
      </c>
    </row>
    <row r="43" spans="1:2">
      <c r="A43">
        <f t="shared" si="0"/>
        <v>2008</v>
      </c>
      <c r="B43" s="4">
        <f t="shared" si="1"/>
        <v>13.409502308808875</v>
      </c>
    </row>
    <row r="44" spans="1:2">
      <c r="A44">
        <f t="shared" si="0"/>
        <v>2009</v>
      </c>
      <c r="B44" s="4">
        <f t="shared" si="1"/>
        <v>14.07997742424932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workbookViewId="0">
      <pane ySplit="1" topLeftCell="A239" activePane="bottomLeft" state="frozen"/>
      <selection pane="bottomLeft" activeCell="I1" sqref="I1:I254"/>
    </sheetView>
  </sheetViews>
  <sheetFormatPr defaultRowHeight="15"/>
  <cols>
    <col min="1" max="1" width="10.7109375" bestFit="1" customWidth="1"/>
    <col min="2" max="5" width="9.28515625" hidden="1" customWidth="1"/>
    <col min="6" max="6" width="15.28515625" hidden="1" customWidth="1"/>
    <col min="7" max="7" width="9.28515625" bestFit="1" customWidth="1"/>
  </cols>
  <sheetData>
    <row r="1" spans="1:9">
      <c r="A1" t="s">
        <v>0</v>
      </c>
      <c r="B1" t="s">
        <v>20</v>
      </c>
      <c r="C1" t="s">
        <v>4</v>
      </c>
      <c r="D1" t="s">
        <v>5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</row>
    <row r="2" spans="1:9">
      <c r="A2" s="1">
        <v>39449</v>
      </c>
      <c r="B2" s="2">
        <v>25.01</v>
      </c>
      <c r="C2" s="2">
        <v>25.3</v>
      </c>
      <c r="D2" s="2">
        <v>24.2</v>
      </c>
      <c r="E2" s="2">
        <v>24.41</v>
      </c>
      <c r="F2" s="10">
        <v>13461400</v>
      </c>
      <c r="G2" s="2">
        <v>23.88</v>
      </c>
    </row>
    <row r="3" spans="1:9">
      <c r="A3" s="1">
        <v>39450</v>
      </c>
      <c r="B3" s="2">
        <v>24.54</v>
      </c>
      <c r="C3" s="2">
        <v>24.72</v>
      </c>
      <c r="D3" s="2">
        <v>23.34</v>
      </c>
      <c r="E3" s="2">
        <v>23.92</v>
      </c>
      <c r="F3" s="10">
        <v>24595100</v>
      </c>
      <c r="G3" s="2">
        <v>23.4</v>
      </c>
    </row>
    <row r="4" spans="1:9">
      <c r="A4" s="1">
        <v>39451</v>
      </c>
      <c r="B4" s="2">
        <v>23.51</v>
      </c>
      <c r="C4" s="2">
        <v>24.38</v>
      </c>
      <c r="D4" s="2">
        <v>22.87</v>
      </c>
      <c r="E4" s="2">
        <v>23.65</v>
      </c>
      <c r="F4" s="10">
        <v>27320100</v>
      </c>
      <c r="G4" s="2">
        <v>23.14</v>
      </c>
    </row>
    <row r="5" spans="1:9">
      <c r="A5" s="1">
        <v>39454</v>
      </c>
      <c r="B5" s="2">
        <v>23.71</v>
      </c>
      <c r="C5" s="2">
        <v>23.98</v>
      </c>
      <c r="D5" s="2">
        <v>23.1</v>
      </c>
      <c r="E5" s="2">
        <v>23.66</v>
      </c>
      <c r="F5" s="10">
        <v>14749500</v>
      </c>
      <c r="G5" s="2">
        <v>23.15</v>
      </c>
    </row>
    <row r="6" spans="1:9">
      <c r="A6" s="1">
        <v>39455</v>
      </c>
      <c r="B6" s="2">
        <v>23.82</v>
      </c>
      <c r="C6" s="2">
        <v>24.53</v>
      </c>
      <c r="D6" s="2">
        <v>23.1</v>
      </c>
      <c r="E6" s="2">
        <v>23.3</v>
      </c>
      <c r="F6" s="10">
        <v>17447700</v>
      </c>
      <c r="G6" s="2">
        <v>22.8</v>
      </c>
    </row>
    <row r="7" spans="1:9">
      <c r="A7" s="1">
        <v>39456</v>
      </c>
      <c r="B7" s="2">
        <v>23.06</v>
      </c>
      <c r="C7" s="2">
        <v>23.19</v>
      </c>
      <c r="D7" s="2">
        <v>21.97</v>
      </c>
      <c r="E7" s="2">
        <v>22.78</v>
      </c>
      <c r="F7" s="10">
        <v>24590800</v>
      </c>
      <c r="G7" s="2">
        <v>22.29</v>
      </c>
    </row>
    <row r="8" spans="1:9">
      <c r="A8" s="1">
        <v>39457</v>
      </c>
      <c r="B8" s="2">
        <v>22.71</v>
      </c>
      <c r="C8" s="2">
        <v>23.99</v>
      </c>
      <c r="D8" s="2">
        <v>22.2</v>
      </c>
      <c r="E8" s="2">
        <v>23.68</v>
      </c>
      <c r="F8" s="10">
        <v>16533500</v>
      </c>
      <c r="G8" s="2">
        <v>23.17</v>
      </c>
    </row>
    <row r="9" spans="1:9">
      <c r="A9" s="1">
        <v>39458</v>
      </c>
      <c r="B9" s="2">
        <v>23.51</v>
      </c>
      <c r="C9" s="2">
        <v>23.9</v>
      </c>
      <c r="D9" s="2">
        <v>22.76</v>
      </c>
      <c r="E9" s="2">
        <v>23.5</v>
      </c>
      <c r="F9" s="10">
        <v>15325000</v>
      </c>
      <c r="G9" s="2">
        <v>22.99</v>
      </c>
    </row>
    <row r="10" spans="1:9">
      <c r="A10" s="1">
        <v>39461</v>
      </c>
      <c r="B10" s="2">
        <v>24.03</v>
      </c>
      <c r="C10" s="2">
        <v>24.03</v>
      </c>
      <c r="D10" s="2">
        <v>23.3</v>
      </c>
      <c r="E10" s="2">
        <v>23.69</v>
      </c>
      <c r="F10" s="10">
        <v>10256600</v>
      </c>
      <c r="G10" s="2">
        <v>23.18</v>
      </c>
    </row>
    <row r="11" spans="1:9">
      <c r="A11" s="1">
        <v>39462</v>
      </c>
      <c r="B11" s="2">
        <v>23.67</v>
      </c>
      <c r="C11" s="2">
        <v>23.67</v>
      </c>
      <c r="D11" s="2">
        <v>22.25</v>
      </c>
      <c r="E11" s="2">
        <v>22.28</v>
      </c>
      <c r="F11" s="10">
        <v>16929800</v>
      </c>
      <c r="G11" s="2">
        <v>21.8</v>
      </c>
      <c r="H11" s="2">
        <f>AVERAGE(G2:G11)</f>
        <v>22.98</v>
      </c>
    </row>
    <row r="12" spans="1:9">
      <c r="A12" s="1">
        <v>39463</v>
      </c>
      <c r="B12" s="2">
        <v>22.22</v>
      </c>
      <c r="C12" s="2">
        <v>23.14</v>
      </c>
      <c r="D12" s="2">
        <v>21.34</v>
      </c>
      <c r="E12" s="2">
        <v>22.85</v>
      </c>
      <c r="F12" s="10">
        <v>24656200</v>
      </c>
      <c r="G12" s="2">
        <v>22.36</v>
      </c>
      <c r="H12" s="2">
        <f t="shared" ref="H12:H75" si="0">AVERAGE(G3:G12)</f>
        <v>22.828000000000003</v>
      </c>
    </row>
    <row r="13" spans="1:9">
      <c r="A13" s="1">
        <v>39464</v>
      </c>
      <c r="B13" s="2">
        <v>22.9</v>
      </c>
      <c r="C13" s="2">
        <v>23.78</v>
      </c>
      <c r="D13" s="2">
        <v>22.37</v>
      </c>
      <c r="E13" s="2">
        <v>22.84</v>
      </c>
      <c r="F13" s="10">
        <v>24207400</v>
      </c>
      <c r="G13" s="2">
        <v>22.35</v>
      </c>
      <c r="H13" s="2">
        <f t="shared" si="0"/>
        <v>22.722999999999999</v>
      </c>
    </row>
    <row r="14" spans="1:9">
      <c r="A14" s="1">
        <v>39465</v>
      </c>
      <c r="B14" s="2">
        <v>23.33</v>
      </c>
      <c r="C14" s="2">
        <v>23.76</v>
      </c>
      <c r="D14" s="2">
        <v>23</v>
      </c>
      <c r="E14" s="2">
        <v>23.52</v>
      </c>
      <c r="F14" s="10">
        <v>20463000</v>
      </c>
      <c r="G14" s="2">
        <v>23.01</v>
      </c>
      <c r="H14" s="2">
        <f t="shared" si="0"/>
        <v>22.71</v>
      </c>
    </row>
    <row r="15" spans="1:9">
      <c r="A15" s="1">
        <v>39469</v>
      </c>
      <c r="B15" s="2">
        <v>22.59</v>
      </c>
      <c r="C15" s="2">
        <v>23.95</v>
      </c>
      <c r="D15" s="2">
        <v>22.25</v>
      </c>
      <c r="E15" s="2">
        <v>23.65</v>
      </c>
      <c r="F15" s="10">
        <v>24656500</v>
      </c>
      <c r="G15" s="2">
        <v>23.14</v>
      </c>
      <c r="H15" s="2">
        <f t="shared" si="0"/>
        <v>22.709000000000003</v>
      </c>
    </row>
    <row r="16" spans="1:9">
      <c r="A16" s="1">
        <v>39470</v>
      </c>
      <c r="B16" s="2">
        <v>23</v>
      </c>
      <c r="C16" s="2">
        <v>26.35</v>
      </c>
      <c r="D16" s="2">
        <v>22.76</v>
      </c>
      <c r="E16" s="2">
        <v>25.7</v>
      </c>
      <c r="F16" s="10">
        <v>36329000</v>
      </c>
      <c r="G16" s="2">
        <v>25.14</v>
      </c>
      <c r="H16" s="2">
        <f t="shared" si="0"/>
        <v>22.942999999999994</v>
      </c>
    </row>
    <row r="17" spans="1:9">
      <c r="A17" s="1">
        <v>39471</v>
      </c>
      <c r="B17" s="2">
        <v>26</v>
      </c>
      <c r="C17" s="2">
        <v>26.2</v>
      </c>
      <c r="D17" s="2">
        <v>25</v>
      </c>
      <c r="E17" s="2">
        <v>25.62</v>
      </c>
      <c r="F17" s="10">
        <v>15602000</v>
      </c>
      <c r="G17" s="2">
        <v>25.07</v>
      </c>
      <c r="H17" s="2">
        <f t="shared" si="0"/>
        <v>23.220999999999997</v>
      </c>
    </row>
    <row r="18" spans="1:9">
      <c r="A18" s="1">
        <v>39472</v>
      </c>
      <c r="B18" s="2">
        <v>25.92</v>
      </c>
      <c r="C18" s="2">
        <v>26.26</v>
      </c>
      <c r="D18" s="2">
        <v>25.45</v>
      </c>
      <c r="E18" s="2">
        <v>25.79</v>
      </c>
      <c r="F18" s="10">
        <v>11947100</v>
      </c>
      <c r="G18" s="2">
        <v>25.23</v>
      </c>
      <c r="H18" s="2">
        <f t="shared" si="0"/>
        <v>23.426999999999996</v>
      </c>
    </row>
    <row r="19" spans="1:9">
      <c r="A19" s="1">
        <v>39475</v>
      </c>
      <c r="B19" s="2">
        <v>25.55</v>
      </c>
      <c r="C19" s="2">
        <v>26.71</v>
      </c>
      <c r="D19" s="2">
        <v>25.35</v>
      </c>
      <c r="E19" s="2">
        <v>26.53</v>
      </c>
      <c r="F19" s="10">
        <v>11116100</v>
      </c>
      <c r="G19" s="2">
        <v>25.96</v>
      </c>
      <c r="H19" s="2">
        <f t="shared" si="0"/>
        <v>23.724</v>
      </c>
    </row>
    <row r="20" spans="1:9">
      <c r="A20" s="1">
        <v>39476</v>
      </c>
      <c r="B20" s="2">
        <v>26.75</v>
      </c>
      <c r="C20" s="2">
        <v>27.48</v>
      </c>
      <c r="D20" s="2">
        <v>26.35</v>
      </c>
      <c r="E20" s="2">
        <v>27.21</v>
      </c>
      <c r="F20" s="10">
        <v>14348400</v>
      </c>
      <c r="G20" s="2">
        <v>26.62</v>
      </c>
      <c r="H20" s="2">
        <f t="shared" si="0"/>
        <v>24.068000000000001</v>
      </c>
    </row>
    <row r="21" spans="1:9">
      <c r="A21" s="1">
        <v>39477</v>
      </c>
      <c r="B21" s="2">
        <v>27.15</v>
      </c>
      <c r="C21" s="2">
        <v>28.08</v>
      </c>
      <c r="D21" s="2">
        <v>26.92</v>
      </c>
      <c r="E21" s="2">
        <v>27.46</v>
      </c>
      <c r="F21" s="10">
        <v>19056300</v>
      </c>
      <c r="G21" s="2">
        <v>26.87</v>
      </c>
      <c r="H21" s="2">
        <f t="shared" si="0"/>
        <v>24.574999999999999</v>
      </c>
    </row>
    <row r="22" spans="1:9">
      <c r="A22" s="1">
        <v>39478</v>
      </c>
      <c r="B22" s="2">
        <v>26.9</v>
      </c>
      <c r="C22" s="2">
        <v>28.6</v>
      </c>
      <c r="D22" s="2">
        <v>26.13</v>
      </c>
      <c r="E22" s="2">
        <v>28.21</v>
      </c>
      <c r="F22" s="10">
        <v>19079400</v>
      </c>
      <c r="G22" s="2">
        <v>27.6</v>
      </c>
      <c r="H22" s="2">
        <f t="shared" si="0"/>
        <v>25.099</v>
      </c>
    </row>
    <row r="23" spans="1:9">
      <c r="A23" s="1">
        <v>39479</v>
      </c>
      <c r="B23" s="2">
        <v>28.2</v>
      </c>
      <c r="C23" s="2">
        <v>29.28</v>
      </c>
      <c r="D23" s="2">
        <v>27.9</v>
      </c>
      <c r="E23" s="2">
        <v>28.98</v>
      </c>
      <c r="F23" s="10">
        <v>15502000</v>
      </c>
      <c r="G23" s="2">
        <v>28.35</v>
      </c>
      <c r="H23" s="2">
        <f t="shared" si="0"/>
        <v>25.699000000000002</v>
      </c>
    </row>
    <row r="24" spans="1:9">
      <c r="A24" s="1">
        <v>39482</v>
      </c>
      <c r="B24" s="2">
        <v>28.87</v>
      </c>
      <c r="C24" s="2">
        <v>29</v>
      </c>
      <c r="D24" s="2">
        <v>27.56</v>
      </c>
      <c r="E24" s="2">
        <v>27.57</v>
      </c>
      <c r="F24" s="10">
        <v>10140300</v>
      </c>
      <c r="G24" s="2">
        <v>26.97</v>
      </c>
      <c r="H24" s="2">
        <f t="shared" si="0"/>
        <v>26.094999999999999</v>
      </c>
    </row>
    <row r="25" spans="1:9">
      <c r="A25" s="1">
        <v>39483</v>
      </c>
      <c r="B25" s="2">
        <v>27.03</v>
      </c>
      <c r="C25" s="2">
        <v>27.5</v>
      </c>
      <c r="D25" s="2">
        <v>26.4</v>
      </c>
      <c r="E25" s="2">
        <v>26.47</v>
      </c>
      <c r="F25" s="10">
        <v>13853300</v>
      </c>
      <c r="G25" s="2">
        <v>25.9</v>
      </c>
      <c r="H25" s="2">
        <f t="shared" si="0"/>
        <v>26.370999999999999</v>
      </c>
    </row>
    <row r="26" spans="1:9">
      <c r="A26" s="1">
        <v>39484</v>
      </c>
      <c r="B26" s="2">
        <v>26.06</v>
      </c>
      <c r="C26" s="2">
        <v>26.3</v>
      </c>
      <c r="D26" s="2">
        <v>25.29</v>
      </c>
      <c r="E26" s="2">
        <v>25.71</v>
      </c>
      <c r="F26" s="10">
        <v>18165800</v>
      </c>
      <c r="G26" s="2">
        <v>25.15</v>
      </c>
      <c r="H26" s="2">
        <f t="shared" si="0"/>
        <v>26.371999999999996</v>
      </c>
    </row>
    <row r="27" spans="1:9">
      <c r="A27" s="1">
        <v>39485</v>
      </c>
      <c r="B27" s="2">
        <v>25.6</v>
      </c>
      <c r="C27" s="2">
        <v>26.36</v>
      </c>
      <c r="D27" s="2">
        <v>25.47</v>
      </c>
      <c r="E27" s="2">
        <v>26.3</v>
      </c>
      <c r="F27" s="10">
        <v>14114400</v>
      </c>
      <c r="G27" s="2">
        <v>25.73</v>
      </c>
      <c r="H27" s="2">
        <f t="shared" si="0"/>
        <v>26.437999999999999</v>
      </c>
    </row>
    <row r="28" spans="1:9">
      <c r="A28" s="1">
        <v>39486</v>
      </c>
      <c r="B28" s="2">
        <v>26.12</v>
      </c>
      <c r="C28" s="2">
        <v>26.16</v>
      </c>
      <c r="D28" s="2">
        <v>25.63</v>
      </c>
      <c r="E28" s="2">
        <v>25.8</v>
      </c>
      <c r="F28" s="10">
        <v>12920700</v>
      </c>
      <c r="G28" s="2">
        <v>25.24</v>
      </c>
      <c r="H28" s="2">
        <f t="shared" si="0"/>
        <v>26.439</v>
      </c>
    </row>
    <row r="29" spans="1:9">
      <c r="A29" s="1">
        <v>39489</v>
      </c>
      <c r="B29" s="2">
        <v>25.68</v>
      </c>
      <c r="C29" s="2">
        <v>27.84</v>
      </c>
      <c r="D29" s="2">
        <v>25.68</v>
      </c>
      <c r="E29" s="2">
        <v>27.12</v>
      </c>
      <c r="F29" s="10">
        <v>20954300</v>
      </c>
      <c r="G29" s="2">
        <v>26.53</v>
      </c>
      <c r="H29" s="2">
        <f t="shared" si="0"/>
        <v>26.496000000000002</v>
      </c>
    </row>
    <row r="30" spans="1:9">
      <c r="A30" s="1">
        <v>39490</v>
      </c>
      <c r="B30" s="2">
        <v>26.67</v>
      </c>
      <c r="C30" s="2">
        <v>27.83</v>
      </c>
      <c r="D30" s="2">
        <v>26.41</v>
      </c>
      <c r="E30" s="2">
        <v>26.6</v>
      </c>
      <c r="F30" s="10">
        <v>22041300</v>
      </c>
      <c r="G30" s="2">
        <v>26.02</v>
      </c>
      <c r="H30" s="2">
        <f t="shared" si="0"/>
        <v>26.436</v>
      </c>
    </row>
    <row r="31" spans="1:9">
      <c r="A31" s="1">
        <v>39491</v>
      </c>
      <c r="B31" s="2">
        <v>26.65</v>
      </c>
      <c r="C31" s="2">
        <v>27</v>
      </c>
      <c r="D31" s="2">
        <v>25.73</v>
      </c>
      <c r="E31" s="2">
        <v>26.46</v>
      </c>
      <c r="F31" s="10">
        <v>13169100</v>
      </c>
      <c r="G31" s="2">
        <v>26.13</v>
      </c>
      <c r="H31" s="2">
        <f t="shared" si="0"/>
        <v>26.362000000000002</v>
      </c>
      <c r="I31" s="2">
        <f>AVERAGE(G2:G31)</f>
        <v>24.638999999999999</v>
      </c>
    </row>
    <row r="32" spans="1:9">
      <c r="A32" s="1">
        <v>39492</v>
      </c>
      <c r="B32" s="2">
        <v>26.52</v>
      </c>
      <c r="C32" s="2">
        <v>26.7</v>
      </c>
      <c r="D32" s="2">
        <v>25.68</v>
      </c>
      <c r="E32" s="2">
        <v>25.82</v>
      </c>
      <c r="F32" s="10">
        <v>17228000</v>
      </c>
      <c r="G32" s="2">
        <v>25.5</v>
      </c>
      <c r="H32" s="2">
        <f t="shared" si="0"/>
        <v>26.151999999999997</v>
      </c>
      <c r="I32" s="2">
        <f t="shared" ref="I32:I95" si="1">AVERAGE(G3:G32)</f>
        <v>24.692999999999998</v>
      </c>
    </row>
    <row r="33" spans="1:9">
      <c r="A33" s="1">
        <v>39493</v>
      </c>
      <c r="B33" s="2">
        <v>25.68</v>
      </c>
      <c r="C33" s="2">
        <v>26.17</v>
      </c>
      <c r="D33" s="2">
        <v>25.53</v>
      </c>
      <c r="E33" s="2">
        <v>26.13</v>
      </c>
      <c r="F33" s="10">
        <v>11400700</v>
      </c>
      <c r="G33" s="2">
        <v>25.81</v>
      </c>
      <c r="H33" s="2">
        <f t="shared" si="0"/>
        <v>25.898000000000003</v>
      </c>
      <c r="I33" s="2">
        <f t="shared" si="1"/>
        <v>24.77333333333333</v>
      </c>
    </row>
    <row r="34" spans="1:9">
      <c r="A34" s="1">
        <v>39497</v>
      </c>
      <c r="B34" s="2">
        <v>26.57</v>
      </c>
      <c r="C34" s="2">
        <v>26.75</v>
      </c>
      <c r="D34" s="2">
        <v>25.91</v>
      </c>
      <c r="E34" s="2">
        <v>26</v>
      </c>
      <c r="F34" s="10">
        <v>10439800</v>
      </c>
      <c r="G34" s="2">
        <v>25.68</v>
      </c>
      <c r="H34" s="2">
        <f t="shared" si="0"/>
        <v>25.768999999999998</v>
      </c>
      <c r="I34" s="2">
        <f t="shared" si="1"/>
        <v>24.857999999999997</v>
      </c>
    </row>
    <row r="35" spans="1:9">
      <c r="A35" s="1">
        <v>39498</v>
      </c>
      <c r="B35" s="2">
        <v>25.73</v>
      </c>
      <c r="C35" s="2">
        <v>26.18</v>
      </c>
      <c r="D35" s="2">
        <v>25.27</v>
      </c>
      <c r="E35" s="2">
        <v>25.54</v>
      </c>
      <c r="F35" s="10">
        <v>14136700</v>
      </c>
      <c r="G35" s="2">
        <v>25.22</v>
      </c>
      <c r="H35" s="2">
        <f t="shared" si="0"/>
        <v>25.701000000000001</v>
      </c>
      <c r="I35" s="2">
        <f t="shared" si="1"/>
        <v>24.927</v>
      </c>
    </row>
    <row r="36" spans="1:9">
      <c r="A36" s="1">
        <v>39499</v>
      </c>
      <c r="B36" s="2">
        <v>25.58</v>
      </c>
      <c r="C36" s="2">
        <v>25.64</v>
      </c>
      <c r="D36" s="2">
        <v>24.08</v>
      </c>
      <c r="E36" s="2">
        <v>24.3</v>
      </c>
      <c r="F36" s="10">
        <v>23179800</v>
      </c>
      <c r="G36" s="2">
        <v>24</v>
      </c>
      <c r="H36" s="2">
        <f t="shared" si="0"/>
        <v>25.586000000000002</v>
      </c>
      <c r="I36" s="2">
        <f t="shared" si="1"/>
        <v>24.966999999999995</v>
      </c>
    </row>
    <row r="37" spans="1:9">
      <c r="A37" s="1">
        <v>39500</v>
      </c>
      <c r="B37" s="2">
        <v>24.3</v>
      </c>
      <c r="C37" s="2">
        <v>24.5</v>
      </c>
      <c r="D37" s="2">
        <v>23.1</v>
      </c>
      <c r="E37" s="2">
        <v>24.08</v>
      </c>
      <c r="F37" s="10">
        <v>20078300</v>
      </c>
      <c r="G37" s="2">
        <v>23.78</v>
      </c>
      <c r="H37" s="2">
        <f t="shared" si="0"/>
        <v>25.390999999999998</v>
      </c>
      <c r="I37" s="2">
        <f t="shared" si="1"/>
        <v>25.016666666666662</v>
      </c>
    </row>
    <row r="38" spans="1:9">
      <c r="A38" s="1">
        <v>39503</v>
      </c>
      <c r="B38" s="2">
        <v>23.6</v>
      </c>
      <c r="C38" s="2">
        <v>24.5</v>
      </c>
      <c r="D38" s="2">
        <v>22.96</v>
      </c>
      <c r="E38" s="2">
        <v>24.2</v>
      </c>
      <c r="F38" s="10">
        <v>19474900</v>
      </c>
      <c r="G38" s="2">
        <v>23.9</v>
      </c>
      <c r="H38" s="2">
        <f t="shared" si="0"/>
        <v>25.256999999999998</v>
      </c>
      <c r="I38" s="2">
        <f t="shared" si="1"/>
        <v>25.040999999999993</v>
      </c>
    </row>
    <row r="39" spans="1:9">
      <c r="A39" s="1">
        <v>39504</v>
      </c>
      <c r="B39" s="2">
        <v>24.04</v>
      </c>
      <c r="C39" s="2">
        <v>24.71</v>
      </c>
      <c r="D39" s="2">
        <v>23.47</v>
      </c>
      <c r="E39" s="2">
        <v>24.58</v>
      </c>
      <c r="F39" s="10">
        <v>15554500</v>
      </c>
      <c r="G39" s="2">
        <v>24.28</v>
      </c>
      <c r="H39" s="2">
        <f t="shared" si="0"/>
        <v>25.032000000000004</v>
      </c>
      <c r="I39" s="2">
        <f t="shared" si="1"/>
        <v>25.083999999999996</v>
      </c>
    </row>
    <row r="40" spans="1:9">
      <c r="A40" s="1">
        <v>39505</v>
      </c>
      <c r="B40" s="2">
        <v>24.38</v>
      </c>
      <c r="C40" s="2">
        <v>25.15</v>
      </c>
      <c r="D40" s="2">
        <v>24.25</v>
      </c>
      <c r="E40" s="2">
        <v>24.82</v>
      </c>
      <c r="F40" s="10">
        <v>15101400</v>
      </c>
      <c r="G40" s="2">
        <v>24.51</v>
      </c>
      <c r="H40" s="2">
        <f t="shared" si="0"/>
        <v>24.881</v>
      </c>
      <c r="I40" s="2">
        <f t="shared" si="1"/>
        <v>25.128333333333327</v>
      </c>
    </row>
    <row r="41" spans="1:9">
      <c r="A41" s="1">
        <v>39506</v>
      </c>
      <c r="B41" s="2">
        <v>24.6</v>
      </c>
      <c r="C41" s="2">
        <v>24.89</v>
      </c>
      <c r="D41" s="2">
        <v>24.12</v>
      </c>
      <c r="E41" s="2">
        <v>24.5</v>
      </c>
      <c r="F41" s="10">
        <v>19291800</v>
      </c>
      <c r="G41" s="2">
        <v>24.2</v>
      </c>
      <c r="H41" s="2">
        <f t="shared" si="0"/>
        <v>24.687999999999999</v>
      </c>
      <c r="I41" s="2">
        <f t="shared" si="1"/>
        <v>25.208333333333329</v>
      </c>
    </row>
    <row r="42" spans="1:9">
      <c r="A42" s="1">
        <v>39507</v>
      </c>
      <c r="B42" s="2">
        <v>23.85</v>
      </c>
      <c r="C42" s="2">
        <v>24.27</v>
      </c>
      <c r="D42" s="2">
        <v>23.19</v>
      </c>
      <c r="E42" s="2">
        <v>23.28</v>
      </c>
      <c r="F42" s="10">
        <v>24043700</v>
      </c>
      <c r="G42" s="2">
        <v>22.99</v>
      </c>
      <c r="H42" s="2">
        <f t="shared" si="0"/>
        <v>24.436999999999998</v>
      </c>
      <c r="I42" s="2">
        <f t="shared" si="1"/>
        <v>25.229333333333329</v>
      </c>
    </row>
    <row r="43" spans="1:9">
      <c r="A43" s="1">
        <v>39510</v>
      </c>
      <c r="B43" s="2">
        <v>23.67</v>
      </c>
      <c r="C43" s="2">
        <v>23.67</v>
      </c>
      <c r="D43" s="2">
        <v>22.69</v>
      </c>
      <c r="E43" s="2">
        <v>23.2</v>
      </c>
      <c r="F43" s="10">
        <v>16373900</v>
      </c>
      <c r="G43" s="2">
        <v>22.91</v>
      </c>
      <c r="H43" s="2">
        <f t="shared" si="0"/>
        <v>24.146999999999998</v>
      </c>
      <c r="I43" s="2">
        <f t="shared" si="1"/>
        <v>25.247999999999994</v>
      </c>
    </row>
    <row r="44" spans="1:9">
      <c r="A44" s="1">
        <v>39511</v>
      </c>
      <c r="B44" s="2">
        <v>22.94</v>
      </c>
      <c r="C44" s="2">
        <v>23.29</v>
      </c>
      <c r="D44" s="2">
        <v>22.22</v>
      </c>
      <c r="E44" s="2">
        <v>23.07</v>
      </c>
      <c r="F44" s="10">
        <v>17938200</v>
      </c>
      <c r="G44" s="2">
        <v>22.78</v>
      </c>
      <c r="H44" s="2">
        <f t="shared" si="0"/>
        <v>23.856999999999999</v>
      </c>
      <c r="I44" s="2">
        <f t="shared" si="1"/>
        <v>25.240333333333332</v>
      </c>
    </row>
    <row r="45" spans="1:9">
      <c r="A45" s="1">
        <v>39512</v>
      </c>
      <c r="B45" s="2">
        <v>23.16</v>
      </c>
      <c r="C45" s="2">
        <v>23.59</v>
      </c>
      <c r="D45" s="2">
        <v>22.67</v>
      </c>
      <c r="E45" s="2">
        <v>22.97</v>
      </c>
      <c r="F45" s="10">
        <v>13844900</v>
      </c>
      <c r="G45" s="2">
        <v>22.69</v>
      </c>
      <c r="H45" s="2">
        <f t="shared" si="0"/>
        <v>23.604000000000003</v>
      </c>
      <c r="I45" s="2">
        <f t="shared" si="1"/>
        <v>25.225333333333332</v>
      </c>
    </row>
    <row r="46" spans="1:9">
      <c r="A46" s="1">
        <v>39513</v>
      </c>
      <c r="B46" s="2">
        <v>22.7</v>
      </c>
      <c r="C46" s="2">
        <v>22.81</v>
      </c>
      <c r="D46" s="2">
        <v>22.25</v>
      </c>
      <c r="E46" s="2">
        <v>22.35</v>
      </c>
      <c r="F46" s="10">
        <v>12756800</v>
      </c>
      <c r="G46" s="2">
        <v>22.07</v>
      </c>
      <c r="H46" s="2">
        <f t="shared" si="0"/>
        <v>23.411000000000001</v>
      </c>
      <c r="I46" s="2">
        <f t="shared" si="1"/>
        <v>25.123000000000001</v>
      </c>
    </row>
    <row r="47" spans="1:9">
      <c r="A47" s="1">
        <v>39514</v>
      </c>
      <c r="B47" s="2">
        <v>22.15</v>
      </c>
      <c r="C47" s="2">
        <v>22.59</v>
      </c>
      <c r="D47" s="2">
        <v>21.7</v>
      </c>
      <c r="E47" s="2">
        <v>21.96</v>
      </c>
      <c r="F47" s="10">
        <v>20857300</v>
      </c>
      <c r="G47" s="2">
        <v>21.69</v>
      </c>
      <c r="H47" s="2">
        <f t="shared" si="0"/>
        <v>23.201999999999998</v>
      </c>
      <c r="I47" s="2">
        <f t="shared" si="1"/>
        <v>25.010333333333335</v>
      </c>
    </row>
    <row r="48" spans="1:9">
      <c r="A48" s="1">
        <v>39517</v>
      </c>
      <c r="B48" s="2">
        <v>22</v>
      </c>
      <c r="C48" s="2">
        <v>22.11</v>
      </c>
      <c r="D48" s="2">
        <v>20.74</v>
      </c>
      <c r="E48" s="2">
        <v>20.89</v>
      </c>
      <c r="F48" s="10">
        <v>19218200</v>
      </c>
      <c r="G48" s="2">
        <v>20.63</v>
      </c>
      <c r="H48" s="2">
        <f t="shared" si="0"/>
        <v>22.875</v>
      </c>
      <c r="I48" s="2">
        <f t="shared" si="1"/>
        <v>24.857000000000003</v>
      </c>
    </row>
    <row r="49" spans="1:9">
      <c r="A49" s="1">
        <v>39518</v>
      </c>
      <c r="B49" s="2">
        <v>21.91</v>
      </c>
      <c r="C49" s="2">
        <v>22</v>
      </c>
      <c r="D49" s="2">
        <v>20.75</v>
      </c>
      <c r="E49" s="2">
        <v>21.77</v>
      </c>
      <c r="F49" s="10">
        <v>22003700</v>
      </c>
      <c r="G49" s="2">
        <v>21.5</v>
      </c>
      <c r="H49" s="2">
        <f t="shared" si="0"/>
        <v>22.597000000000001</v>
      </c>
      <c r="I49" s="2">
        <f t="shared" si="1"/>
        <v>24.708333333333336</v>
      </c>
    </row>
    <row r="50" spans="1:9">
      <c r="A50" s="1">
        <v>39519</v>
      </c>
      <c r="B50" s="2">
        <v>21.67</v>
      </c>
      <c r="C50" s="2">
        <v>21.85</v>
      </c>
      <c r="D50" s="2">
        <v>20.88</v>
      </c>
      <c r="E50" s="2">
        <v>20.93</v>
      </c>
      <c r="F50" s="10">
        <v>19339600</v>
      </c>
      <c r="G50" s="2">
        <v>20.67</v>
      </c>
      <c r="H50" s="2">
        <f t="shared" si="0"/>
        <v>22.213000000000001</v>
      </c>
      <c r="I50" s="2">
        <f t="shared" si="1"/>
        <v>24.51</v>
      </c>
    </row>
    <row r="51" spans="1:9">
      <c r="A51" s="1">
        <v>39520</v>
      </c>
      <c r="B51" s="2">
        <v>20.64</v>
      </c>
      <c r="C51" s="2">
        <v>20.99</v>
      </c>
      <c r="D51" s="2">
        <v>19</v>
      </c>
      <c r="E51" s="2">
        <v>20.309999999999999</v>
      </c>
      <c r="F51" s="10">
        <v>46036600</v>
      </c>
      <c r="G51" s="2">
        <v>20.059999999999999</v>
      </c>
      <c r="H51" s="2">
        <f t="shared" si="0"/>
        <v>21.798999999999999</v>
      </c>
      <c r="I51" s="2">
        <f t="shared" si="1"/>
        <v>24.282999999999998</v>
      </c>
    </row>
    <row r="52" spans="1:9">
      <c r="A52" s="1">
        <v>39521</v>
      </c>
      <c r="B52" s="2">
        <v>20.8</v>
      </c>
      <c r="C52" s="2">
        <v>20.8</v>
      </c>
      <c r="D52" s="2">
        <v>19</v>
      </c>
      <c r="E52" s="2">
        <v>19.22</v>
      </c>
      <c r="F52" s="10">
        <v>32756200</v>
      </c>
      <c r="G52" s="2">
        <v>18.98</v>
      </c>
      <c r="H52" s="2">
        <f t="shared" si="0"/>
        <v>21.398</v>
      </c>
      <c r="I52" s="2">
        <f t="shared" si="1"/>
        <v>23.995666666666668</v>
      </c>
    </row>
    <row r="53" spans="1:9">
      <c r="A53" s="1">
        <v>39524</v>
      </c>
      <c r="B53" s="2">
        <v>18.72</v>
      </c>
      <c r="C53" s="2">
        <v>19.2</v>
      </c>
      <c r="D53" s="2">
        <v>17.47</v>
      </c>
      <c r="E53" s="2">
        <v>17.829999999999998</v>
      </c>
      <c r="F53" s="10">
        <v>38406400</v>
      </c>
      <c r="G53" s="2">
        <v>17.61</v>
      </c>
      <c r="H53" s="2">
        <f t="shared" si="0"/>
        <v>20.867999999999995</v>
      </c>
      <c r="I53" s="2">
        <f t="shared" si="1"/>
        <v>23.637666666666668</v>
      </c>
    </row>
    <row r="54" spans="1:9">
      <c r="A54" s="1">
        <v>39525</v>
      </c>
      <c r="B54" s="2">
        <v>18.64</v>
      </c>
      <c r="C54" s="2">
        <v>19.41</v>
      </c>
      <c r="D54" s="2">
        <v>18.45</v>
      </c>
      <c r="E54" s="2">
        <v>19.41</v>
      </c>
      <c r="F54" s="10">
        <v>32976700</v>
      </c>
      <c r="G54" s="2">
        <v>19.170000000000002</v>
      </c>
      <c r="H54" s="2">
        <f t="shared" si="0"/>
        <v>20.506999999999998</v>
      </c>
      <c r="I54" s="2">
        <f t="shared" si="1"/>
        <v>23.377666666666663</v>
      </c>
    </row>
    <row r="55" spans="1:9">
      <c r="A55" s="1">
        <v>39526</v>
      </c>
      <c r="B55" s="2">
        <v>19.55</v>
      </c>
      <c r="C55" s="2">
        <v>19.86</v>
      </c>
      <c r="D55" s="2">
        <v>18.68</v>
      </c>
      <c r="E55" s="2">
        <v>19.03</v>
      </c>
      <c r="F55" s="10">
        <v>29380200</v>
      </c>
      <c r="G55" s="2">
        <v>18.79</v>
      </c>
      <c r="H55" s="2">
        <f t="shared" si="0"/>
        <v>20.116999999999997</v>
      </c>
      <c r="I55" s="2">
        <f t="shared" si="1"/>
        <v>23.140666666666661</v>
      </c>
    </row>
    <row r="56" spans="1:9">
      <c r="A56" s="1">
        <v>39527</v>
      </c>
      <c r="B56" s="2">
        <v>19.07</v>
      </c>
      <c r="C56" s="2">
        <v>19.55</v>
      </c>
      <c r="D56" s="2">
        <v>18.739999999999998</v>
      </c>
      <c r="E56" s="2">
        <v>19.5</v>
      </c>
      <c r="F56" s="10">
        <v>23497300</v>
      </c>
      <c r="G56" s="2">
        <v>19.260000000000002</v>
      </c>
      <c r="H56" s="2">
        <f t="shared" si="0"/>
        <v>19.835999999999999</v>
      </c>
      <c r="I56" s="2">
        <f t="shared" si="1"/>
        <v>22.944333333333326</v>
      </c>
    </row>
    <row r="57" spans="1:9">
      <c r="A57" s="1">
        <v>39531</v>
      </c>
      <c r="B57" s="2">
        <v>19.670000000000002</v>
      </c>
      <c r="C57" s="2">
        <v>20.89</v>
      </c>
      <c r="D57" s="2">
        <v>19.62</v>
      </c>
      <c r="E57" s="2">
        <v>20.38</v>
      </c>
      <c r="F57" s="10">
        <v>22777600</v>
      </c>
      <c r="G57" s="2">
        <v>20.13</v>
      </c>
      <c r="H57" s="2">
        <f t="shared" si="0"/>
        <v>19.68</v>
      </c>
      <c r="I57" s="2">
        <f t="shared" si="1"/>
        <v>22.757666666666658</v>
      </c>
    </row>
    <row r="58" spans="1:9">
      <c r="A58" s="1">
        <v>39532</v>
      </c>
      <c r="B58" s="2">
        <v>20.43</v>
      </c>
      <c r="C58" s="2">
        <v>20.64</v>
      </c>
      <c r="D58" s="2">
        <v>19.45</v>
      </c>
      <c r="E58" s="2">
        <v>20.350000000000001</v>
      </c>
      <c r="F58" s="10">
        <v>16578700</v>
      </c>
      <c r="G58" s="2">
        <v>20.100000000000001</v>
      </c>
      <c r="H58" s="2">
        <f t="shared" si="0"/>
        <v>19.626999999999999</v>
      </c>
      <c r="I58" s="2">
        <f t="shared" si="1"/>
        <v>22.586333333333332</v>
      </c>
    </row>
    <row r="59" spans="1:9">
      <c r="A59" s="1">
        <v>39533</v>
      </c>
      <c r="B59" s="2">
        <v>20.28</v>
      </c>
      <c r="C59" s="2">
        <v>20.29</v>
      </c>
      <c r="D59" s="2">
        <v>19.45</v>
      </c>
      <c r="E59" s="2">
        <v>19.48</v>
      </c>
      <c r="F59" s="10">
        <v>16665200</v>
      </c>
      <c r="G59" s="2">
        <v>19.239999999999998</v>
      </c>
      <c r="H59" s="2">
        <f t="shared" si="0"/>
        <v>19.401</v>
      </c>
      <c r="I59" s="2">
        <f t="shared" si="1"/>
        <v>22.34333333333333</v>
      </c>
    </row>
    <row r="60" spans="1:9">
      <c r="A60" s="1">
        <v>39534</v>
      </c>
      <c r="B60" s="2">
        <v>19.53</v>
      </c>
      <c r="C60" s="2">
        <v>19.84</v>
      </c>
      <c r="D60" s="2">
        <v>19.04</v>
      </c>
      <c r="E60" s="2">
        <v>19.260000000000002</v>
      </c>
      <c r="F60" s="10">
        <v>11786300</v>
      </c>
      <c r="G60" s="2">
        <v>19.02</v>
      </c>
      <c r="H60" s="2">
        <f t="shared" si="0"/>
        <v>19.236000000000001</v>
      </c>
      <c r="I60" s="2">
        <f t="shared" si="1"/>
        <v>22.11</v>
      </c>
    </row>
    <row r="61" spans="1:9">
      <c r="A61" s="1">
        <v>39535</v>
      </c>
      <c r="B61" s="2">
        <v>19.39</v>
      </c>
      <c r="C61" s="2">
        <v>19.420000000000002</v>
      </c>
      <c r="D61" s="2">
        <v>18.53</v>
      </c>
      <c r="E61" s="2">
        <v>18.670000000000002</v>
      </c>
      <c r="F61" s="10">
        <v>13017400</v>
      </c>
      <c r="G61" s="2">
        <v>18.440000000000001</v>
      </c>
      <c r="H61" s="2">
        <f t="shared" si="0"/>
        <v>19.074000000000005</v>
      </c>
      <c r="I61" s="2">
        <f t="shared" si="1"/>
        <v>21.853666666666673</v>
      </c>
    </row>
    <row r="62" spans="1:9">
      <c r="A62" s="1">
        <v>39538</v>
      </c>
      <c r="B62" s="2">
        <v>18.809999999999999</v>
      </c>
      <c r="C62" s="2">
        <v>19.600000000000001</v>
      </c>
      <c r="D62" s="2">
        <v>18.7</v>
      </c>
      <c r="E62" s="2">
        <v>19.05</v>
      </c>
      <c r="F62" s="10">
        <v>13564100</v>
      </c>
      <c r="G62" s="2">
        <v>18.809999999999999</v>
      </c>
      <c r="H62" s="2">
        <f t="shared" si="0"/>
        <v>19.057000000000002</v>
      </c>
      <c r="I62" s="2">
        <f t="shared" si="1"/>
        <v>21.630666666666666</v>
      </c>
    </row>
    <row r="63" spans="1:9">
      <c r="A63" s="1">
        <v>39539</v>
      </c>
      <c r="B63" s="2">
        <v>19.53</v>
      </c>
      <c r="C63" s="2">
        <v>20.28</v>
      </c>
      <c r="D63" s="2">
        <v>19.170000000000002</v>
      </c>
      <c r="E63" s="2">
        <v>20.149999999999999</v>
      </c>
      <c r="F63" s="10">
        <v>27374300</v>
      </c>
      <c r="G63" s="2">
        <v>19.899999999999999</v>
      </c>
      <c r="H63" s="2">
        <f t="shared" si="0"/>
        <v>19.285999999999998</v>
      </c>
      <c r="I63" s="2">
        <f t="shared" si="1"/>
        <v>21.433666666666671</v>
      </c>
    </row>
    <row r="64" spans="1:9">
      <c r="A64" s="1">
        <v>39540</v>
      </c>
      <c r="B64" s="2">
        <v>20.059999999999999</v>
      </c>
      <c r="C64" s="2">
        <v>21.86</v>
      </c>
      <c r="D64" s="2">
        <v>19.95</v>
      </c>
      <c r="E64" s="2">
        <v>20.97</v>
      </c>
      <c r="F64" s="10">
        <v>35939900</v>
      </c>
      <c r="G64" s="2">
        <v>20.71</v>
      </c>
      <c r="H64" s="2">
        <f t="shared" si="0"/>
        <v>19.440000000000001</v>
      </c>
      <c r="I64" s="2">
        <f t="shared" si="1"/>
        <v>21.268000000000004</v>
      </c>
    </row>
    <row r="65" spans="1:9">
      <c r="A65" s="1">
        <v>39541</v>
      </c>
      <c r="B65" s="2">
        <v>20.8</v>
      </c>
      <c r="C65" s="2">
        <v>21.7</v>
      </c>
      <c r="D65" s="2">
        <v>20.51</v>
      </c>
      <c r="E65" s="2">
        <v>21.59</v>
      </c>
      <c r="F65" s="10">
        <v>17878100</v>
      </c>
      <c r="G65" s="2">
        <v>21.32</v>
      </c>
      <c r="H65" s="2">
        <f t="shared" si="0"/>
        <v>19.693000000000001</v>
      </c>
      <c r="I65" s="2">
        <f t="shared" si="1"/>
        <v>21.138000000000002</v>
      </c>
    </row>
    <row r="66" spans="1:9">
      <c r="A66" s="1">
        <v>39542</v>
      </c>
      <c r="B66" s="2">
        <v>21</v>
      </c>
      <c r="C66" s="2">
        <v>21.28</v>
      </c>
      <c r="D66" s="2">
        <v>20.3</v>
      </c>
      <c r="E66" s="2">
        <v>20.58</v>
      </c>
      <c r="F66" s="10">
        <v>18784500</v>
      </c>
      <c r="G66" s="2">
        <v>20.329999999999998</v>
      </c>
      <c r="H66" s="2">
        <f t="shared" si="0"/>
        <v>19.8</v>
      </c>
      <c r="I66" s="2">
        <f t="shared" si="1"/>
        <v>21.015666666666672</v>
      </c>
    </row>
    <row r="67" spans="1:9">
      <c r="A67" s="1">
        <v>39545</v>
      </c>
      <c r="B67" s="2">
        <v>20.89</v>
      </c>
      <c r="C67" s="2">
        <v>21.77</v>
      </c>
      <c r="D67" s="2">
        <v>20.399999999999999</v>
      </c>
      <c r="E67" s="2">
        <v>21.01</v>
      </c>
      <c r="F67" s="10">
        <v>29639800</v>
      </c>
      <c r="G67" s="2">
        <v>20.75</v>
      </c>
      <c r="H67" s="2">
        <f t="shared" si="0"/>
        <v>19.862000000000002</v>
      </c>
      <c r="I67" s="2">
        <f t="shared" si="1"/>
        <v>20.914666666666673</v>
      </c>
    </row>
    <row r="68" spans="1:9">
      <c r="A68" s="1">
        <v>39546</v>
      </c>
      <c r="B68" s="2">
        <v>20.71</v>
      </c>
      <c r="C68" s="2">
        <v>21.4</v>
      </c>
      <c r="D68" s="2">
        <v>20.71</v>
      </c>
      <c r="E68" s="2">
        <v>20.98</v>
      </c>
      <c r="F68" s="10">
        <v>12604400</v>
      </c>
      <c r="G68" s="2">
        <v>20.72</v>
      </c>
      <c r="H68" s="2">
        <f t="shared" si="0"/>
        <v>19.923999999999999</v>
      </c>
      <c r="I68" s="2">
        <f t="shared" si="1"/>
        <v>20.808666666666674</v>
      </c>
    </row>
    <row r="69" spans="1:9">
      <c r="A69" s="1">
        <v>39547</v>
      </c>
      <c r="B69" s="2">
        <v>21.1</v>
      </c>
      <c r="C69" s="2">
        <v>21.16</v>
      </c>
      <c r="D69" s="2">
        <v>20.010000000000002</v>
      </c>
      <c r="E69" s="2">
        <v>20.13</v>
      </c>
      <c r="F69" s="10">
        <v>13438700</v>
      </c>
      <c r="G69" s="2">
        <v>19.88</v>
      </c>
      <c r="H69" s="2">
        <f t="shared" si="0"/>
        <v>19.987999999999996</v>
      </c>
      <c r="I69" s="2">
        <f t="shared" si="1"/>
        <v>20.662000000000003</v>
      </c>
    </row>
    <row r="70" spans="1:9">
      <c r="A70" s="1">
        <v>39548</v>
      </c>
      <c r="B70" s="2">
        <v>20.16</v>
      </c>
      <c r="C70" s="2">
        <v>20.95</v>
      </c>
      <c r="D70" s="2">
        <v>20</v>
      </c>
      <c r="E70" s="2">
        <v>20.170000000000002</v>
      </c>
      <c r="F70" s="10">
        <v>15854500</v>
      </c>
      <c r="G70" s="2">
        <v>19.920000000000002</v>
      </c>
      <c r="H70" s="2">
        <f t="shared" si="0"/>
        <v>20.077999999999996</v>
      </c>
      <c r="I70" s="2">
        <f t="shared" si="1"/>
        <v>20.509000000000004</v>
      </c>
    </row>
    <row r="71" spans="1:9">
      <c r="A71" s="1">
        <v>39549</v>
      </c>
      <c r="B71" s="2">
        <v>19.809999999999999</v>
      </c>
      <c r="C71" s="2">
        <v>20.399999999999999</v>
      </c>
      <c r="D71" s="2">
        <v>19.43</v>
      </c>
      <c r="E71" s="2">
        <v>19.62</v>
      </c>
      <c r="F71" s="10">
        <v>18428000</v>
      </c>
      <c r="G71" s="2">
        <v>19.38</v>
      </c>
      <c r="H71" s="2">
        <f t="shared" si="0"/>
        <v>20.171999999999997</v>
      </c>
      <c r="I71" s="2">
        <f t="shared" si="1"/>
        <v>20.348333333333333</v>
      </c>
    </row>
    <row r="72" spans="1:9">
      <c r="A72" s="1">
        <v>39552</v>
      </c>
      <c r="B72" s="2">
        <v>19.600000000000001</v>
      </c>
      <c r="C72" s="2">
        <v>19.87</v>
      </c>
      <c r="D72" s="2">
        <v>19</v>
      </c>
      <c r="E72" s="2">
        <v>19</v>
      </c>
      <c r="F72" s="10">
        <v>15319900</v>
      </c>
      <c r="G72" s="2">
        <v>18.760000000000002</v>
      </c>
      <c r="H72" s="2">
        <f t="shared" si="0"/>
        <v>20.166999999999994</v>
      </c>
      <c r="I72" s="2">
        <f t="shared" si="1"/>
        <v>20.207333333333331</v>
      </c>
    </row>
    <row r="73" spans="1:9">
      <c r="A73" s="1">
        <v>39553</v>
      </c>
      <c r="B73" s="2">
        <v>19.149999999999999</v>
      </c>
      <c r="C73" s="2">
        <v>19.2</v>
      </c>
      <c r="D73" s="2">
        <v>18.72</v>
      </c>
      <c r="E73" s="2">
        <v>19.12</v>
      </c>
      <c r="F73" s="10">
        <v>16566700</v>
      </c>
      <c r="G73" s="2">
        <v>18.88</v>
      </c>
      <c r="H73" s="2">
        <f t="shared" si="0"/>
        <v>20.064999999999998</v>
      </c>
      <c r="I73" s="2">
        <f t="shared" si="1"/>
        <v>20.072999999999993</v>
      </c>
    </row>
    <row r="74" spans="1:9">
      <c r="A74" s="1">
        <v>39554</v>
      </c>
      <c r="B74" s="2">
        <v>19.43</v>
      </c>
      <c r="C74" s="2">
        <v>19.989999999999998</v>
      </c>
      <c r="D74" s="2">
        <v>19.22</v>
      </c>
      <c r="E74" s="2">
        <v>19.899999999999999</v>
      </c>
      <c r="F74" s="10">
        <v>12626800</v>
      </c>
      <c r="G74" s="2">
        <v>19.649999999999999</v>
      </c>
      <c r="H74" s="2">
        <f t="shared" si="0"/>
        <v>19.959</v>
      </c>
      <c r="I74" s="2">
        <f t="shared" si="1"/>
        <v>19.96866666666666</v>
      </c>
    </row>
    <row r="75" spans="1:9">
      <c r="A75" s="1">
        <v>39555</v>
      </c>
      <c r="B75" s="2">
        <v>19.84</v>
      </c>
      <c r="C75" s="2">
        <v>19.95</v>
      </c>
      <c r="D75" s="2">
        <v>19.43</v>
      </c>
      <c r="E75" s="2">
        <v>19.79</v>
      </c>
      <c r="F75" s="10">
        <v>11058900</v>
      </c>
      <c r="G75" s="2">
        <v>19.55</v>
      </c>
      <c r="H75" s="2">
        <f t="shared" si="0"/>
        <v>19.782</v>
      </c>
      <c r="I75" s="2">
        <f t="shared" si="1"/>
        <v>19.863999999999994</v>
      </c>
    </row>
    <row r="76" spans="1:9">
      <c r="A76" s="1">
        <v>39556</v>
      </c>
      <c r="B76" s="2">
        <v>20.079999999999998</v>
      </c>
      <c r="C76" s="2">
        <v>20.57</v>
      </c>
      <c r="D76" s="2">
        <v>20.03</v>
      </c>
      <c r="E76" s="2">
        <v>20.13</v>
      </c>
      <c r="F76" s="10">
        <v>22403900</v>
      </c>
      <c r="G76" s="2">
        <v>19.88</v>
      </c>
      <c r="H76" s="2">
        <f t="shared" ref="H76:H139" si="2">AVERAGE(G67:G76)</f>
        <v>19.737000000000002</v>
      </c>
      <c r="I76" s="2">
        <f t="shared" si="1"/>
        <v>19.790999999999997</v>
      </c>
    </row>
    <row r="77" spans="1:9">
      <c r="A77" s="1">
        <v>39559</v>
      </c>
      <c r="B77" s="2">
        <v>20.100000000000001</v>
      </c>
      <c r="C77" s="2">
        <v>21.44</v>
      </c>
      <c r="D77" s="2">
        <v>19.96</v>
      </c>
      <c r="E77" s="2">
        <v>21.27</v>
      </c>
      <c r="F77" s="10">
        <v>21825800</v>
      </c>
      <c r="G77" s="2">
        <v>21.01</v>
      </c>
      <c r="H77" s="2">
        <f t="shared" si="2"/>
        <v>19.762999999999998</v>
      </c>
      <c r="I77" s="2">
        <f t="shared" si="1"/>
        <v>19.768333333333331</v>
      </c>
    </row>
    <row r="78" spans="1:9">
      <c r="A78" s="1">
        <v>39560</v>
      </c>
      <c r="B78" s="2">
        <v>21.33</v>
      </c>
      <c r="C78" s="2">
        <v>21.33</v>
      </c>
      <c r="D78" s="2">
        <v>20.3</v>
      </c>
      <c r="E78" s="2">
        <v>20.51</v>
      </c>
      <c r="F78" s="10">
        <v>13740800</v>
      </c>
      <c r="G78" s="2">
        <v>20.260000000000002</v>
      </c>
      <c r="H78" s="2">
        <f t="shared" si="2"/>
        <v>19.716999999999999</v>
      </c>
      <c r="I78" s="2">
        <f t="shared" si="1"/>
        <v>19.755999999999993</v>
      </c>
    </row>
    <row r="79" spans="1:9">
      <c r="A79" s="1">
        <v>39561</v>
      </c>
      <c r="B79" s="2">
        <v>20.77</v>
      </c>
      <c r="C79" s="2">
        <v>21.39</v>
      </c>
      <c r="D79" s="2">
        <v>20.58</v>
      </c>
      <c r="E79" s="2">
        <v>20.94</v>
      </c>
      <c r="F79" s="10">
        <v>21281800</v>
      </c>
      <c r="G79" s="2">
        <v>20.68</v>
      </c>
      <c r="H79" s="2">
        <f t="shared" si="2"/>
        <v>19.797000000000001</v>
      </c>
      <c r="I79" s="2">
        <f t="shared" si="1"/>
        <v>19.728666666666662</v>
      </c>
    </row>
    <row r="80" spans="1:9">
      <c r="A80" s="1">
        <v>39562</v>
      </c>
      <c r="B80" s="2">
        <v>21.44</v>
      </c>
      <c r="C80" s="2">
        <v>22.86</v>
      </c>
      <c r="D80" s="2">
        <v>21.06</v>
      </c>
      <c r="E80" s="2">
        <v>22.11</v>
      </c>
      <c r="F80" s="10">
        <v>33808400</v>
      </c>
      <c r="G80" s="2">
        <v>21.84</v>
      </c>
      <c r="H80" s="2">
        <f t="shared" si="2"/>
        <v>19.988999999999997</v>
      </c>
      <c r="I80" s="2">
        <f t="shared" si="1"/>
        <v>19.767666666666667</v>
      </c>
    </row>
    <row r="81" spans="1:9">
      <c r="A81" s="1">
        <v>39563</v>
      </c>
      <c r="B81" s="2">
        <v>22.36</v>
      </c>
      <c r="C81" s="2">
        <v>22.39</v>
      </c>
      <c r="D81" s="2">
        <v>21.03</v>
      </c>
      <c r="E81" s="2">
        <v>21.38</v>
      </c>
      <c r="F81" s="10">
        <v>18535600</v>
      </c>
      <c r="G81" s="2">
        <v>21.12</v>
      </c>
      <c r="H81" s="2">
        <f t="shared" si="2"/>
        <v>20.163000000000004</v>
      </c>
      <c r="I81" s="2">
        <f t="shared" si="1"/>
        <v>19.803000000000001</v>
      </c>
    </row>
    <row r="82" spans="1:9">
      <c r="A82" s="1">
        <v>39566</v>
      </c>
      <c r="B82" s="2">
        <v>21.31</v>
      </c>
      <c r="C82" s="2">
        <v>22.67</v>
      </c>
      <c r="D82" s="2">
        <v>21.29</v>
      </c>
      <c r="E82" s="2">
        <v>21.94</v>
      </c>
      <c r="F82" s="10">
        <v>16807300</v>
      </c>
      <c r="G82" s="2">
        <v>21.67</v>
      </c>
      <c r="H82" s="2">
        <f t="shared" si="2"/>
        <v>20.454000000000001</v>
      </c>
      <c r="I82" s="2">
        <f t="shared" si="1"/>
        <v>19.892666666666667</v>
      </c>
    </row>
    <row r="83" spans="1:9">
      <c r="A83" s="1">
        <v>39567</v>
      </c>
      <c r="B83" s="2">
        <v>21.8</v>
      </c>
      <c r="C83" s="2">
        <v>22.07</v>
      </c>
      <c r="D83" s="2">
        <v>21.1</v>
      </c>
      <c r="E83" s="2">
        <v>21.2</v>
      </c>
      <c r="F83" s="10">
        <v>16727400</v>
      </c>
      <c r="G83" s="2">
        <v>20.94</v>
      </c>
      <c r="H83" s="2">
        <f t="shared" si="2"/>
        <v>20.660000000000004</v>
      </c>
      <c r="I83" s="2">
        <f t="shared" si="1"/>
        <v>20.003666666666664</v>
      </c>
    </row>
    <row r="84" spans="1:9">
      <c r="A84" s="1">
        <v>39568</v>
      </c>
      <c r="B84" s="2">
        <v>22.18</v>
      </c>
      <c r="C84" s="2">
        <v>24.24</v>
      </c>
      <c r="D84" s="2">
        <v>21.2</v>
      </c>
      <c r="E84" s="2">
        <v>23.2</v>
      </c>
      <c r="F84" s="10">
        <v>50315600</v>
      </c>
      <c r="G84" s="2">
        <v>22.91</v>
      </c>
      <c r="H84" s="2">
        <f t="shared" si="2"/>
        <v>20.985999999999997</v>
      </c>
      <c r="I84" s="2">
        <f t="shared" si="1"/>
        <v>20.12833333333333</v>
      </c>
    </row>
    <row r="85" spans="1:9">
      <c r="A85" s="1">
        <v>39569</v>
      </c>
      <c r="B85" s="2">
        <v>23.1</v>
      </c>
      <c r="C85" s="2">
        <v>24.02</v>
      </c>
      <c r="D85" s="2">
        <v>22.77</v>
      </c>
      <c r="E85" s="2">
        <v>23.19</v>
      </c>
      <c r="F85" s="10">
        <v>21495400</v>
      </c>
      <c r="G85" s="2">
        <v>22.9</v>
      </c>
      <c r="H85" s="2">
        <f t="shared" si="2"/>
        <v>21.321000000000005</v>
      </c>
      <c r="I85" s="2">
        <f t="shared" si="1"/>
        <v>20.265333333333331</v>
      </c>
    </row>
    <row r="86" spans="1:9">
      <c r="A86" s="1">
        <v>39570</v>
      </c>
      <c r="B86" s="2">
        <v>23.84</v>
      </c>
      <c r="C86" s="2">
        <v>24.04</v>
      </c>
      <c r="D86" s="2">
        <v>22.75</v>
      </c>
      <c r="E86" s="2">
        <v>23.2</v>
      </c>
      <c r="F86" s="10">
        <v>20048200</v>
      </c>
      <c r="G86" s="2">
        <v>22.91</v>
      </c>
      <c r="H86" s="2">
        <f t="shared" si="2"/>
        <v>21.624000000000002</v>
      </c>
      <c r="I86" s="2">
        <f t="shared" si="1"/>
        <v>20.386999999999997</v>
      </c>
    </row>
    <row r="87" spans="1:9">
      <c r="A87" s="1">
        <v>39573</v>
      </c>
      <c r="B87" s="2">
        <v>23.21</v>
      </c>
      <c r="C87" s="2">
        <v>23.24</v>
      </c>
      <c r="D87" s="2">
        <v>22.19</v>
      </c>
      <c r="E87" s="2">
        <v>22.36</v>
      </c>
      <c r="F87" s="10">
        <v>16561000</v>
      </c>
      <c r="G87" s="2">
        <v>22.08</v>
      </c>
      <c r="H87" s="2">
        <f t="shared" si="2"/>
        <v>21.731000000000002</v>
      </c>
      <c r="I87" s="2">
        <f t="shared" si="1"/>
        <v>20.451999999999998</v>
      </c>
    </row>
    <row r="88" spans="1:9">
      <c r="A88" s="1">
        <v>39574</v>
      </c>
      <c r="B88" s="2">
        <v>22.25</v>
      </c>
      <c r="C88" s="2">
        <v>22.7</v>
      </c>
      <c r="D88" s="2">
        <v>21.8</v>
      </c>
      <c r="E88" s="2">
        <v>22.34</v>
      </c>
      <c r="F88" s="10">
        <v>16028800</v>
      </c>
      <c r="G88" s="2">
        <v>22.06</v>
      </c>
      <c r="H88" s="2">
        <f t="shared" si="2"/>
        <v>21.911000000000001</v>
      </c>
      <c r="I88" s="2">
        <f t="shared" si="1"/>
        <v>20.51733333333333</v>
      </c>
    </row>
    <row r="89" spans="1:9">
      <c r="A89" s="1">
        <v>39575</v>
      </c>
      <c r="B89" s="2">
        <v>22.41</v>
      </c>
      <c r="C89" s="2">
        <v>22.68</v>
      </c>
      <c r="D89" s="2">
        <v>21.32</v>
      </c>
      <c r="E89" s="2">
        <v>21.4</v>
      </c>
      <c r="F89" s="10">
        <v>17526600</v>
      </c>
      <c r="G89" s="2">
        <v>21.14</v>
      </c>
      <c r="H89" s="2">
        <f t="shared" si="2"/>
        <v>21.957000000000001</v>
      </c>
      <c r="I89" s="2">
        <f t="shared" si="1"/>
        <v>20.580666666666662</v>
      </c>
    </row>
    <row r="90" spans="1:9">
      <c r="A90" s="1">
        <v>39576</v>
      </c>
      <c r="B90" s="2">
        <v>21.5</v>
      </c>
      <c r="C90" s="2">
        <v>21.57</v>
      </c>
      <c r="D90" s="2">
        <v>20.89</v>
      </c>
      <c r="E90" s="2">
        <v>21.15</v>
      </c>
      <c r="F90" s="10">
        <v>18231500</v>
      </c>
      <c r="G90" s="2">
        <v>20.89</v>
      </c>
      <c r="H90" s="2">
        <f t="shared" si="2"/>
        <v>21.861999999999995</v>
      </c>
      <c r="I90" s="2">
        <f t="shared" si="1"/>
        <v>20.642999999999994</v>
      </c>
    </row>
    <row r="91" spans="1:9">
      <c r="A91" s="1">
        <v>39577</v>
      </c>
      <c r="B91" s="2">
        <v>20.88</v>
      </c>
      <c r="C91" s="2">
        <v>21.16</v>
      </c>
      <c r="D91" s="2">
        <v>20.239999999999998</v>
      </c>
      <c r="E91" s="2">
        <v>20.29</v>
      </c>
      <c r="F91" s="10">
        <v>14729900</v>
      </c>
      <c r="G91" s="2">
        <v>20.04</v>
      </c>
      <c r="H91" s="2">
        <f t="shared" si="2"/>
        <v>21.753999999999994</v>
      </c>
      <c r="I91" s="2">
        <f t="shared" si="1"/>
        <v>20.696333333333328</v>
      </c>
    </row>
    <row r="92" spans="1:9">
      <c r="A92" s="1">
        <v>39580</v>
      </c>
      <c r="B92" s="2">
        <v>20.37</v>
      </c>
      <c r="C92" s="2">
        <v>20.78</v>
      </c>
      <c r="D92" s="2">
        <v>20.350000000000001</v>
      </c>
      <c r="E92" s="2">
        <v>20.76</v>
      </c>
      <c r="F92" s="10">
        <v>10796600</v>
      </c>
      <c r="G92" s="2">
        <v>20.5</v>
      </c>
      <c r="H92" s="2">
        <f t="shared" si="2"/>
        <v>21.636999999999997</v>
      </c>
      <c r="I92" s="2">
        <f t="shared" si="1"/>
        <v>20.752666666666659</v>
      </c>
    </row>
    <row r="93" spans="1:9">
      <c r="A93" s="1">
        <v>39581</v>
      </c>
      <c r="B93" s="2">
        <v>20.8</v>
      </c>
      <c r="C93" s="2">
        <v>20.94</v>
      </c>
      <c r="D93" s="2">
        <v>20.010000000000002</v>
      </c>
      <c r="E93" s="2">
        <v>20.2</v>
      </c>
      <c r="F93" s="10">
        <v>17927400</v>
      </c>
      <c r="G93" s="2">
        <v>19.95</v>
      </c>
      <c r="H93" s="2">
        <f t="shared" si="2"/>
        <v>21.537999999999997</v>
      </c>
      <c r="I93" s="2">
        <f t="shared" si="1"/>
        <v>20.754333333333332</v>
      </c>
    </row>
    <row r="94" spans="1:9">
      <c r="A94" s="1">
        <v>39582</v>
      </c>
      <c r="B94" s="2">
        <v>20.16</v>
      </c>
      <c r="C94" s="2">
        <v>20.420000000000002</v>
      </c>
      <c r="D94" s="2">
        <v>19.75</v>
      </c>
      <c r="E94" s="2">
        <v>20.190000000000001</v>
      </c>
      <c r="F94" s="10">
        <v>14339900</v>
      </c>
      <c r="G94" s="2">
        <v>20.190000000000001</v>
      </c>
      <c r="H94" s="2">
        <f t="shared" si="2"/>
        <v>21.265999999999998</v>
      </c>
      <c r="I94" s="2">
        <f t="shared" si="1"/>
        <v>20.737000000000005</v>
      </c>
    </row>
    <row r="95" spans="1:9">
      <c r="A95" s="1">
        <v>39583</v>
      </c>
      <c r="B95" s="2">
        <v>20.37</v>
      </c>
      <c r="C95" s="2">
        <v>21.3</v>
      </c>
      <c r="D95" s="2">
        <v>19.95</v>
      </c>
      <c r="E95" s="2">
        <v>21.23</v>
      </c>
      <c r="F95" s="10">
        <v>16537700</v>
      </c>
      <c r="G95" s="2">
        <v>21.23</v>
      </c>
      <c r="H95" s="2">
        <f t="shared" si="2"/>
        <v>21.098999999999997</v>
      </c>
      <c r="I95" s="2">
        <f t="shared" si="1"/>
        <v>20.734000000000002</v>
      </c>
    </row>
    <row r="96" spans="1:9">
      <c r="A96" s="1">
        <v>39584</v>
      </c>
      <c r="B96" s="2">
        <v>21.11</v>
      </c>
      <c r="C96" s="2">
        <v>21.25</v>
      </c>
      <c r="D96" s="2">
        <v>20.5</v>
      </c>
      <c r="E96" s="2">
        <v>20.68</v>
      </c>
      <c r="F96" s="10">
        <v>11902300</v>
      </c>
      <c r="G96" s="2">
        <v>20.68</v>
      </c>
      <c r="H96" s="2">
        <f t="shared" si="2"/>
        <v>20.875999999999998</v>
      </c>
      <c r="I96" s="2">
        <f t="shared" ref="I96:I159" si="3">AVERAGE(G67:G96)</f>
        <v>20.745666666666668</v>
      </c>
    </row>
    <row r="97" spans="1:9">
      <c r="A97" s="1">
        <v>39587</v>
      </c>
      <c r="B97" s="2">
        <v>21.22</v>
      </c>
      <c r="C97" s="2">
        <v>21.37</v>
      </c>
      <c r="D97" s="2">
        <v>20.62</v>
      </c>
      <c r="E97" s="2">
        <v>20.87</v>
      </c>
      <c r="F97" s="10">
        <v>13837300</v>
      </c>
      <c r="G97" s="2">
        <v>20.87</v>
      </c>
      <c r="H97" s="2">
        <f t="shared" si="2"/>
        <v>20.755000000000003</v>
      </c>
      <c r="I97" s="2">
        <f t="shared" si="3"/>
        <v>20.749666666666666</v>
      </c>
    </row>
    <row r="98" spans="1:9">
      <c r="A98" s="1">
        <v>39588</v>
      </c>
      <c r="B98" s="2">
        <v>20.57</v>
      </c>
      <c r="C98" s="2">
        <v>20.65</v>
      </c>
      <c r="D98" s="2">
        <v>19.809999999999999</v>
      </c>
      <c r="E98" s="2">
        <v>19.86</v>
      </c>
      <c r="F98" s="10">
        <v>22522800</v>
      </c>
      <c r="G98" s="2">
        <v>19.86</v>
      </c>
      <c r="H98" s="2">
        <f t="shared" si="2"/>
        <v>20.535000000000004</v>
      </c>
      <c r="I98" s="2">
        <f t="shared" si="3"/>
        <v>20.721000000000004</v>
      </c>
    </row>
    <row r="99" spans="1:9">
      <c r="A99" s="1">
        <v>39589</v>
      </c>
      <c r="B99" s="2">
        <v>20</v>
      </c>
      <c r="C99" s="2">
        <v>20.079999999999998</v>
      </c>
      <c r="D99" s="2">
        <v>18.940000000000001</v>
      </c>
      <c r="E99" s="2">
        <v>19.12</v>
      </c>
      <c r="F99" s="10">
        <v>18892500</v>
      </c>
      <c r="G99" s="2">
        <v>19.12</v>
      </c>
      <c r="H99" s="2">
        <f t="shared" si="2"/>
        <v>20.332999999999998</v>
      </c>
      <c r="I99" s="2">
        <f t="shared" si="3"/>
        <v>20.695666666666668</v>
      </c>
    </row>
    <row r="100" spans="1:9">
      <c r="A100" s="1">
        <v>39590</v>
      </c>
      <c r="B100" s="2">
        <v>18.8</v>
      </c>
      <c r="C100" s="2">
        <v>19.239999999999998</v>
      </c>
      <c r="D100" s="2">
        <v>18.420000000000002</v>
      </c>
      <c r="E100" s="2">
        <v>18.43</v>
      </c>
      <c r="F100" s="10">
        <v>21209700</v>
      </c>
      <c r="G100" s="2">
        <v>18.43</v>
      </c>
      <c r="H100" s="2">
        <f t="shared" si="2"/>
        <v>20.087</v>
      </c>
      <c r="I100" s="2">
        <f t="shared" si="3"/>
        <v>20.645999999999997</v>
      </c>
    </row>
    <row r="101" spans="1:9">
      <c r="A101" s="1">
        <v>39591</v>
      </c>
      <c r="B101" s="2">
        <v>18.309999999999999</v>
      </c>
      <c r="C101" s="2">
        <v>18.34</v>
      </c>
      <c r="D101" s="2">
        <v>17.38</v>
      </c>
      <c r="E101" s="2">
        <v>17.600000000000001</v>
      </c>
      <c r="F101" s="10">
        <v>30066900</v>
      </c>
      <c r="G101" s="2">
        <v>17.600000000000001</v>
      </c>
      <c r="H101" s="2">
        <f t="shared" si="2"/>
        <v>19.843000000000004</v>
      </c>
      <c r="I101" s="2">
        <f t="shared" si="3"/>
        <v>20.586666666666666</v>
      </c>
    </row>
    <row r="102" spans="1:9">
      <c r="A102" s="1">
        <v>39595</v>
      </c>
      <c r="B102" s="2">
        <v>17.510000000000002</v>
      </c>
      <c r="C102" s="2">
        <v>17.829999999999998</v>
      </c>
      <c r="D102" s="2">
        <v>16.87</v>
      </c>
      <c r="E102" s="2">
        <v>17.420000000000002</v>
      </c>
      <c r="F102" s="10">
        <v>36636600</v>
      </c>
      <c r="G102" s="2">
        <v>17.420000000000002</v>
      </c>
      <c r="H102" s="2">
        <f t="shared" si="2"/>
        <v>19.535000000000004</v>
      </c>
      <c r="I102" s="2">
        <f t="shared" si="3"/>
        <v>20.541999999999998</v>
      </c>
    </row>
    <row r="103" spans="1:9">
      <c r="A103" s="1">
        <v>39596</v>
      </c>
      <c r="B103" s="2">
        <v>17.73</v>
      </c>
      <c r="C103" s="2">
        <v>18</v>
      </c>
      <c r="D103" s="2">
        <v>17</v>
      </c>
      <c r="E103" s="2">
        <v>17.149999999999999</v>
      </c>
      <c r="F103" s="10">
        <v>28970400</v>
      </c>
      <c r="G103" s="2">
        <v>17.149999999999999</v>
      </c>
      <c r="H103" s="2">
        <f t="shared" si="2"/>
        <v>19.254999999999999</v>
      </c>
      <c r="I103" s="2">
        <f t="shared" si="3"/>
        <v>20.484333333333332</v>
      </c>
    </row>
    <row r="104" spans="1:9">
      <c r="A104" s="1">
        <v>39597</v>
      </c>
      <c r="B104" s="2">
        <v>17.25</v>
      </c>
      <c r="C104" s="2">
        <v>17.38</v>
      </c>
      <c r="D104" s="2">
        <v>17.03</v>
      </c>
      <c r="E104" s="2">
        <v>17.38</v>
      </c>
      <c r="F104" s="10">
        <v>26441400</v>
      </c>
      <c r="G104" s="2">
        <v>17.38</v>
      </c>
      <c r="H104" s="2">
        <f t="shared" si="2"/>
        <v>18.973999999999997</v>
      </c>
      <c r="I104" s="2">
        <f t="shared" si="3"/>
        <v>20.408666666666662</v>
      </c>
    </row>
    <row r="105" spans="1:9">
      <c r="A105" s="1">
        <v>39598</v>
      </c>
      <c r="B105" s="2">
        <v>17.55</v>
      </c>
      <c r="C105" s="2">
        <v>17.64</v>
      </c>
      <c r="D105" s="2">
        <v>17.100000000000001</v>
      </c>
      <c r="E105" s="2">
        <v>17.100000000000001</v>
      </c>
      <c r="F105" s="10">
        <v>15919300</v>
      </c>
      <c r="G105" s="2">
        <v>17.100000000000001</v>
      </c>
      <c r="H105" s="2">
        <f t="shared" si="2"/>
        <v>18.561</v>
      </c>
      <c r="I105" s="2">
        <f t="shared" si="3"/>
        <v>20.327000000000002</v>
      </c>
    </row>
    <row r="106" spans="1:9">
      <c r="A106" s="1">
        <v>39601</v>
      </c>
      <c r="B106" s="2">
        <v>17.73</v>
      </c>
      <c r="C106" s="2">
        <v>18</v>
      </c>
      <c r="D106" s="2">
        <v>17.21</v>
      </c>
      <c r="E106" s="2">
        <v>17.440000000000001</v>
      </c>
      <c r="F106" s="10">
        <v>29124700</v>
      </c>
      <c r="G106" s="2">
        <v>17.440000000000001</v>
      </c>
      <c r="H106" s="2">
        <f t="shared" si="2"/>
        <v>18.236999999999998</v>
      </c>
      <c r="I106" s="2">
        <f t="shared" si="3"/>
        <v>20.245666666666668</v>
      </c>
    </row>
    <row r="107" spans="1:9">
      <c r="A107" s="1">
        <v>39602</v>
      </c>
      <c r="B107" s="2">
        <v>17.88</v>
      </c>
      <c r="C107" s="2">
        <v>18.18</v>
      </c>
      <c r="D107" s="2">
        <v>17.18</v>
      </c>
      <c r="E107" s="2">
        <v>17.579999999999998</v>
      </c>
      <c r="F107" s="10">
        <v>40110600</v>
      </c>
      <c r="G107" s="2">
        <v>17.579999999999998</v>
      </c>
      <c r="H107" s="2">
        <f t="shared" si="2"/>
        <v>17.907999999999998</v>
      </c>
      <c r="I107" s="2">
        <f t="shared" si="3"/>
        <v>20.131333333333338</v>
      </c>
    </row>
    <row r="108" spans="1:9">
      <c r="A108" s="1">
        <v>39603</v>
      </c>
      <c r="B108" s="2">
        <v>17.47</v>
      </c>
      <c r="C108" s="2">
        <v>17.54</v>
      </c>
      <c r="D108" s="2">
        <v>16.940000000000001</v>
      </c>
      <c r="E108" s="2">
        <v>17.010000000000002</v>
      </c>
      <c r="F108" s="10">
        <v>27925700</v>
      </c>
      <c r="G108" s="2">
        <v>17.010000000000002</v>
      </c>
      <c r="H108" s="2">
        <f t="shared" si="2"/>
        <v>17.622999999999998</v>
      </c>
      <c r="I108" s="2">
        <f t="shared" si="3"/>
        <v>20.023000000000007</v>
      </c>
    </row>
    <row r="109" spans="1:9">
      <c r="A109" s="1">
        <v>39604</v>
      </c>
      <c r="B109" s="2">
        <v>17.170000000000002</v>
      </c>
      <c r="C109" s="2">
        <v>17.170000000000002</v>
      </c>
      <c r="D109" s="2">
        <v>16.760000000000002</v>
      </c>
      <c r="E109" s="2">
        <v>17.05</v>
      </c>
      <c r="F109" s="10">
        <v>22780800</v>
      </c>
      <c r="G109" s="2">
        <v>17.05</v>
      </c>
      <c r="H109" s="2">
        <f t="shared" si="2"/>
        <v>17.415999999999997</v>
      </c>
      <c r="I109" s="2">
        <f t="shared" si="3"/>
        <v>19.902000000000001</v>
      </c>
    </row>
    <row r="110" spans="1:9">
      <c r="A110" s="1">
        <v>39605</v>
      </c>
      <c r="B110" s="2">
        <v>16.86</v>
      </c>
      <c r="C110" s="2">
        <v>16.87</v>
      </c>
      <c r="D110" s="2">
        <v>16.2</v>
      </c>
      <c r="E110" s="2">
        <v>16.22</v>
      </c>
      <c r="F110" s="10">
        <v>24686500</v>
      </c>
      <c r="G110" s="2">
        <v>16.22</v>
      </c>
      <c r="H110" s="2">
        <f t="shared" si="2"/>
        <v>17.195</v>
      </c>
      <c r="I110" s="2">
        <f t="shared" si="3"/>
        <v>19.71466666666667</v>
      </c>
    </row>
    <row r="111" spans="1:9">
      <c r="A111" s="1">
        <v>39608</v>
      </c>
      <c r="B111" s="2">
        <v>16.39</v>
      </c>
      <c r="C111" s="2">
        <v>16.8</v>
      </c>
      <c r="D111" s="2">
        <v>16.21</v>
      </c>
      <c r="E111" s="2">
        <v>16.48</v>
      </c>
      <c r="F111" s="10">
        <v>17521800</v>
      </c>
      <c r="G111" s="2">
        <v>16.48</v>
      </c>
      <c r="H111" s="2">
        <f t="shared" si="2"/>
        <v>17.083000000000002</v>
      </c>
      <c r="I111" s="2">
        <f t="shared" si="3"/>
        <v>19.560000000000002</v>
      </c>
    </row>
    <row r="112" spans="1:9">
      <c r="A112" s="1">
        <v>39609</v>
      </c>
      <c r="B112" s="2">
        <v>16.260000000000002</v>
      </c>
      <c r="C112" s="2">
        <v>17.05</v>
      </c>
      <c r="D112" s="2">
        <v>16.13</v>
      </c>
      <c r="E112" s="2">
        <v>16.809999999999999</v>
      </c>
      <c r="F112" s="10">
        <v>19971900</v>
      </c>
      <c r="G112" s="2">
        <v>16.809999999999999</v>
      </c>
      <c r="H112" s="2">
        <f t="shared" si="2"/>
        <v>17.021999999999998</v>
      </c>
      <c r="I112" s="2">
        <f t="shared" si="3"/>
        <v>19.398000000000003</v>
      </c>
    </row>
    <row r="113" spans="1:9">
      <c r="A113" s="1">
        <v>39610</v>
      </c>
      <c r="B113" s="2">
        <v>16.98</v>
      </c>
      <c r="C113" s="2">
        <v>16.98</v>
      </c>
      <c r="D113" s="2">
        <v>16.079999999999998</v>
      </c>
      <c r="E113" s="2">
        <v>16.12</v>
      </c>
      <c r="F113" s="10">
        <v>15165100</v>
      </c>
      <c r="G113" s="2">
        <v>16.12</v>
      </c>
      <c r="H113" s="2">
        <f t="shared" si="2"/>
        <v>16.919</v>
      </c>
      <c r="I113" s="2">
        <f t="shared" si="3"/>
        <v>19.237333333333332</v>
      </c>
    </row>
    <row r="114" spans="1:9">
      <c r="A114" s="1">
        <v>39611</v>
      </c>
      <c r="B114" s="2">
        <v>16.25</v>
      </c>
      <c r="C114" s="2">
        <v>16.37</v>
      </c>
      <c r="D114" s="2">
        <v>15.5</v>
      </c>
      <c r="E114" s="2">
        <v>15.76</v>
      </c>
      <c r="F114" s="10">
        <v>22035400</v>
      </c>
      <c r="G114" s="2">
        <v>15.76</v>
      </c>
      <c r="H114" s="2">
        <f t="shared" si="2"/>
        <v>16.756999999999998</v>
      </c>
      <c r="I114" s="2">
        <f t="shared" si="3"/>
        <v>18.999000000000002</v>
      </c>
    </row>
    <row r="115" spans="1:9">
      <c r="A115" s="1">
        <v>39612</v>
      </c>
      <c r="B115" s="2">
        <v>15.8</v>
      </c>
      <c r="C115" s="2">
        <v>16.5</v>
      </c>
      <c r="D115" s="2">
        <v>15.5</v>
      </c>
      <c r="E115" s="2">
        <v>16.45</v>
      </c>
      <c r="F115" s="10">
        <v>22890300</v>
      </c>
      <c r="G115" s="2">
        <v>16.45</v>
      </c>
      <c r="H115" s="2">
        <f t="shared" si="2"/>
        <v>16.692</v>
      </c>
      <c r="I115" s="2">
        <f t="shared" si="3"/>
        <v>18.783999999999999</v>
      </c>
    </row>
    <row r="116" spans="1:9">
      <c r="A116" s="1">
        <v>39615</v>
      </c>
      <c r="B116" s="2">
        <v>16.07</v>
      </c>
      <c r="C116" s="2">
        <v>16.57</v>
      </c>
      <c r="D116" s="2">
        <v>16.03</v>
      </c>
      <c r="E116" s="2">
        <v>16.23</v>
      </c>
      <c r="F116" s="10">
        <v>14670700</v>
      </c>
      <c r="G116" s="2">
        <v>16.23</v>
      </c>
      <c r="H116" s="2">
        <f t="shared" si="2"/>
        <v>16.570999999999998</v>
      </c>
      <c r="I116" s="2">
        <f t="shared" si="3"/>
        <v>18.561333333333337</v>
      </c>
    </row>
    <row r="117" spans="1:9">
      <c r="A117" s="1">
        <v>39616</v>
      </c>
      <c r="B117" s="2">
        <v>16.420000000000002</v>
      </c>
      <c r="C117" s="2">
        <v>16.760000000000002</v>
      </c>
      <c r="D117" s="2">
        <v>15.78</v>
      </c>
      <c r="E117" s="2">
        <v>15.82</v>
      </c>
      <c r="F117" s="10">
        <v>16976200</v>
      </c>
      <c r="G117" s="2">
        <v>15.82</v>
      </c>
      <c r="H117" s="2">
        <f t="shared" si="2"/>
        <v>16.395</v>
      </c>
      <c r="I117" s="2">
        <f t="shared" si="3"/>
        <v>18.352666666666671</v>
      </c>
    </row>
    <row r="118" spans="1:9">
      <c r="A118" s="1">
        <v>39617</v>
      </c>
      <c r="B118" s="2">
        <v>15.7</v>
      </c>
      <c r="C118" s="2">
        <v>15.77</v>
      </c>
      <c r="D118" s="2">
        <v>14.75</v>
      </c>
      <c r="E118" s="2">
        <v>14.89</v>
      </c>
      <c r="F118" s="10">
        <v>36647700</v>
      </c>
      <c r="G118" s="2">
        <v>14.89</v>
      </c>
      <c r="H118" s="2">
        <f t="shared" si="2"/>
        <v>16.183</v>
      </c>
      <c r="I118" s="2">
        <f t="shared" si="3"/>
        <v>18.113666666666671</v>
      </c>
    </row>
    <row r="119" spans="1:9">
      <c r="A119" s="1">
        <v>39618</v>
      </c>
      <c r="B119" s="2">
        <v>14.95</v>
      </c>
      <c r="C119" s="2">
        <v>14.99</v>
      </c>
      <c r="D119" s="2">
        <v>14.39</v>
      </c>
      <c r="E119" s="2">
        <v>14.79</v>
      </c>
      <c r="F119" s="10">
        <v>24972100</v>
      </c>
      <c r="G119" s="2">
        <v>14.79</v>
      </c>
      <c r="H119" s="2">
        <f t="shared" si="2"/>
        <v>15.957000000000003</v>
      </c>
      <c r="I119" s="2">
        <f t="shared" si="3"/>
        <v>17.901999999999997</v>
      </c>
    </row>
    <row r="120" spans="1:9">
      <c r="A120" s="1">
        <v>39619</v>
      </c>
      <c r="B120" s="2">
        <v>14.62</v>
      </c>
      <c r="C120" s="2">
        <v>14.62</v>
      </c>
      <c r="D120" s="2">
        <v>13.65</v>
      </c>
      <c r="E120" s="2">
        <v>13.79</v>
      </c>
      <c r="F120" s="10">
        <v>38245100</v>
      </c>
      <c r="G120" s="2">
        <v>13.79</v>
      </c>
      <c r="H120" s="2">
        <f t="shared" si="2"/>
        <v>15.713999999999999</v>
      </c>
      <c r="I120" s="2">
        <f t="shared" si="3"/>
        <v>17.665333333333333</v>
      </c>
    </row>
    <row r="121" spans="1:9">
      <c r="A121" s="1">
        <v>39622</v>
      </c>
      <c r="B121" s="2">
        <v>13.99</v>
      </c>
      <c r="C121" s="2">
        <v>14.15</v>
      </c>
      <c r="D121" s="2">
        <v>12.75</v>
      </c>
      <c r="E121" s="2">
        <v>12.91</v>
      </c>
      <c r="F121" s="10">
        <v>55773700</v>
      </c>
      <c r="G121" s="2">
        <v>12.91</v>
      </c>
      <c r="H121" s="2">
        <f t="shared" si="2"/>
        <v>15.356999999999999</v>
      </c>
      <c r="I121" s="2">
        <f t="shared" si="3"/>
        <v>17.427666666666667</v>
      </c>
    </row>
    <row r="122" spans="1:9">
      <c r="A122" s="1">
        <v>39623</v>
      </c>
      <c r="B122" s="2">
        <v>12.76</v>
      </c>
      <c r="C122" s="2">
        <v>13.59</v>
      </c>
      <c r="D122" s="2">
        <v>12.63</v>
      </c>
      <c r="E122" s="2">
        <v>13.19</v>
      </c>
      <c r="F122" s="10">
        <v>34119000</v>
      </c>
      <c r="G122" s="2">
        <v>13.19</v>
      </c>
      <c r="H122" s="2">
        <f t="shared" si="2"/>
        <v>14.994999999999999</v>
      </c>
      <c r="I122" s="2">
        <f t="shared" si="3"/>
        <v>17.184000000000005</v>
      </c>
    </row>
    <row r="123" spans="1:9">
      <c r="A123" s="1">
        <v>39624</v>
      </c>
      <c r="B123" s="2">
        <v>13.25</v>
      </c>
      <c r="C123" s="2">
        <v>13.6</v>
      </c>
      <c r="D123" s="2">
        <v>12.7</v>
      </c>
      <c r="E123" s="2">
        <v>12.81</v>
      </c>
      <c r="F123" s="10">
        <v>25614100</v>
      </c>
      <c r="G123" s="2">
        <v>12.81</v>
      </c>
      <c r="H123" s="2">
        <f t="shared" si="2"/>
        <v>14.663999999999998</v>
      </c>
      <c r="I123" s="2">
        <f t="shared" si="3"/>
        <v>16.946000000000002</v>
      </c>
    </row>
    <row r="124" spans="1:9">
      <c r="A124" s="1">
        <v>39625</v>
      </c>
      <c r="B124" s="2">
        <v>11.9</v>
      </c>
      <c r="C124" s="2">
        <v>11.9</v>
      </c>
      <c r="D124" s="2">
        <v>11.21</v>
      </c>
      <c r="E124" s="2">
        <v>11.43</v>
      </c>
      <c r="F124" s="10">
        <v>63217600</v>
      </c>
      <c r="G124" s="2">
        <v>11.43</v>
      </c>
      <c r="H124" s="2">
        <f t="shared" si="2"/>
        <v>14.231</v>
      </c>
      <c r="I124" s="2">
        <f t="shared" si="3"/>
        <v>16.654000000000003</v>
      </c>
    </row>
    <row r="125" spans="1:9">
      <c r="A125" s="1">
        <v>39626</v>
      </c>
      <c r="B125" s="2">
        <v>11.55</v>
      </c>
      <c r="C125" s="2">
        <v>11.75</v>
      </c>
      <c r="D125" s="2">
        <v>11.21</v>
      </c>
      <c r="E125" s="2">
        <v>11.55</v>
      </c>
      <c r="F125" s="10">
        <v>34116500</v>
      </c>
      <c r="G125" s="2">
        <v>11.55</v>
      </c>
      <c r="H125" s="2">
        <f t="shared" si="2"/>
        <v>13.741</v>
      </c>
      <c r="I125" s="2">
        <f t="shared" si="3"/>
        <v>16.331333333333337</v>
      </c>
    </row>
    <row r="126" spans="1:9">
      <c r="A126" s="1">
        <v>39629</v>
      </c>
      <c r="B126" s="2">
        <v>11.59</v>
      </c>
      <c r="C126" s="2">
        <v>11.77</v>
      </c>
      <c r="D126" s="2">
        <v>10.57</v>
      </c>
      <c r="E126" s="2">
        <v>11.5</v>
      </c>
      <c r="F126" s="10">
        <v>40854900</v>
      </c>
      <c r="G126" s="2">
        <v>11.5</v>
      </c>
      <c r="H126" s="2">
        <f t="shared" si="2"/>
        <v>13.268000000000001</v>
      </c>
      <c r="I126" s="2">
        <f t="shared" si="3"/>
        <v>16.025333333333336</v>
      </c>
    </row>
    <row r="127" spans="1:9">
      <c r="A127" s="1">
        <v>39630</v>
      </c>
      <c r="B127" s="2">
        <v>11.02</v>
      </c>
      <c r="C127" s="2">
        <v>13.26</v>
      </c>
      <c r="D127" s="2">
        <v>10.71</v>
      </c>
      <c r="E127" s="2">
        <v>11.75</v>
      </c>
      <c r="F127" s="10">
        <v>88631800</v>
      </c>
      <c r="G127" s="2">
        <v>11.75</v>
      </c>
      <c r="H127" s="2">
        <f t="shared" si="2"/>
        <v>12.861000000000001</v>
      </c>
      <c r="I127" s="2">
        <f t="shared" si="3"/>
        <v>15.721333333333336</v>
      </c>
    </row>
    <row r="128" spans="1:9">
      <c r="A128" s="1">
        <v>39631</v>
      </c>
      <c r="B128" s="2">
        <v>11.22</v>
      </c>
      <c r="C128" s="2">
        <v>11.45</v>
      </c>
      <c r="D128" s="2">
        <v>9.9600000000000009</v>
      </c>
      <c r="E128" s="2">
        <v>9.98</v>
      </c>
      <c r="F128" s="10">
        <v>60254300</v>
      </c>
      <c r="G128" s="2">
        <v>9.98</v>
      </c>
      <c r="H128" s="2">
        <f t="shared" si="2"/>
        <v>12.37</v>
      </c>
      <c r="I128" s="2">
        <f t="shared" si="3"/>
        <v>15.392000000000001</v>
      </c>
    </row>
    <row r="129" spans="1:9">
      <c r="A129" s="1">
        <v>39632</v>
      </c>
      <c r="B129" s="2">
        <v>10.29</v>
      </c>
      <c r="C129" s="2">
        <v>10.56</v>
      </c>
      <c r="D129" s="2">
        <v>10.02</v>
      </c>
      <c r="E129" s="2">
        <v>10.119999999999999</v>
      </c>
      <c r="F129" s="10">
        <v>24679300</v>
      </c>
      <c r="G129" s="2">
        <v>10.119999999999999</v>
      </c>
      <c r="H129" s="2">
        <f t="shared" si="2"/>
        <v>11.903</v>
      </c>
      <c r="I129" s="2">
        <f t="shared" si="3"/>
        <v>15.092000000000002</v>
      </c>
    </row>
    <row r="130" spans="1:9">
      <c r="A130" s="1">
        <v>39636</v>
      </c>
      <c r="B130" s="2">
        <v>10.62</v>
      </c>
      <c r="C130" s="2">
        <v>10.83</v>
      </c>
      <c r="D130" s="2">
        <v>9.92</v>
      </c>
      <c r="E130" s="2">
        <v>10.24</v>
      </c>
      <c r="F130" s="10">
        <v>33354100</v>
      </c>
      <c r="G130" s="2">
        <v>10.24</v>
      </c>
      <c r="H130" s="2">
        <f t="shared" si="2"/>
        <v>11.548</v>
      </c>
      <c r="I130" s="2">
        <f t="shared" si="3"/>
        <v>14.819000000000004</v>
      </c>
    </row>
    <row r="131" spans="1:9">
      <c r="A131" s="1">
        <v>39637</v>
      </c>
      <c r="B131" s="2">
        <v>10.37</v>
      </c>
      <c r="C131" s="2">
        <v>10.78</v>
      </c>
      <c r="D131" s="2">
        <v>10.11</v>
      </c>
      <c r="E131" s="2">
        <v>10.78</v>
      </c>
      <c r="F131" s="10">
        <v>25603100</v>
      </c>
      <c r="G131" s="2">
        <v>10.78</v>
      </c>
      <c r="H131" s="2">
        <f t="shared" si="2"/>
        <v>11.335000000000001</v>
      </c>
      <c r="I131" s="2">
        <f t="shared" si="3"/>
        <v>14.591666666666669</v>
      </c>
    </row>
    <row r="132" spans="1:9">
      <c r="A132" s="1">
        <v>39638</v>
      </c>
      <c r="B132" s="2">
        <v>10.53</v>
      </c>
      <c r="C132" s="2">
        <v>11.05</v>
      </c>
      <c r="D132" s="2">
        <v>10.32</v>
      </c>
      <c r="E132" s="2">
        <v>10.33</v>
      </c>
      <c r="F132" s="10">
        <v>22616700</v>
      </c>
      <c r="G132" s="2">
        <v>10.33</v>
      </c>
      <c r="H132" s="2">
        <f t="shared" si="2"/>
        <v>11.049000000000001</v>
      </c>
      <c r="I132" s="2">
        <f t="shared" si="3"/>
        <v>14.355333333333334</v>
      </c>
    </row>
    <row r="133" spans="1:9">
      <c r="A133" s="1">
        <v>39639</v>
      </c>
      <c r="B133" s="2">
        <v>10.46</v>
      </c>
      <c r="C133" s="2">
        <v>10.46</v>
      </c>
      <c r="D133" s="2">
        <v>9.32</v>
      </c>
      <c r="E133" s="2">
        <v>9.69</v>
      </c>
      <c r="F133" s="10">
        <v>40156200</v>
      </c>
      <c r="G133" s="2">
        <v>9.69</v>
      </c>
      <c r="H133" s="2">
        <f t="shared" si="2"/>
        <v>10.737</v>
      </c>
      <c r="I133" s="2">
        <f t="shared" si="3"/>
        <v>14.106666666666667</v>
      </c>
    </row>
    <row r="134" spans="1:9">
      <c r="A134" s="1">
        <v>39640</v>
      </c>
      <c r="B134" s="2">
        <v>9.27</v>
      </c>
      <c r="C134" s="2">
        <v>10.44</v>
      </c>
      <c r="D134" s="2">
        <v>9.14</v>
      </c>
      <c r="E134" s="2">
        <v>9.92</v>
      </c>
      <c r="F134" s="10">
        <v>26261700</v>
      </c>
      <c r="G134" s="2">
        <v>9.92</v>
      </c>
      <c r="H134" s="2">
        <f t="shared" si="2"/>
        <v>10.586</v>
      </c>
      <c r="I134" s="2">
        <f t="shared" si="3"/>
        <v>13.858000000000001</v>
      </c>
    </row>
    <row r="135" spans="1:9">
      <c r="A135" s="1">
        <v>39643</v>
      </c>
      <c r="B135" s="2">
        <v>10.199999999999999</v>
      </c>
      <c r="C135" s="2">
        <v>10.25</v>
      </c>
      <c r="D135" s="2">
        <v>9.26</v>
      </c>
      <c r="E135" s="2">
        <v>9.3800000000000008</v>
      </c>
      <c r="F135" s="10">
        <v>18747700</v>
      </c>
      <c r="G135" s="2">
        <v>9.3800000000000008</v>
      </c>
      <c r="H135" s="2">
        <f t="shared" si="2"/>
        <v>10.369</v>
      </c>
      <c r="I135" s="2">
        <f t="shared" si="3"/>
        <v>13.600666666666665</v>
      </c>
    </row>
    <row r="136" spans="1:9">
      <c r="A136" s="1">
        <v>39644</v>
      </c>
      <c r="B136" s="2">
        <v>9.43</v>
      </c>
      <c r="C136" s="2">
        <v>10.08</v>
      </c>
      <c r="D136" s="2">
        <v>8.81</v>
      </c>
      <c r="E136" s="2">
        <v>9.84</v>
      </c>
      <c r="F136" s="10">
        <v>35421000</v>
      </c>
      <c r="G136" s="2">
        <v>9.84</v>
      </c>
      <c r="H136" s="2">
        <f t="shared" si="2"/>
        <v>10.202999999999999</v>
      </c>
      <c r="I136" s="2">
        <f t="shared" si="3"/>
        <v>13.34733333333333</v>
      </c>
    </row>
    <row r="137" spans="1:9">
      <c r="A137" s="1">
        <v>39645</v>
      </c>
      <c r="B137" s="2">
        <v>10.11</v>
      </c>
      <c r="C137" s="2">
        <v>11.61</v>
      </c>
      <c r="D137" s="2">
        <v>9.8699999999999992</v>
      </c>
      <c r="E137" s="2">
        <v>11.48</v>
      </c>
      <c r="F137" s="10">
        <v>37483600</v>
      </c>
      <c r="G137" s="2">
        <v>11.48</v>
      </c>
      <c r="H137" s="2">
        <f t="shared" si="2"/>
        <v>10.176</v>
      </c>
      <c r="I137" s="2">
        <f t="shared" si="3"/>
        <v>13.143999999999998</v>
      </c>
    </row>
    <row r="138" spans="1:9">
      <c r="A138" s="1">
        <v>39646</v>
      </c>
      <c r="B138" s="2">
        <v>11.72</v>
      </c>
      <c r="C138" s="2">
        <v>13.27</v>
      </c>
      <c r="D138" s="2">
        <v>11.55</v>
      </c>
      <c r="E138" s="2">
        <v>12.85</v>
      </c>
      <c r="F138" s="10">
        <v>43128500</v>
      </c>
      <c r="G138" s="2">
        <v>12.85</v>
      </c>
      <c r="H138" s="2">
        <f t="shared" si="2"/>
        <v>10.462999999999999</v>
      </c>
      <c r="I138" s="2">
        <f t="shared" si="3"/>
        <v>13.005333333333333</v>
      </c>
    </row>
    <row r="139" spans="1:9">
      <c r="A139" s="1">
        <v>39647</v>
      </c>
      <c r="B139" s="2">
        <v>12.85</v>
      </c>
      <c r="C139" s="2">
        <v>14.11</v>
      </c>
      <c r="D139" s="2">
        <v>12.51</v>
      </c>
      <c r="E139" s="2">
        <v>13.18</v>
      </c>
      <c r="F139" s="10">
        <v>27922100</v>
      </c>
      <c r="G139" s="2">
        <v>13.18</v>
      </c>
      <c r="H139" s="2">
        <f t="shared" si="2"/>
        <v>10.769</v>
      </c>
      <c r="I139" s="2">
        <f t="shared" si="3"/>
        <v>12.876333333333333</v>
      </c>
    </row>
    <row r="140" spans="1:9">
      <c r="A140" s="1">
        <v>39650</v>
      </c>
      <c r="B140" s="2">
        <v>13.44</v>
      </c>
      <c r="C140" s="2">
        <v>13.72</v>
      </c>
      <c r="D140" s="2">
        <v>12.79</v>
      </c>
      <c r="E140" s="2">
        <v>13.09</v>
      </c>
      <c r="F140" s="10">
        <v>18001200</v>
      </c>
      <c r="G140" s="2">
        <v>13.09</v>
      </c>
      <c r="H140" s="2">
        <f t="shared" ref="H140:H203" si="4">AVERAGE(G131:G140)</f>
        <v>11.053999999999998</v>
      </c>
      <c r="I140" s="2">
        <f t="shared" si="3"/>
        <v>12.771999999999998</v>
      </c>
    </row>
    <row r="141" spans="1:9">
      <c r="A141" s="1">
        <v>39651</v>
      </c>
      <c r="B141" s="2">
        <v>13</v>
      </c>
      <c r="C141" s="2">
        <v>14.64</v>
      </c>
      <c r="D141" s="2">
        <v>12.62</v>
      </c>
      <c r="E141" s="2">
        <v>14.32</v>
      </c>
      <c r="F141" s="10">
        <v>21796800</v>
      </c>
      <c r="G141" s="2">
        <v>14.32</v>
      </c>
      <c r="H141" s="2">
        <f t="shared" si="4"/>
        <v>11.407999999999998</v>
      </c>
      <c r="I141" s="2">
        <f t="shared" si="3"/>
        <v>12.699999999999998</v>
      </c>
    </row>
    <row r="142" spans="1:9">
      <c r="A142" s="1">
        <v>39652</v>
      </c>
      <c r="B142" s="2">
        <v>14.63</v>
      </c>
      <c r="C142" s="2">
        <v>16.350000000000001</v>
      </c>
      <c r="D142" s="2">
        <v>14.41</v>
      </c>
      <c r="E142" s="2">
        <v>14.62</v>
      </c>
      <c r="F142" s="10">
        <v>33582100</v>
      </c>
      <c r="G142" s="2">
        <v>14.62</v>
      </c>
      <c r="H142" s="2">
        <f t="shared" si="4"/>
        <v>11.837</v>
      </c>
      <c r="I142" s="2">
        <f t="shared" si="3"/>
        <v>12.627000000000001</v>
      </c>
    </row>
    <row r="143" spans="1:9">
      <c r="A143" s="1">
        <v>39653</v>
      </c>
      <c r="B143" s="2">
        <v>14.35</v>
      </c>
      <c r="C143" s="2">
        <v>14.64</v>
      </c>
      <c r="D143" s="2">
        <v>12.75</v>
      </c>
      <c r="E143" s="2">
        <v>13</v>
      </c>
      <c r="F143" s="10">
        <v>20545800</v>
      </c>
      <c r="G143" s="2">
        <v>13</v>
      </c>
      <c r="H143" s="2">
        <f t="shared" si="4"/>
        <v>12.168000000000001</v>
      </c>
      <c r="I143" s="2">
        <f t="shared" si="3"/>
        <v>12.523</v>
      </c>
    </row>
    <row r="144" spans="1:9">
      <c r="A144" s="1">
        <v>39654</v>
      </c>
      <c r="B144" s="2">
        <v>13.15</v>
      </c>
      <c r="C144" s="2">
        <v>13.15</v>
      </c>
      <c r="D144" s="2">
        <v>11.71</v>
      </c>
      <c r="E144" s="2">
        <v>11.9</v>
      </c>
      <c r="F144" s="10">
        <v>23794400</v>
      </c>
      <c r="G144" s="2">
        <v>11.9</v>
      </c>
      <c r="H144" s="2">
        <f t="shared" si="4"/>
        <v>12.366</v>
      </c>
      <c r="I144" s="2">
        <f t="shared" si="3"/>
        <v>12.394333333333332</v>
      </c>
    </row>
    <row r="145" spans="1:9">
      <c r="A145" s="1">
        <v>39657</v>
      </c>
      <c r="B145" s="2">
        <v>11.89</v>
      </c>
      <c r="C145" s="2">
        <v>12.33</v>
      </c>
      <c r="D145" s="2">
        <v>10.92</v>
      </c>
      <c r="E145" s="2">
        <v>11</v>
      </c>
      <c r="F145" s="10">
        <v>17684800</v>
      </c>
      <c r="G145" s="2">
        <v>11</v>
      </c>
      <c r="H145" s="2">
        <f t="shared" si="4"/>
        <v>12.528</v>
      </c>
      <c r="I145" s="2">
        <f t="shared" si="3"/>
        <v>12.212666666666667</v>
      </c>
    </row>
    <row r="146" spans="1:9">
      <c r="A146" s="1">
        <v>39658</v>
      </c>
      <c r="B146" s="2">
        <v>11.15</v>
      </c>
      <c r="C146" s="2">
        <v>12</v>
      </c>
      <c r="D146" s="2">
        <v>11.11</v>
      </c>
      <c r="E146" s="2">
        <v>11.9</v>
      </c>
      <c r="F146" s="10">
        <v>19897100</v>
      </c>
      <c r="G146" s="2">
        <v>11.9</v>
      </c>
      <c r="H146" s="2">
        <f t="shared" si="4"/>
        <v>12.734</v>
      </c>
      <c r="I146" s="2">
        <f t="shared" si="3"/>
        <v>12.068333333333332</v>
      </c>
    </row>
    <row r="147" spans="1:9">
      <c r="A147" s="1">
        <v>39659</v>
      </c>
      <c r="B147" s="2">
        <v>12.28</v>
      </c>
      <c r="C147" s="2">
        <v>12.74</v>
      </c>
      <c r="D147" s="2">
        <v>11.1</v>
      </c>
      <c r="E147" s="2">
        <v>11.4</v>
      </c>
      <c r="F147" s="10">
        <v>19465300</v>
      </c>
      <c r="G147" s="2">
        <v>11.4</v>
      </c>
      <c r="H147" s="2">
        <f t="shared" si="4"/>
        <v>12.726000000000003</v>
      </c>
      <c r="I147" s="2">
        <f t="shared" si="3"/>
        <v>11.920999999999996</v>
      </c>
    </row>
    <row r="148" spans="1:9">
      <c r="A148" s="1">
        <v>39660</v>
      </c>
      <c r="B148" s="2">
        <v>10.84</v>
      </c>
      <c r="C148" s="2">
        <v>12.06</v>
      </c>
      <c r="D148" s="2">
        <v>10.79</v>
      </c>
      <c r="E148" s="2">
        <v>11.07</v>
      </c>
      <c r="F148" s="10">
        <v>21906800</v>
      </c>
      <c r="G148" s="2">
        <v>11.07</v>
      </c>
      <c r="H148" s="2">
        <f t="shared" si="4"/>
        <v>12.548000000000002</v>
      </c>
      <c r="I148" s="2">
        <f t="shared" si="3"/>
        <v>11.793666666666665</v>
      </c>
    </row>
    <row r="149" spans="1:9">
      <c r="A149" s="1">
        <v>39661</v>
      </c>
      <c r="B149" s="2">
        <v>10.42</v>
      </c>
      <c r="C149" s="2">
        <v>11</v>
      </c>
      <c r="D149" s="2">
        <v>9.9</v>
      </c>
      <c r="E149" s="2">
        <v>10.23</v>
      </c>
      <c r="F149" s="10">
        <v>42113400</v>
      </c>
      <c r="G149" s="2">
        <v>10.23</v>
      </c>
      <c r="H149" s="2">
        <f t="shared" si="4"/>
        <v>12.253000000000002</v>
      </c>
      <c r="I149" s="2">
        <f t="shared" si="3"/>
        <v>11.641666666666664</v>
      </c>
    </row>
    <row r="150" spans="1:9">
      <c r="A150" s="1">
        <v>39664</v>
      </c>
      <c r="B150" s="2">
        <v>10.1</v>
      </c>
      <c r="C150" s="2">
        <v>10.49</v>
      </c>
      <c r="D150" s="2">
        <v>9.92</v>
      </c>
      <c r="E150" s="2">
        <v>10.1</v>
      </c>
      <c r="F150" s="10">
        <v>23618600</v>
      </c>
      <c r="G150" s="2">
        <v>10.1</v>
      </c>
      <c r="H150" s="2">
        <f t="shared" si="4"/>
        <v>11.954000000000001</v>
      </c>
      <c r="I150" s="2">
        <f t="shared" si="3"/>
        <v>11.518666666666665</v>
      </c>
    </row>
    <row r="151" spans="1:9">
      <c r="A151" s="1">
        <v>39665</v>
      </c>
      <c r="B151" s="2">
        <v>10.44</v>
      </c>
      <c r="C151" s="2">
        <v>10.75</v>
      </c>
      <c r="D151" s="2">
        <v>10.31</v>
      </c>
      <c r="E151" s="2">
        <v>10.69</v>
      </c>
      <c r="F151" s="10">
        <v>20558200</v>
      </c>
      <c r="G151" s="2">
        <v>10.69</v>
      </c>
      <c r="H151" s="2">
        <f t="shared" si="4"/>
        <v>11.590999999999998</v>
      </c>
      <c r="I151" s="2">
        <f t="shared" si="3"/>
        <v>11.444666666666667</v>
      </c>
    </row>
    <row r="152" spans="1:9">
      <c r="A152" s="1">
        <v>39666</v>
      </c>
      <c r="B152" s="2">
        <v>10.66</v>
      </c>
      <c r="C152" s="2">
        <v>10.67</v>
      </c>
      <c r="D152" s="2">
        <v>10.06</v>
      </c>
      <c r="E152" s="2">
        <v>10.25</v>
      </c>
      <c r="F152" s="10">
        <v>34053200</v>
      </c>
      <c r="G152" s="2">
        <v>10.25</v>
      </c>
      <c r="H152" s="2">
        <f t="shared" si="4"/>
        <v>11.154</v>
      </c>
      <c r="I152" s="2">
        <f t="shared" si="3"/>
        <v>11.346666666666666</v>
      </c>
    </row>
    <row r="153" spans="1:9">
      <c r="A153" s="1">
        <v>39667</v>
      </c>
      <c r="B153" s="2">
        <v>10.15</v>
      </c>
      <c r="C153" s="2">
        <v>10.3</v>
      </c>
      <c r="D153" s="2">
        <v>9.73</v>
      </c>
      <c r="E153" s="2">
        <v>9.75</v>
      </c>
      <c r="F153" s="10">
        <v>25237300</v>
      </c>
      <c r="G153" s="2">
        <v>9.75</v>
      </c>
      <c r="H153" s="2">
        <f t="shared" si="4"/>
        <v>10.828999999999999</v>
      </c>
      <c r="I153" s="2">
        <f t="shared" si="3"/>
        <v>11.244666666666665</v>
      </c>
    </row>
    <row r="154" spans="1:9">
      <c r="A154" s="1">
        <v>39668</v>
      </c>
      <c r="B154" s="2">
        <v>9.8800000000000008</v>
      </c>
      <c r="C154" s="2">
        <v>10.119999999999999</v>
      </c>
      <c r="D154" s="2">
        <v>9.83</v>
      </c>
      <c r="E154" s="2">
        <v>10.029999999999999</v>
      </c>
      <c r="F154" s="10">
        <v>30780500</v>
      </c>
      <c r="G154" s="2">
        <v>10.029999999999999</v>
      </c>
      <c r="H154" s="2">
        <f t="shared" si="4"/>
        <v>10.641999999999999</v>
      </c>
      <c r="I154" s="2">
        <f t="shared" si="3"/>
        <v>11.198</v>
      </c>
    </row>
    <row r="155" spans="1:9">
      <c r="A155" s="1">
        <v>39671</v>
      </c>
      <c r="B155" s="2">
        <v>10.15</v>
      </c>
      <c r="C155" s="2">
        <v>11.16</v>
      </c>
      <c r="D155" s="2">
        <v>9.9499999999999993</v>
      </c>
      <c r="E155" s="2">
        <v>10.76</v>
      </c>
      <c r="F155" s="10">
        <v>35932400</v>
      </c>
      <c r="G155" s="2">
        <v>10.76</v>
      </c>
      <c r="H155" s="2">
        <f t="shared" si="4"/>
        <v>10.618000000000002</v>
      </c>
      <c r="I155" s="2">
        <f t="shared" si="3"/>
        <v>11.171666666666669</v>
      </c>
    </row>
    <row r="156" spans="1:9">
      <c r="A156" s="1">
        <v>39672</v>
      </c>
      <c r="B156" s="2">
        <v>10.75</v>
      </c>
      <c r="C156" s="2">
        <v>11.75</v>
      </c>
      <c r="D156" s="2">
        <v>10.69</v>
      </c>
      <c r="E156" s="2">
        <v>11.1</v>
      </c>
      <c r="F156" s="10">
        <v>31489200</v>
      </c>
      <c r="G156" s="2">
        <v>11.1</v>
      </c>
      <c r="H156" s="2">
        <f t="shared" si="4"/>
        <v>10.538</v>
      </c>
      <c r="I156" s="2">
        <f t="shared" si="3"/>
        <v>11.158333333333333</v>
      </c>
    </row>
    <row r="157" spans="1:9">
      <c r="A157" s="1">
        <v>39673</v>
      </c>
      <c r="B157" s="2">
        <v>11.1</v>
      </c>
      <c r="C157" s="2">
        <v>11.14</v>
      </c>
      <c r="D157" s="2">
        <v>10.14</v>
      </c>
      <c r="E157" s="2">
        <v>10.26</v>
      </c>
      <c r="F157" s="10">
        <v>23661700</v>
      </c>
      <c r="G157" s="2">
        <v>10.26</v>
      </c>
      <c r="H157" s="2">
        <f t="shared" si="4"/>
        <v>10.423999999999999</v>
      </c>
      <c r="I157" s="2">
        <f t="shared" si="3"/>
        <v>11.108666666666666</v>
      </c>
    </row>
    <row r="158" spans="1:9">
      <c r="A158" s="1">
        <v>39674</v>
      </c>
      <c r="B158" s="2">
        <v>10.6</v>
      </c>
      <c r="C158" s="2">
        <v>11.84</v>
      </c>
      <c r="D158" s="2">
        <v>10.48</v>
      </c>
      <c r="E158" s="2">
        <v>11.35</v>
      </c>
      <c r="F158" s="10">
        <v>32889900</v>
      </c>
      <c r="G158" s="2">
        <v>11.35</v>
      </c>
      <c r="H158" s="2">
        <f t="shared" si="4"/>
        <v>10.452</v>
      </c>
      <c r="I158" s="2">
        <f t="shared" si="3"/>
        <v>11.154333333333334</v>
      </c>
    </row>
    <row r="159" spans="1:9">
      <c r="A159" s="1">
        <v>39675</v>
      </c>
      <c r="B159" s="2">
        <v>11.74</v>
      </c>
      <c r="C159" s="2">
        <v>11.88</v>
      </c>
      <c r="D159" s="2">
        <v>11.1</v>
      </c>
      <c r="E159" s="2">
        <v>11.18</v>
      </c>
      <c r="F159" s="10">
        <v>23836700</v>
      </c>
      <c r="G159" s="2">
        <v>11.18</v>
      </c>
      <c r="H159" s="2">
        <f t="shared" si="4"/>
        <v>10.547000000000001</v>
      </c>
      <c r="I159" s="2">
        <f t="shared" si="3"/>
        <v>11.189666666666666</v>
      </c>
    </row>
    <row r="160" spans="1:9">
      <c r="A160" s="1">
        <v>39678</v>
      </c>
      <c r="B160" s="2">
        <v>11.27</v>
      </c>
      <c r="C160" s="2">
        <v>11.39</v>
      </c>
      <c r="D160" s="2">
        <v>10.28</v>
      </c>
      <c r="E160" s="2">
        <v>10.36</v>
      </c>
      <c r="F160" s="10">
        <v>29362200</v>
      </c>
      <c r="G160" s="2">
        <v>10.36</v>
      </c>
      <c r="H160" s="2">
        <f t="shared" si="4"/>
        <v>10.573</v>
      </c>
      <c r="I160" s="2">
        <f t="shared" ref="I160:I223" si="5">AVERAGE(G131:G160)</f>
        <v>11.193666666666667</v>
      </c>
    </row>
    <row r="161" spans="1:9">
      <c r="A161" s="1">
        <v>39679</v>
      </c>
      <c r="B161" s="2">
        <v>10.3</v>
      </c>
      <c r="C161" s="2">
        <v>10.4</v>
      </c>
      <c r="D161" s="2">
        <v>9.9499999999999993</v>
      </c>
      <c r="E161" s="2">
        <v>9.9499999999999993</v>
      </c>
      <c r="F161" s="10">
        <v>23530600</v>
      </c>
      <c r="G161" s="2">
        <v>9.9499999999999993</v>
      </c>
      <c r="H161" s="2">
        <f t="shared" si="4"/>
        <v>10.499000000000001</v>
      </c>
      <c r="I161" s="2">
        <f t="shared" si="5"/>
        <v>11.166</v>
      </c>
    </row>
    <row r="162" spans="1:9">
      <c r="A162" s="1">
        <v>39680</v>
      </c>
      <c r="B162" s="2">
        <v>10.199999999999999</v>
      </c>
      <c r="C162" s="2">
        <v>10.31</v>
      </c>
      <c r="D162" s="2">
        <v>9.9499999999999993</v>
      </c>
      <c r="E162" s="2">
        <v>10.16</v>
      </c>
      <c r="F162" s="10">
        <v>15825600</v>
      </c>
      <c r="G162" s="2">
        <v>10.16</v>
      </c>
      <c r="H162" s="2">
        <f t="shared" si="4"/>
        <v>10.49</v>
      </c>
      <c r="I162" s="2">
        <f t="shared" si="5"/>
        <v>11.160333333333336</v>
      </c>
    </row>
    <row r="163" spans="1:9">
      <c r="A163" s="1">
        <v>39681</v>
      </c>
      <c r="B163" s="2">
        <v>10.02</v>
      </c>
      <c r="C163" s="2">
        <v>10.029999999999999</v>
      </c>
      <c r="D163" s="2">
        <v>9.68</v>
      </c>
      <c r="E163" s="2">
        <v>9.92</v>
      </c>
      <c r="F163" s="10">
        <v>17207400</v>
      </c>
      <c r="G163" s="2">
        <v>9.92</v>
      </c>
      <c r="H163" s="2">
        <f t="shared" si="4"/>
        <v>10.507000000000001</v>
      </c>
      <c r="I163" s="2">
        <f t="shared" si="5"/>
        <v>11.168000000000003</v>
      </c>
    </row>
    <row r="164" spans="1:9">
      <c r="A164" s="1">
        <v>39682</v>
      </c>
      <c r="B164" s="2">
        <v>10.220000000000001</v>
      </c>
      <c r="C164" s="2">
        <v>10.44</v>
      </c>
      <c r="D164" s="2">
        <v>9.91</v>
      </c>
      <c r="E164" s="2">
        <v>10.44</v>
      </c>
      <c r="F164" s="10">
        <v>22024900</v>
      </c>
      <c r="G164" s="2">
        <v>10.44</v>
      </c>
      <c r="H164" s="2">
        <f t="shared" si="4"/>
        <v>10.547999999999998</v>
      </c>
      <c r="I164" s="2">
        <f t="shared" si="5"/>
        <v>11.185333333333336</v>
      </c>
    </row>
    <row r="165" spans="1:9">
      <c r="A165" s="1">
        <v>39685</v>
      </c>
      <c r="B165" s="2">
        <v>10.44</v>
      </c>
      <c r="C165" s="2">
        <v>10.59</v>
      </c>
      <c r="D165" s="2">
        <v>10.07</v>
      </c>
      <c r="E165" s="2">
        <v>10.130000000000001</v>
      </c>
      <c r="F165" s="10">
        <v>12067000</v>
      </c>
      <c r="G165" s="2">
        <v>10.130000000000001</v>
      </c>
      <c r="H165" s="2">
        <f t="shared" si="4"/>
        <v>10.484999999999999</v>
      </c>
      <c r="I165" s="2">
        <f t="shared" si="5"/>
        <v>11.210333333333333</v>
      </c>
    </row>
    <row r="166" spans="1:9">
      <c r="A166" s="1">
        <v>39686</v>
      </c>
      <c r="B166" s="2">
        <v>10.3</v>
      </c>
      <c r="C166" s="2">
        <v>10.32</v>
      </c>
      <c r="D166" s="2">
        <v>9.98</v>
      </c>
      <c r="E166" s="2">
        <v>10.039999999999999</v>
      </c>
      <c r="F166" s="10">
        <v>12644900</v>
      </c>
      <c r="G166" s="2">
        <v>10.039999999999999</v>
      </c>
      <c r="H166" s="2">
        <f t="shared" si="4"/>
        <v>10.379</v>
      </c>
      <c r="I166" s="2">
        <f t="shared" si="5"/>
        <v>11.217000000000001</v>
      </c>
    </row>
    <row r="167" spans="1:9">
      <c r="A167" s="1">
        <v>39687</v>
      </c>
      <c r="B167" s="2">
        <v>10.1</v>
      </c>
      <c r="C167" s="2">
        <v>10.220000000000001</v>
      </c>
      <c r="D167" s="2">
        <v>9.9</v>
      </c>
      <c r="E167" s="2">
        <v>10.199999999999999</v>
      </c>
      <c r="F167" s="10">
        <v>11949600</v>
      </c>
      <c r="G167" s="2">
        <v>10.199999999999999</v>
      </c>
      <c r="H167" s="2">
        <f t="shared" si="4"/>
        <v>10.373000000000001</v>
      </c>
      <c r="I167" s="2">
        <f t="shared" si="5"/>
        <v>11.174333333333333</v>
      </c>
    </row>
    <row r="168" spans="1:9">
      <c r="A168" s="1">
        <v>39688</v>
      </c>
      <c r="B168" s="2">
        <v>10.220000000000001</v>
      </c>
      <c r="C168" s="2">
        <v>10.49</v>
      </c>
      <c r="D168" s="2">
        <v>10.15</v>
      </c>
      <c r="E168" s="2">
        <v>10.34</v>
      </c>
      <c r="F168" s="10">
        <v>14278800</v>
      </c>
      <c r="G168" s="2">
        <v>10.34</v>
      </c>
      <c r="H168" s="2">
        <f t="shared" si="4"/>
        <v>10.272000000000002</v>
      </c>
      <c r="I168" s="2">
        <f t="shared" si="5"/>
        <v>11.090666666666666</v>
      </c>
    </row>
    <row r="169" spans="1:9">
      <c r="A169" s="1">
        <v>39689</v>
      </c>
      <c r="B169" s="2">
        <v>10.199999999999999</v>
      </c>
      <c r="C169" s="2">
        <v>10.3</v>
      </c>
      <c r="D169" s="2">
        <v>10</v>
      </c>
      <c r="E169" s="2">
        <v>10</v>
      </c>
      <c r="F169" s="10">
        <v>14397900</v>
      </c>
      <c r="G169" s="2">
        <v>10</v>
      </c>
      <c r="H169" s="2">
        <f t="shared" si="4"/>
        <v>10.154</v>
      </c>
      <c r="I169" s="2">
        <f t="shared" si="5"/>
        <v>10.984666666666667</v>
      </c>
    </row>
    <row r="170" spans="1:9">
      <c r="A170" s="1">
        <v>39693</v>
      </c>
      <c r="B170" s="2">
        <v>10.47</v>
      </c>
      <c r="C170" s="2">
        <v>10.88</v>
      </c>
      <c r="D170" s="2">
        <v>10.27</v>
      </c>
      <c r="E170" s="2">
        <v>10.65</v>
      </c>
      <c r="F170" s="10">
        <v>29823400</v>
      </c>
      <c r="G170" s="2">
        <v>10.65</v>
      </c>
      <c r="H170" s="2">
        <f t="shared" si="4"/>
        <v>10.183000000000002</v>
      </c>
      <c r="I170" s="2">
        <f t="shared" si="5"/>
        <v>10.903333333333331</v>
      </c>
    </row>
    <row r="171" spans="1:9">
      <c r="A171" s="1">
        <v>39694</v>
      </c>
      <c r="B171" s="2">
        <v>10.6</v>
      </c>
      <c r="C171" s="2">
        <v>11.58</v>
      </c>
      <c r="D171" s="2">
        <v>10.44</v>
      </c>
      <c r="E171" s="2">
        <v>11.27</v>
      </c>
      <c r="F171" s="10">
        <v>39223000</v>
      </c>
      <c r="G171" s="2">
        <v>11.27</v>
      </c>
      <c r="H171" s="2">
        <f t="shared" si="4"/>
        <v>10.315000000000001</v>
      </c>
      <c r="I171" s="2">
        <f t="shared" si="5"/>
        <v>10.801666666666661</v>
      </c>
    </row>
    <row r="172" spans="1:9">
      <c r="A172" s="1">
        <v>39695</v>
      </c>
      <c r="B172" s="2">
        <v>11.14</v>
      </c>
      <c r="C172" s="2">
        <v>11.36</v>
      </c>
      <c r="D172" s="2">
        <v>10.55</v>
      </c>
      <c r="E172" s="2">
        <v>10.68</v>
      </c>
      <c r="F172" s="10">
        <v>29095500</v>
      </c>
      <c r="G172" s="2">
        <v>10.68</v>
      </c>
      <c r="H172" s="2">
        <f t="shared" si="4"/>
        <v>10.367000000000001</v>
      </c>
      <c r="I172" s="2">
        <f t="shared" si="5"/>
        <v>10.67033333333333</v>
      </c>
    </row>
    <row r="173" spans="1:9">
      <c r="A173" s="1">
        <v>39696</v>
      </c>
      <c r="B173" s="2">
        <v>10.59</v>
      </c>
      <c r="C173" s="2">
        <v>10.9</v>
      </c>
      <c r="D173" s="2">
        <v>10.43</v>
      </c>
      <c r="E173" s="2">
        <v>10.71</v>
      </c>
      <c r="F173" s="10">
        <v>18386600</v>
      </c>
      <c r="G173" s="2">
        <v>10.71</v>
      </c>
      <c r="H173" s="2">
        <f t="shared" si="4"/>
        <v>10.446000000000002</v>
      </c>
      <c r="I173" s="2">
        <f t="shared" si="5"/>
        <v>10.593999999999996</v>
      </c>
    </row>
    <row r="174" spans="1:9">
      <c r="A174" s="1">
        <v>39699</v>
      </c>
      <c r="B174" s="2">
        <v>11.37</v>
      </c>
      <c r="C174" s="2">
        <v>11.5</v>
      </c>
      <c r="D174" s="2">
        <v>10.3</v>
      </c>
      <c r="E174" s="2">
        <v>10.83</v>
      </c>
      <c r="F174" s="10">
        <v>24486400</v>
      </c>
      <c r="G174" s="2">
        <v>10.83</v>
      </c>
      <c r="H174" s="2">
        <f t="shared" si="4"/>
        <v>10.485000000000001</v>
      </c>
      <c r="I174" s="2">
        <f t="shared" si="5"/>
        <v>10.55833333333333</v>
      </c>
    </row>
    <row r="175" spans="1:9">
      <c r="A175" s="1">
        <v>39700</v>
      </c>
      <c r="B175" s="2">
        <v>10.71</v>
      </c>
      <c r="C175" s="2">
        <v>11.2</v>
      </c>
      <c r="D175" s="2">
        <v>10.62</v>
      </c>
      <c r="E175" s="2">
        <v>10.76</v>
      </c>
      <c r="F175" s="10">
        <v>35201500</v>
      </c>
      <c r="G175" s="2">
        <v>10.76</v>
      </c>
      <c r="H175" s="2">
        <f t="shared" si="4"/>
        <v>10.548000000000002</v>
      </c>
      <c r="I175" s="2">
        <f t="shared" si="5"/>
        <v>10.550333333333329</v>
      </c>
    </row>
    <row r="176" spans="1:9">
      <c r="A176" s="1">
        <v>39701</v>
      </c>
      <c r="B176" s="2">
        <v>10.88</v>
      </c>
      <c r="C176" s="2">
        <v>11.48</v>
      </c>
      <c r="D176" s="2">
        <v>10.82</v>
      </c>
      <c r="E176" s="2">
        <v>11.42</v>
      </c>
      <c r="F176" s="10">
        <v>35537500</v>
      </c>
      <c r="G176" s="2">
        <v>11.42</v>
      </c>
      <c r="H176" s="2">
        <f t="shared" si="4"/>
        <v>10.686</v>
      </c>
      <c r="I176" s="2">
        <f t="shared" si="5"/>
        <v>10.534333333333333</v>
      </c>
    </row>
    <row r="177" spans="1:9">
      <c r="A177" s="1">
        <v>39702</v>
      </c>
      <c r="B177" s="2">
        <v>11.07</v>
      </c>
      <c r="C177" s="2">
        <v>12.82</v>
      </c>
      <c r="D177" s="2">
        <v>10.75</v>
      </c>
      <c r="E177" s="2">
        <v>12.75</v>
      </c>
      <c r="F177" s="10">
        <v>40472800</v>
      </c>
      <c r="G177" s="2">
        <v>12.75</v>
      </c>
      <c r="H177" s="2">
        <f t="shared" si="4"/>
        <v>10.941000000000001</v>
      </c>
      <c r="I177" s="2">
        <f t="shared" si="5"/>
        <v>10.579333333333331</v>
      </c>
    </row>
    <row r="178" spans="1:9">
      <c r="A178" s="1">
        <v>39703</v>
      </c>
      <c r="B178" s="2">
        <v>12.43</v>
      </c>
      <c r="C178" s="2">
        <v>14.31</v>
      </c>
      <c r="D178" s="2">
        <v>12.02</v>
      </c>
      <c r="E178" s="2">
        <v>13.01</v>
      </c>
      <c r="F178" s="10">
        <v>51951800</v>
      </c>
      <c r="G178" s="2">
        <v>13.01</v>
      </c>
      <c r="H178" s="2">
        <f t="shared" si="4"/>
        <v>11.208000000000002</v>
      </c>
      <c r="I178" s="2">
        <f t="shared" si="5"/>
        <v>10.643999999999998</v>
      </c>
    </row>
    <row r="179" spans="1:9">
      <c r="A179" s="1">
        <v>39706</v>
      </c>
      <c r="B179" s="2">
        <v>12</v>
      </c>
      <c r="C179" s="2">
        <v>12.94</v>
      </c>
      <c r="D179" s="2">
        <v>11.31</v>
      </c>
      <c r="E179" s="2">
        <v>11.44</v>
      </c>
      <c r="F179" s="10">
        <v>43333400</v>
      </c>
      <c r="G179" s="2">
        <v>11.44</v>
      </c>
      <c r="H179" s="2">
        <f t="shared" si="4"/>
        <v>11.352</v>
      </c>
      <c r="I179" s="2">
        <f t="shared" si="5"/>
        <v>10.684333333333333</v>
      </c>
    </row>
    <row r="180" spans="1:9">
      <c r="A180" s="1">
        <v>39707</v>
      </c>
      <c r="B180" s="2">
        <v>10.95</v>
      </c>
      <c r="C180" s="2">
        <v>11.51</v>
      </c>
      <c r="D180" s="2">
        <v>10.5</v>
      </c>
      <c r="E180" s="2">
        <v>10.84</v>
      </c>
      <c r="F180" s="10">
        <v>38120300</v>
      </c>
      <c r="G180" s="2">
        <v>10.84</v>
      </c>
      <c r="H180" s="2">
        <f t="shared" si="4"/>
        <v>11.370999999999999</v>
      </c>
      <c r="I180" s="2">
        <f t="shared" si="5"/>
        <v>10.709</v>
      </c>
    </row>
    <row r="181" spans="1:9">
      <c r="A181" s="1">
        <v>39708</v>
      </c>
      <c r="B181" s="2">
        <v>10.53</v>
      </c>
      <c r="C181" s="2">
        <v>10.71</v>
      </c>
      <c r="D181" s="2">
        <v>9.93</v>
      </c>
      <c r="E181" s="2">
        <v>9.93</v>
      </c>
      <c r="F181" s="10">
        <v>35314700</v>
      </c>
      <c r="G181" s="2">
        <v>9.93</v>
      </c>
      <c r="H181" s="2">
        <f t="shared" si="4"/>
        <v>11.237</v>
      </c>
      <c r="I181" s="2">
        <f t="shared" si="5"/>
        <v>10.683666666666666</v>
      </c>
    </row>
    <row r="182" spans="1:9">
      <c r="A182" s="1">
        <v>39709</v>
      </c>
      <c r="B182" s="2">
        <v>10.45</v>
      </c>
      <c r="C182" s="2">
        <v>11.42</v>
      </c>
      <c r="D182" s="2">
        <v>10.01</v>
      </c>
      <c r="E182" s="2">
        <v>11.4</v>
      </c>
      <c r="F182" s="10">
        <v>45654500</v>
      </c>
      <c r="G182" s="2">
        <v>11.4</v>
      </c>
      <c r="H182" s="2">
        <f t="shared" si="4"/>
        <v>11.309000000000001</v>
      </c>
      <c r="I182" s="2">
        <f t="shared" si="5"/>
        <v>10.722</v>
      </c>
    </row>
    <row r="183" spans="1:9">
      <c r="A183" s="1">
        <v>39710</v>
      </c>
      <c r="B183" s="2">
        <v>13.08</v>
      </c>
      <c r="C183" s="2">
        <v>13.38</v>
      </c>
      <c r="D183" s="2">
        <v>12.06</v>
      </c>
      <c r="E183" s="2">
        <v>13.08</v>
      </c>
      <c r="F183" s="10">
        <v>38458400</v>
      </c>
      <c r="G183" s="2">
        <v>13.08</v>
      </c>
      <c r="H183" s="2">
        <f t="shared" si="4"/>
        <v>11.545999999999999</v>
      </c>
      <c r="I183" s="2">
        <f t="shared" si="5"/>
        <v>10.832999999999998</v>
      </c>
    </row>
    <row r="184" spans="1:9">
      <c r="A184" s="1">
        <v>39713</v>
      </c>
      <c r="B184" s="2">
        <v>13.69</v>
      </c>
      <c r="C184" s="2">
        <v>13.8</v>
      </c>
      <c r="D184" s="2">
        <v>11.57</v>
      </c>
      <c r="E184" s="2">
        <v>11.58</v>
      </c>
      <c r="F184" s="10">
        <v>17697700</v>
      </c>
      <c r="G184" s="2">
        <v>11.58</v>
      </c>
      <c r="H184" s="2">
        <f t="shared" si="4"/>
        <v>11.621</v>
      </c>
      <c r="I184" s="2">
        <f t="shared" si="5"/>
        <v>10.884666666666664</v>
      </c>
    </row>
    <row r="185" spans="1:9">
      <c r="A185" s="1">
        <v>39714</v>
      </c>
      <c r="B185" s="2">
        <v>11.99</v>
      </c>
      <c r="C185" s="2">
        <v>12.24</v>
      </c>
      <c r="D185" s="2">
        <v>10.5</v>
      </c>
      <c r="E185" s="2">
        <v>10.72</v>
      </c>
      <c r="F185" s="10">
        <v>21782300</v>
      </c>
      <c r="G185" s="2">
        <v>10.72</v>
      </c>
      <c r="H185" s="2">
        <f t="shared" si="4"/>
        <v>11.616999999999999</v>
      </c>
      <c r="I185" s="2">
        <f t="shared" si="5"/>
        <v>10.883333333333331</v>
      </c>
    </row>
    <row r="186" spans="1:9">
      <c r="A186" s="1">
        <v>39715</v>
      </c>
      <c r="B186" s="2">
        <v>11</v>
      </c>
      <c r="C186" s="2">
        <v>11</v>
      </c>
      <c r="D186" s="2">
        <v>10.35</v>
      </c>
      <c r="E186" s="2">
        <v>10.35</v>
      </c>
      <c r="F186" s="10">
        <v>17452000</v>
      </c>
      <c r="G186" s="2">
        <v>10.35</v>
      </c>
      <c r="H186" s="2">
        <f t="shared" si="4"/>
        <v>11.509999999999998</v>
      </c>
      <c r="I186" s="2">
        <f t="shared" si="5"/>
        <v>10.858333333333333</v>
      </c>
    </row>
    <row r="187" spans="1:9">
      <c r="A187" s="1">
        <v>39716</v>
      </c>
      <c r="B187" s="2">
        <v>10.64</v>
      </c>
      <c r="C187" s="2">
        <v>10.75</v>
      </c>
      <c r="D187" s="2">
        <v>9.99</v>
      </c>
      <c r="E187" s="2">
        <v>10.029999999999999</v>
      </c>
      <c r="F187" s="10">
        <v>25486900</v>
      </c>
      <c r="G187" s="2">
        <v>10.029999999999999</v>
      </c>
      <c r="H187" s="2">
        <f t="shared" si="4"/>
        <v>11.238</v>
      </c>
      <c r="I187" s="2">
        <f t="shared" si="5"/>
        <v>10.850666666666665</v>
      </c>
    </row>
    <row r="188" spans="1:9">
      <c r="A188" s="1">
        <v>39717</v>
      </c>
      <c r="B188" s="2">
        <v>9.9</v>
      </c>
      <c r="C188" s="2">
        <v>10.18</v>
      </c>
      <c r="D188" s="2">
        <v>9.6999999999999993</v>
      </c>
      <c r="E188" s="2">
        <v>9.76</v>
      </c>
      <c r="F188" s="10">
        <v>21799600</v>
      </c>
      <c r="G188" s="2">
        <v>9.76</v>
      </c>
      <c r="H188" s="2">
        <f t="shared" si="4"/>
        <v>10.913</v>
      </c>
      <c r="I188" s="2">
        <f t="shared" si="5"/>
        <v>10.797666666666666</v>
      </c>
    </row>
    <row r="189" spans="1:9">
      <c r="A189" s="1">
        <v>39720</v>
      </c>
      <c r="B189" s="2">
        <v>10.199999999999999</v>
      </c>
      <c r="C189" s="2">
        <v>10.199999999999999</v>
      </c>
      <c r="D189" s="2">
        <v>8.51</v>
      </c>
      <c r="E189" s="2">
        <v>8.51</v>
      </c>
      <c r="F189" s="10">
        <v>31936600</v>
      </c>
      <c r="G189" s="2">
        <v>8.51</v>
      </c>
      <c r="H189" s="2">
        <f t="shared" si="4"/>
        <v>10.620000000000001</v>
      </c>
      <c r="I189" s="2">
        <f t="shared" si="5"/>
        <v>10.708666666666666</v>
      </c>
    </row>
    <row r="190" spans="1:9">
      <c r="A190" s="1">
        <v>39721</v>
      </c>
      <c r="B190" s="2">
        <v>9.4499999999999993</v>
      </c>
      <c r="C190" s="2">
        <v>9.84</v>
      </c>
      <c r="D190" s="2">
        <v>8.89</v>
      </c>
      <c r="E190" s="2">
        <v>9.4499999999999993</v>
      </c>
      <c r="F190" s="10">
        <v>20735100</v>
      </c>
      <c r="G190" s="2">
        <v>9.4499999999999993</v>
      </c>
      <c r="H190" s="2">
        <f t="shared" si="4"/>
        <v>10.481</v>
      </c>
      <c r="I190" s="2">
        <f t="shared" si="5"/>
        <v>10.678333333333335</v>
      </c>
    </row>
    <row r="191" spans="1:9">
      <c r="A191" s="1">
        <v>39722</v>
      </c>
      <c r="B191" s="2">
        <v>9.6300000000000008</v>
      </c>
      <c r="C191" s="2">
        <v>9.9</v>
      </c>
      <c r="D191" s="2">
        <v>9.07</v>
      </c>
      <c r="E191" s="2">
        <v>9.4499999999999993</v>
      </c>
      <c r="F191" s="10">
        <v>15328700</v>
      </c>
      <c r="G191" s="2">
        <v>9.4499999999999993</v>
      </c>
      <c r="H191" s="2">
        <f t="shared" si="4"/>
        <v>10.433000000000002</v>
      </c>
      <c r="I191" s="2">
        <f t="shared" si="5"/>
        <v>10.661666666666667</v>
      </c>
    </row>
    <row r="192" spans="1:9">
      <c r="A192" s="1">
        <v>39723</v>
      </c>
      <c r="B192" s="2">
        <v>9.4</v>
      </c>
      <c r="C192" s="2">
        <v>9.52</v>
      </c>
      <c r="D192" s="2">
        <v>8.99</v>
      </c>
      <c r="E192" s="2">
        <v>9.0299999999999994</v>
      </c>
      <c r="F192" s="10">
        <v>11499500</v>
      </c>
      <c r="G192" s="2">
        <v>9.0299999999999994</v>
      </c>
      <c r="H192" s="2">
        <f t="shared" si="4"/>
        <v>10.196000000000002</v>
      </c>
      <c r="I192" s="2">
        <f t="shared" si="5"/>
        <v>10.623999999999999</v>
      </c>
    </row>
    <row r="193" spans="1:9">
      <c r="A193" s="1">
        <v>39724</v>
      </c>
      <c r="B193" s="2">
        <v>9.43</v>
      </c>
      <c r="C193" s="2">
        <v>9.8699999999999992</v>
      </c>
      <c r="D193" s="2">
        <v>9</v>
      </c>
      <c r="E193" s="2">
        <v>9</v>
      </c>
      <c r="F193" s="10">
        <v>15370700</v>
      </c>
      <c r="G193" s="2">
        <v>9</v>
      </c>
      <c r="H193" s="2">
        <f t="shared" si="4"/>
        <v>9.7880000000000003</v>
      </c>
      <c r="I193" s="2">
        <f t="shared" si="5"/>
        <v>10.593333333333332</v>
      </c>
    </row>
    <row r="194" spans="1:9">
      <c r="A194" s="1">
        <v>39727</v>
      </c>
      <c r="B194" s="2">
        <v>8.65</v>
      </c>
      <c r="C194" s="2">
        <v>8.99</v>
      </c>
      <c r="D194" s="2">
        <v>8.24</v>
      </c>
      <c r="E194" s="2">
        <v>8.48</v>
      </c>
      <c r="F194" s="10">
        <v>19083200</v>
      </c>
      <c r="G194" s="2">
        <v>8.48</v>
      </c>
      <c r="H194" s="2">
        <f t="shared" si="4"/>
        <v>9.4779999999999998</v>
      </c>
      <c r="I194" s="2">
        <f t="shared" si="5"/>
        <v>10.528</v>
      </c>
    </row>
    <row r="195" spans="1:9">
      <c r="A195" s="1">
        <v>39728</v>
      </c>
      <c r="B195" s="2">
        <v>8.92</v>
      </c>
      <c r="C195" s="2">
        <v>8.9700000000000006</v>
      </c>
      <c r="D195" s="2">
        <v>7.56</v>
      </c>
      <c r="E195" s="2">
        <v>7.56</v>
      </c>
      <c r="F195" s="10">
        <v>21337900</v>
      </c>
      <c r="G195" s="2">
        <v>7.56</v>
      </c>
      <c r="H195" s="2">
        <f t="shared" si="4"/>
        <v>9.1620000000000008</v>
      </c>
      <c r="I195" s="2">
        <f t="shared" si="5"/>
        <v>10.442333333333334</v>
      </c>
    </row>
    <row r="196" spans="1:9">
      <c r="A196" s="1">
        <v>39729</v>
      </c>
      <c r="B196" s="2">
        <v>7.45</v>
      </c>
      <c r="C196" s="2">
        <v>7.68</v>
      </c>
      <c r="D196" s="2">
        <v>6.42</v>
      </c>
      <c r="E196" s="2">
        <v>6.91</v>
      </c>
      <c r="F196" s="10">
        <v>24828000</v>
      </c>
      <c r="G196" s="2">
        <v>6.91</v>
      </c>
      <c r="H196" s="2">
        <f t="shared" si="4"/>
        <v>8.8180000000000014</v>
      </c>
      <c r="I196" s="2">
        <f t="shared" si="5"/>
        <v>10.338000000000001</v>
      </c>
    </row>
    <row r="197" spans="1:9">
      <c r="A197" s="1">
        <v>39730</v>
      </c>
      <c r="B197" s="2">
        <v>7.14</v>
      </c>
      <c r="C197" s="2">
        <v>7.36</v>
      </c>
      <c r="D197" s="2">
        <v>4.6500000000000004</v>
      </c>
      <c r="E197" s="2">
        <v>4.76</v>
      </c>
      <c r="F197" s="10">
        <v>65541000</v>
      </c>
      <c r="G197" s="2">
        <v>4.76</v>
      </c>
      <c r="H197" s="2">
        <f t="shared" si="4"/>
        <v>8.2910000000000004</v>
      </c>
      <c r="I197" s="2">
        <f t="shared" si="5"/>
        <v>10.156666666666668</v>
      </c>
    </row>
    <row r="198" spans="1:9">
      <c r="A198" s="1">
        <v>39731</v>
      </c>
      <c r="B198" s="2">
        <v>5</v>
      </c>
      <c r="C198" s="2">
        <v>5.4</v>
      </c>
      <c r="D198" s="2">
        <v>4</v>
      </c>
      <c r="E198" s="2">
        <v>4.8899999999999997</v>
      </c>
      <c r="F198" s="10">
        <v>80235600</v>
      </c>
      <c r="G198" s="2">
        <v>4.8899999999999997</v>
      </c>
      <c r="H198" s="2">
        <f t="shared" si="4"/>
        <v>7.8040000000000003</v>
      </c>
      <c r="I198" s="2">
        <f t="shared" si="5"/>
        <v>9.9749999999999996</v>
      </c>
    </row>
    <row r="199" spans="1:9">
      <c r="A199" s="1">
        <v>39734</v>
      </c>
      <c r="B199" s="2">
        <v>6.91</v>
      </c>
      <c r="C199" s="2">
        <v>8.0299999999999994</v>
      </c>
      <c r="D199" s="2">
        <v>5.78</v>
      </c>
      <c r="E199" s="2">
        <v>6.51</v>
      </c>
      <c r="F199" s="10">
        <v>61772900</v>
      </c>
      <c r="G199" s="2">
        <v>6.51</v>
      </c>
      <c r="H199" s="2">
        <f t="shared" si="4"/>
        <v>7.604000000000001</v>
      </c>
      <c r="I199" s="2">
        <f t="shared" si="5"/>
        <v>9.8586666666666662</v>
      </c>
    </row>
    <row r="200" spans="1:9">
      <c r="A200" s="1">
        <v>39735</v>
      </c>
      <c r="B200" s="2">
        <v>7.94</v>
      </c>
      <c r="C200" s="2">
        <v>7.98</v>
      </c>
      <c r="D200" s="2">
        <v>6.01</v>
      </c>
      <c r="E200" s="2">
        <v>6.54</v>
      </c>
      <c r="F200" s="10">
        <v>51203400</v>
      </c>
      <c r="G200" s="2">
        <v>6.54</v>
      </c>
      <c r="H200" s="2">
        <f t="shared" si="4"/>
        <v>7.3129999999999997</v>
      </c>
      <c r="I200" s="2">
        <f t="shared" si="5"/>
        <v>9.7216666666666658</v>
      </c>
    </row>
    <row r="201" spans="1:9">
      <c r="A201" s="1">
        <v>39736</v>
      </c>
      <c r="B201" s="2">
        <v>6.55</v>
      </c>
      <c r="C201" s="2">
        <v>6.58</v>
      </c>
      <c r="D201" s="2">
        <v>6.06</v>
      </c>
      <c r="E201" s="2">
        <v>6.22</v>
      </c>
      <c r="F201" s="10">
        <v>19153100</v>
      </c>
      <c r="G201" s="2">
        <v>6.22</v>
      </c>
      <c r="H201" s="2">
        <f t="shared" si="4"/>
        <v>6.99</v>
      </c>
      <c r="I201" s="2">
        <f t="shared" si="5"/>
        <v>9.5533333333333346</v>
      </c>
    </row>
    <row r="202" spans="1:9">
      <c r="A202" s="1">
        <v>39737</v>
      </c>
      <c r="B202" s="2">
        <v>6.43</v>
      </c>
      <c r="C202" s="2">
        <v>6.56</v>
      </c>
      <c r="D202" s="2">
        <v>5.79</v>
      </c>
      <c r="E202" s="2">
        <v>6.4</v>
      </c>
      <c r="F202" s="10">
        <v>22980800</v>
      </c>
      <c r="G202" s="2">
        <v>6.4</v>
      </c>
      <c r="H202" s="2">
        <f t="shared" si="4"/>
        <v>6.7269999999999994</v>
      </c>
      <c r="I202" s="2">
        <f t="shared" si="5"/>
        <v>9.4106666666666641</v>
      </c>
    </row>
    <row r="203" spans="1:9">
      <c r="A203" s="1">
        <v>39738</v>
      </c>
      <c r="B203" s="2">
        <v>6.65</v>
      </c>
      <c r="C203" s="2">
        <v>6.78</v>
      </c>
      <c r="D203" s="2">
        <v>6.21</v>
      </c>
      <c r="E203" s="2">
        <v>6.43</v>
      </c>
      <c r="F203" s="10">
        <v>24503000</v>
      </c>
      <c r="G203" s="2">
        <v>6.43</v>
      </c>
      <c r="H203" s="2">
        <f t="shared" si="4"/>
        <v>6.4699999999999989</v>
      </c>
      <c r="I203" s="2">
        <f t="shared" si="5"/>
        <v>9.2679999999999971</v>
      </c>
    </row>
    <row r="204" spans="1:9">
      <c r="A204" s="1">
        <v>39741</v>
      </c>
      <c r="B204" s="2">
        <v>6.77</v>
      </c>
      <c r="C204" s="2">
        <v>6.78</v>
      </c>
      <c r="D204" s="2">
        <v>6.4</v>
      </c>
      <c r="E204" s="2">
        <v>6.53</v>
      </c>
      <c r="F204" s="10">
        <v>16212700</v>
      </c>
      <c r="G204" s="2">
        <v>6.53</v>
      </c>
      <c r="H204" s="2">
        <f t="shared" ref="H204:H254" si="6">AVERAGE(G195:G204)</f>
        <v>6.2749999999999995</v>
      </c>
      <c r="I204" s="2">
        <f t="shared" si="5"/>
        <v>9.1246666666666627</v>
      </c>
    </row>
    <row r="205" spans="1:9">
      <c r="A205" s="1">
        <v>39742</v>
      </c>
      <c r="B205" s="2">
        <v>6.51</v>
      </c>
      <c r="C205" s="2">
        <v>6.72</v>
      </c>
      <c r="D205" s="2">
        <v>6.45</v>
      </c>
      <c r="E205" s="2">
        <v>6.54</v>
      </c>
      <c r="F205" s="10">
        <v>16166300</v>
      </c>
      <c r="G205" s="2">
        <v>6.54</v>
      </c>
      <c r="H205" s="2">
        <f t="shared" si="6"/>
        <v>6.173</v>
      </c>
      <c r="I205" s="2">
        <f t="shared" si="5"/>
        <v>8.9839999999999964</v>
      </c>
    </row>
    <row r="206" spans="1:9">
      <c r="A206" s="1">
        <v>39743</v>
      </c>
      <c r="B206" s="2">
        <v>6.46</v>
      </c>
      <c r="C206" s="2">
        <v>6.48</v>
      </c>
      <c r="D206" s="2">
        <v>6.05</v>
      </c>
      <c r="E206" s="2">
        <v>6.19</v>
      </c>
      <c r="F206" s="10">
        <v>16374400</v>
      </c>
      <c r="G206" s="2">
        <v>6.19</v>
      </c>
      <c r="H206" s="2">
        <f t="shared" si="6"/>
        <v>6.1009999999999991</v>
      </c>
      <c r="I206" s="2">
        <f t="shared" si="5"/>
        <v>8.8096666666666632</v>
      </c>
    </row>
    <row r="207" spans="1:9">
      <c r="A207" s="1">
        <v>39744</v>
      </c>
      <c r="B207" s="2">
        <v>6.26</v>
      </c>
      <c r="C207" s="2">
        <v>6.54</v>
      </c>
      <c r="D207" s="2">
        <v>6.02</v>
      </c>
      <c r="E207" s="2">
        <v>6.1</v>
      </c>
      <c r="F207" s="10">
        <v>14651400</v>
      </c>
      <c r="G207" s="2">
        <v>6.1</v>
      </c>
      <c r="H207" s="2">
        <f t="shared" si="6"/>
        <v>6.2349999999999994</v>
      </c>
      <c r="I207" s="2">
        <f t="shared" si="5"/>
        <v>8.5879999999999974</v>
      </c>
    </row>
    <row r="208" spans="1:9">
      <c r="A208" s="1">
        <v>39745</v>
      </c>
      <c r="B208" s="2">
        <v>5.69</v>
      </c>
      <c r="C208" s="2">
        <v>6.15</v>
      </c>
      <c r="D208" s="2">
        <v>5.09</v>
      </c>
      <c r="E208" s="2">
        <v>5.95</v>
      </c>
      <c r="F208" s="10">
        <v>28143000</v>
      </c>
      <c r="G208" s="2">
        <v>5.95</v>
      </c>
      <c r="H208" s="2">
        <f t="shared" si="6"/>
        <v>6.3410000000000002</v>
      </c>
      <c r="I208" s="2">
        <f t="shared" si="5"/>
        <v>8.3526666666666642</v>
      </c>
    </row>
    <row r="209" spans="1:9">
      <c r="A209" s="1">
        <v>39748</v>
      </c>
      <c r="B209" s="2">
        <v>6.05</v>
      </c>
      <c r="C209" s="2">
        <v>6.33</v>
      </c>
      <c r="D209" s="2">
        <v>5.38</v>
      </c>
      <c r="E209" s="2">
        <v>5.45</v>
      </c>
      <c r="F209" s="10">
        <v>18574400</v>
      </c>
      <c r="G209" s="2">
        <v>5.45</v>
      </c>
      <c r="H209" s="2">
        <f t="shared" si="6"/>
        <v>6.2350000000000003</v>
      </c>
      <c r="I209" s="2">
        <f t="shared" si="5"/>
        <v>8.1529999999999969</v>
      </c>
    </row>
    <row r="210" spans="1:9">
      <c r="A210" s="1">
        <v>39749</v>
      </c>
      <c r="B210" s="2">
        <v>5.95</v>
      </c>
      <c r="C210" s="2">
        <v>6.25</v>
      </c>
      <c r="D210" s="2">
        <v>5.62</v>
      </c>
      <c r="E210" s="2">
        <v>6.25</v>
      </c>
      <c r="F210" s="10">
        <v>24412300</v>
      </c>
      <c r="G210" s="2">
        <v>6.25</v>
      </c>
      <c r="H210" s="2">
        <f t="shared" si="6"/>
        <v>6.2060000000000013</v>
      </c>
      <c r="I210" s="2">
        <f t="shared" si="5"/>
        <v>7.9999999999999982</v>
      </c>
    </row>
    <row r="211" spans="1:9">
      <c r="A211" s="1">
        <v>39750</v>
      </c>
      <c r="B211" s="2">
        <v>6.3</v>
      </c>
      <c r="C211" s="2">
        <v>6.98</v>
      </c>
      <c r="D211" s="2">
        <v>6.15</v>
      </c>
      <c r="E211" s="2">
        <v>6.76</v>
      </c>
      <c r="F211" s="10">
        <v>51500300</v>
      </c>
      <c r="G211" s="2">
        <v>6.76</v>
      </c>
      <c r="H211" s="2">
        <f t="shared" si="6"/>
        <v>6.26</v>
      </c>
      <c r="I211" s="2">
        <f t="shared" si="5"/>
        <v>7.8943333333333312</v>
      </c>
    </row>
    <row r="212" spans="1:9">
      <c r="A212" s="1">
        <v>39751</v>
      </c>
      <c r="B212" s="2">
        <v>7.15</v>
      </c>
      <c r="C212" s="2">
        <v>7.15</v>
      </c>
      <c r="D212" s="2">
        <v>5.97</v>
      </c>
      <c r="E212" s="2">
        <v>6.07</v>
      </c>
      <c r="F212" s="10">
        <v>32309200</v>
      </c>
      <c r="G212" s="2">
        <v>6.07</v>
      </c>
      <c r="H212" s="2">
        <f t="shared" si="6"/>
        <v>6.2270000000000003</v>
      </c>
      <c r="I212" s="2">
        <f t="shared" si="5"/>
        <v>7.716666666666665</v>
      </c>
    </row>
    <row r="213" spans="1:9">
      <c r="A213" s="1">
        <v>39752</v>
      </c>
      <c r="B213" s="2">
        <v>5.92</v>
      </c>
      <c r="C213" s="2">
        <v>5.99</v>
      </c>
      <c r="D213" s="2">
        <v>5.69</v>
      </c>
      <c r="E213" s="2">
        <v>5.79</v>
      </c>
      <c r="F213" s="10">
        <v>18105800</v>
      </c>
      <c r="G213" s="2">
        <v>5.79</v>
      </c>
      <c r="H213" s="2">
        <f t="shared" si="6"/>
        <v>6.1629999999999994</v>
      </c>
      <c r="I213" s="2">
        <f t="shared" si="5"/>
        <v>7.4736666666666638</v>
      </c>
    </row>
    <row r="214" spans="1:9">
      <c r="A214" s="1">
        <v>39755</v>
      </c>
      <c r="B214" s="2">
        <v>5.97</v>
      </c>
      <c r="C214" s="2">
        <v>6.08</v>
      </c>
      <c r="D214" s="2">
        <v>5.46</v>
      </c>
      <c r="E214" s="2">
        <v>5.65</v>
      </c>
      <c r="F214" s="10">
        <v>24003500</v>
      </c>
      <c r="G214" s="2">
        <v>5.65</v>
      </c>
      <c r="H214" s="2">
        <f t="shared" si="6"/>
        <v>6.0749999999999993</v>
      </c>
      <c r="I214" s="2">
        <f t="shared" si="5"/>
        <v>7.2759999999999989</v>
      </c>
    </row>
    <row r="215" spans="1:9">
      <c r="A215" s="1">
        <v>39756</v>
      </c>
      <c r="B215" s="2">
        <v>5.92</v>
      </c>
      <c r="C215" s="2">
        <v>5.98</v>
      </c>
      <c r="D215" s="2">
        <v>5.6</v>
      </c>
      <c r="E215" s="2">
        <v>5.72</v>
      </c>
      <c r="F215" s="10">
        <v>24250500</v>
      </c>
      <c r="G215" s="2">
        <v>5.72</v>
      </c>
      <c r="H215" s="2">
        <f t="shared" si="6"/>
        <v>5.9929999999999994</v>
      </c>
      <c r="I215" s="2">
        <f t="shared" si="5"/>
        <v>7.1093333333333328</v>
      </c>
    </row>
    <row r="216" spans="1:9">
      <c r="A216" s="1">
        <v>39757</v>
      </c>
      <c r="B216" s="2">
        <v>5.93</v>
      </c>
      <c r="C216" s="2">
        <v>6.12</v>
      </c>
      <c r="D216" s="2">
        <v>5.38</v>
      </c>
      <c r="E216" s="2">
        <v>5.56</v>
      </c>
      <c r="F216" s="10">
        <v>29109800</v>
      </c>
      <c r="G216" s="2">
        <v>5.56</v>
      </c>
      <c r="H216" s="2">
        <f t="shared" si="6"/>
        <v>5.93</v>
      </c>
      <c r="I216" s="2">
        <f t="shared" si="5"/>
        <v>6.9496666666666664</v>
      </c>
    </row>
    <row r="217" spans="1:9">
      <c r="A217" s="1">
        <v>39758</v>
      </c>
      <c r="B217" s="2">
        <v>5.64</v>
      </c>
      <c r="C217" s="2">
        <v>5.68</v>
      </c>
      <c r="D217" s="2">
        <v>4.55</v>
      </c>
      <c r="E217" s="2">
        <v>4.8</v>
      </c>
      <c r="F217" s="10">
        <v>39895400</v>
      </c>
      <c r="G217" s="2">
        <v>4.8</v>
      </c>
      <c r="H217" s="2">
        <f t="shared" si="6"/>
        <v>5.7999999999999989</v>
      </c>
      <c r="I217" s="2">
        <f t="shared" si="5"/>
        <v>6.7753333333333332</v>
      </c>
    </row>
    <row r="218" spans="1:9">
      <c r="A218" s="1">
        <v>39759</v>
      </c>
      <c r="B218" s="2">
        <v>5.01</v>
      </c>
      <c r="C218" s="2">
        <v>5.0999999999999996</v>
      </c>
      <c r="D218" s="2">
        <v>4.0199999999999996</v>
      </c>
      <c r="E218" s="2">
        <v>4.3600000000000003</v>
      </c>
      <c r="F218" s="10">
        <v>83862900</v>
      </c>
      <c r="G218" s="2">
        <v>4.3600000000000003</v>
      </c>
      <c r="H218" s="2">
        <f t="shared" si="6"/>
        <v>5.641</v>
      </c>
      <c r="I218" s="2">
        <f t="shared" si="5"/>
        <v>6.5953333333333335</v>
      </c>
    </row>
    <row r="219" spans="1:9">
      <c r="A219" s="1">
        <v>39762</v>
      </c>
      <c r="B219" s="2">
        <v>4</v>
      </c>
      <c r="C219" s="2">
        <v>4.09</v>
      </c>
      <c r="D219" s="2">
        <v>3.02</v>
      </c>
      <c r="E219" s="2">
        <v>3.36</v>
      </c>
      <c r="F219" s="10">
        <v>85662200</v>
      </c>
      <c r="G219" s="2">
        <v>3.36</v>
      </c>
      <c r="H219" s="2">
        <f t="shared" si="6"/>
        <v>5.4319999999999995</v>
      </c>
      <c r="I219" s="2">
        <f t="shared" si="5"/>
        <v>6.4236666666666675</v>
      </c>
    </row>
    <row r="220" spans="1:9">
      <c r="A220" s="1">
        <v>39763</v>
      </c>
      <c r="B220" s="2">
        <v>3.2</v>
      </c>
      <c r="C220" s="2">
        <v>3.24</v>
      </c>
      <c r="D220" s="2">
        <v>2.75</v>
      </c>
      <c r="E220" s="2">
        <v>2.92</v>
      </c>
      <c r="F220" s="10">
        <v>75170300</v>
      </c>
      <c r="G220" s="2">
        <v>2.92</v>
      </c>
      <c r="H220" s="2">
        <f t="shared" si="6"/>
        <v>5.0990000000000002</v>
      </c>
      <c r="I220" s="2">
        <f t="shared" si="5"/>
        <v>6.2060000000000004</v>
      </c>
    </row>
    <row r="221" spans="1:9">
      <c r="A221" s="1">
        <v>39764</v>
      </c>
      <c r="B221" s="2">
        <v>3.54</v>
      </c>
      <c r="C221" s="2">
        <v>3.58</v>
      </c>
      <c r="D221" s="2">
        <v>2.98</v>
      </c>
      <c r="E221" s="2">
        <v>3.08</v>
      </c>
      <c r="F221" s="10">
        <v>68071000</v>
      </c>
      <c r="G221" s="2">
        <v>3.08</v>
      </c>
      <c r="H221" s="2">
        <f t="shared" si="6"/>
        <v>4.7309999999999999</v>
      </c>
      <c r="I221" s="2">
        <f t="shared" si="5"/>
        <v>5.9936666666666687</v>
      </c>
    </row>
    <row r="222" spans="1:9">
      <c r="A222" s="1">
        <v>39765</v>
      </c>
      <c r="B222" s="2">
        <v>3.4</v>
      </c>
      <c r="C222" s="2">
        <v>3.4</v>
      </c>
      <c r="D222" s="2">
        <v>2.8</v>
      </c>
      <c r="E222" s="2">
        <v>2.95</v>
      </c>
      <c r="F222" s="10">
        <v>51021600</v>
      </c>
      <c r="G222" s="2">
        <v>2.95</v>
      </c>
      <c r="H222" s="2">
        <f t="shared" si="6"/>
        <v>4.4190000000000005</v>
      </c>
      <c r="I222" s="2">
        <f t="shared" si="5"/>
        <v>5.7910000000000004</v>
      </c>
    </row>
    <row r="223" spans="1:9">
      <c r="A223" s="1">
        <v>39766</v>
      </c>
      <c r="B223" s="2">
        <v>3.05</v>
      </c>
      <c r="C223" s="2">
        <v>3.07</v>
      </c>
      <c r="D223" s="2">
        <v>2.95</v>
      </c>
      <c r="E223" s="2">
        <v>3.01</v>
      </c>
      <c r="F223" s="10">
        <v>28447500</v>
      </c>
      <c r="G223" s="2">
        <v>3.01</v>
      </c>
      <c r="H223" s="2">
        <f t="shared" si="6"/>
        <v>4.141</v>
      </c>
      <c r="I223" s="2">
        <f t="shared" si="5"/>
        <v>5.5913333333333339</v>
      </c>
    </row>
    <row r="224" spans="1:9">
      <c r="A224" s="1">
        <v>39769</v>
      </c>
      <c r="B224" s="2">
        <v>3.24</v>
      </c>
      <c r="C224" s="2">
        <v>3.5</v>
      </c>
      <c r="D224" s="2">
        <v>3.04</v>
      </c>
      <c r="E224" s="2">
        <v>3.18</v>
      </c>
      <c r="F224" s="10">
        <v>42338600</v>
      </c>
      <c r="G224" s="2">
        <v>3.18</v>
      </c>
      <c r="H224" s="2">
        <f t="shared" si="6"/>
        <v>3.8939999999999997</v>
      </c>
      <c r="I224" s="2">
        <f t="shared" ref="I224:I254" si="7">AVERAGE(G195:G224)</f>
        <v>5.4146666666666681</v>
      </c>
    </row>
    <row r="225" spans="1:9">
      <c r="A225" s="1">
        <v>39770</v>
      </c>
      <c r="B225" s="2">
        <v>3.3</v>
      </c>
      <c r="C225" s="2">
        <v>3.3</v>
      </c>
      <c r="D225" s="2">
        <v>2.73</v>
      </c>
      <c r="E225" s="2">
        <v>3.09</v>
      </c>
      <c r="F225" s="10">
        <v>42155100</v>
      </c>
      <c r="G225" s="2">
        <v>3.09</v>
      </c>
      <c r="H225" s="2">
        <f t="shared" si="6"/>
        <v>3.6310000000000002</v>
      </c>
      <c r="I225" s="2">
        <f t="shared" si="7"/>
        <v>5.2656666666666672</v>
      </c>
    </row>
    <row r="226" spans="1:9">
      <c r="A226" s="1">
        <v>39771</v>
      </c>
      <c r="B226" s="2">
        <v>2.98</v>
      </c>
      <c r="C226" s="2">
        <v>2.98</v>
      </c>
      <c r="D226" s="2">
        <v>2.52</v>
      </c>
      <c r="E226" s="2">
        <v>2.79</v>
      </c>
      <c r="F226" s="10">
        <v>40900700</v>
      </c>
      <c r="G226" s="2">
        <v>2.79</v>
      </c>
      <c r="H226" s="2">
        <f t="shared" si="6"/>
        <v>3.3540000000000001</v>
      </c>
      <c r="I226" s="2">
        <f t="shared" si="7"/>
        <v>5.1283333333333339</v>
      </c>
    </row>
    <row r="227" spans="1:9">
      <c r="A227" s="1">
        <v>39772</v>
      </c>
      <c r="B227" s="2">
        <v>2.5299999999999998</v>
      </c>
      <c r="C227" s="2">
        <v>4</v>
      </c>
      <c r="D227" s="2">
        <v>1.7</v>
      </c>
      <c r="E227" s="2">
        <v>2.88</v>
      </c>
      <c r="F227" s="10">
        <v>108905300</v>
      </c>
      <c r="G227" s="2">
        <v>2.88</v>
      </c>
      <c r="H227" s="2">
        <f t="shared" si="6"/>
        <v>3.1619999999999999</v>
      </c>
      <c r="I227" s="2">
        <f t="shared" si="7"/>
        <v>5.065666666666667</v>
      </c>
    </row>
    <row r="228" spans="1:9">
      <c r="A228" s="1">
        <v>39773</v>
      </c>
      <c r="B228" s="2">
        <v>3.04</v>
      </c>
      <c r="C228" s="2">
        <v>3.06</v>
      </c>
      <c r="D228" s="2">
        <v>2.63</v>
      </c>
      <c r="E228" s="2">
        <v>3.06</v>
      </c>
      <c r="F228" s="10">
        <v>29692600</v>
      </c>
      <c r="G228" s="2">
        <v>3.06</v>
      </c>
      <c r="H228" s="2">
        <f t="shared" si="6"/>
        <v>3.0319999999999996</v>
      </c>
      <c r="I228" s="2">
        <f t="shared" si="7"/>
        <v>5.0046666666666662</v>
      </c>
    </row>
    <row r="229" spans="1:9">
      <c r="A229" s="1">
        <v>39776</v>
      </c>
      <c r="B229" s="2">
        <v>3.2</v>
      </c>
      <c r="C229" s="2">
        <v>3.59</v>
      </c>
      <c r="D229" s="2">
        <v>2.92</v>
      </c>
      <c r="E229" s="2">
        <v>3.59</v>
      </c>
      <c r="F229" s="10">
        <v>34801900</v>
      </c>
      <c r="G229" s="2">
        <v>3.59</v>
      </c>
      <c r="H229" s="2">
        <f t="shared" si="6"/>
        <v>3.0549999999999993</v>
      </c>
      <c r="I229" s="2">
        <f t="shared" si="7"/>
        <v>4.9073333333333347</v>
      </c>
    </row>
    <row r="230" spans="1:9">
      <c r="A230" s="1">
        <v>39777</v>
      </c>
      <c r="B230" s="2">
        <v>3.56</v>
      </c>
      <c r="C230" s="2">
        <v>3.59</v>
      </c>
      <c r="D230" s="2">
        <v>3.25</v>
      </c>
      <c r="E230" s="2">
        <v>3.56</v>
      </c>
      <c r="F230" s="10">
        <v>34354200</v>
      </c>
      <c r="G230" s="2">
        <v>3.56</v>
      </c>
      <c r="H230" s="2">
        <f t="shared" si="6"/>
        <v>3.1189999999999993</v>
      </c>
      <c r="I230" s="2">
        <f t="shared" si="7"/>
        <v>4.8080000000000016</v>
      </c>
    </row>
    <row r="231" spans="1:9">
      <c r="A231" s="1">
        <v>39778</v>
      </c>
      <c r="B231" s="2">
        <v>3.45</v>
      </c>
      <c r="C231" s="2">
        <v>5.87</v>
      </c>
      <c r="D231" s="2">
        <v>3.44</v>
      </c>
      <c r="E231" s="2">
        <v>4.8099999999999996</v>
      </c>
      <c r="F231" s="10">
        <v>101814000</v>
      </c>
      <c r="G231" s="2">
        <v>4.8099999999999996</v>
      </c>
      <c r="H231" s="2">
        <f t="shared" si="6"/>
        <v>3.2919999999999994</v>
      </c>
      <c r="I231" s="2">
        <f t="shared" si="7"/>
        <v>4.761000000000001</v>
      </c>
    </row>
    <row r="232" spans="1:9">
      <c r="A232" s="1">
        <v>39780</v>
      </c>
      <c r="B232" s="2">
        <v>5.29</v>
      </c>
      <c r="C232" s="2">
        <v>5.55</v>
      </c>
      <c r="D232" s="2">
        <v>5</v>
      </c>
      <c r="E232" s="2">
        <v>5.24</v>
      </c>
      <c r="F232" s="10">
        <v>34979300</v>
      </c>
      <c r="G232" s="2">
        <v>5.24</v>
      </c>
      <c r="H232" s="2">
        <f t="shared" si="6"/>
        <v>3.5209999999999995</v>
      </c>
      <c r="I232" s="2">
        <f t="shared" si="7"/>
        <v>4.722333333333335</v>
      </c>
    </row>
    <row r="233" spans="1:9">
      <c r="A233" s="1">
        <v>39783</v>
      </c>
      <c r="B233" s="2">
        <v>5.43</v>
      </c>
      <c r="C233" s="2">
        <v>5.75</v>
      </c>
      <c r="D233" s="2">
        <v>4.05</v>
      </c>
      <c r="E233" s="2">
        <v>4.59</v>
      </c>
      <c r="F233" s="10">
        <v>58523600</v>
      </c>
      <c r="G233" s="2">
        <v>4.59</v>
      </c>
      <c r="H233" s="2">
        <f t="shared" si="6"/>
        <v>3.6789999999999994</v>
      </c>
      <c r="I233" s="2">
        <f t="shared" si="7"/>
        <v>4.6610000000000014</v>
      </c>
    </row>
    <row r="234" spans="1:9">
      <c r="A234" s="1">
        <v>39784</v>
      </c>
      <c r="B234" s="2">
        <v>5.0199999999999996</v>
      </c>
      <c r="C234" s="2">
        <v>5.13</v>
      </c>
      <c r="D234" s="2">
        <v>4.25</v>
      </c>
      <c r="E234" s="2">
        <v>4.8499999999999996</v>
      </c>
      <c r="F234" s="10">
        <v>37343800</v>
      </c>
      <c r="G234" s="2">
        <v>4.8499999999999996</v>
      </c>
      <c r="H234" s="2">
        <f t="shared" si="6"/>
        <v>3.8460000000000001</v>
      </c>
      <c r="I234" s="2">
        <f t="shared" si="7"/>
        <v>4.6050000000000013</v>
      </c>
    </row>
    <row r="235" spans="1:9">
      <c r="A235" s="1">
        <v>39785</v>
      </c>
      <c r="B235" s="2">
        <v>4.8</v>
      </c>
      <c r="C235" s="2">
        <v>5.01</v>
      </c>
      <c r="D235" s="2">
        <v>4.5</v>
      </c>
      <c r="E235" s="2">
        <v>4.9000000000000004</v>
      </c>
      <c r="F235" s="10">
        <v>28286300</v>
      </c>
      <c r="G235" s="2">
        <v>4.9000000000000004</v>
      </c>
      <c r="H235" s="2">
        <f t="shared" si="6"/>
        <v>4.0269999999999992</v>
      </c>
      <c r="I235" s="2">
        <f t="shared" si="7"/>
        <v>4.5503333333333336</v>
      </c>
    </row>
    <row r="236" spans="1:9">
      <c r="A236" s="1">
        <v>39786</v>
      </c>
      <c r="B236" s="2">
        <v>4.68</v>
      </c>
      <c r="C236" s="2">
        <v>4.8899999999999997</v>
      </c>
      <c r="D236" s="2">
        <v>4</v>
      </c>
      <c r="E236" s="2">
        <v>4.1100000000000003</v>
      </c>
      <c r="F236" s="10">
        <v>47558500</v>
      </c>
      <c r="G236" s="2">
        <v>4.1100000000000003</v>
      </c>
      <c r="H236" s="2">
        <f t="shared" si="6"/>
        <v>4.1589999999999998</v>
      </c>
      <c r="I236" s="2">
        <f t="shared" si="7"/>
        <v>4.4810000000000008</v>
      </c>
    </row>
    <row r="237" spans="1:9">
      <c r="A237" s="1">
        <v>39787</v>
      </c>
      <c r="B237" s="2">
        <v>4.37</v>
      </c>
      <c r="C237" s="2">
        <v>4.55</v>
      </c>
      <c r="D237" s="2">
        <v>3.75</v>
      </c>
      <c r="E237" s="2">
        <v>4.08</v>
      </c>
      <c r="F237" s="10">
        <v>44810800</v>
      </c>
      <c r="G237" s="2">
        <v>4.08</v>
      </c>
      <c r="H237" s="2">
        <f t="shared" si="6"/>
        <v>4.278999999999999</v>
      </c>
      <c r="I237" s="2">
        <f t="shared" si="7"/>
        <v>4.4136666666666686</v>
      </c>
    </row>
    <row r="238" spans="1:9">
      <c r="A238" s="1">
        <v>39790</v>
      </c>
      <c r="B238" s="2">
        <v>5.0599999999999996</v>
      </c>
      <c r="C238" s="2">
        <v>5.0999999999999996</v>
      </c>
      <c r="D238" s="2">
        <v>4.4000000000000004</v>
      </c>
      <c r="E238" s="2">
        <v>4.93</v>
      </c>
      <c r="F238" s="10">
        <v>66781900</v>
      </c>
      <c r="G238" s="2">
        <v>4.93</v>
      </c>
      <c r="H238" s="2">
        <f t="shared" si="6"/>
        <v>4.4659999999999993</v>
      </c>
      <c r="I238" s="2">
        <f t="shared" si="7"/>
        <v>4.379666666666667</v>
      </c>
    </row>
    <row r="239" spans="1:9">
      <c r="A239" s="1">
        <v>39791</v>
      </c>
      <c r="B239" s="2">
        <v>4.83</v>
      </c>
      <c r="C239" s="2">
        <v>4.92</v>
      </c>
      <c r="D239" s="2">
        <v>4.5</v>
      </c>
      <c r="E239" s="2">
        <v>4.7</v>
      </c>
      <c r="F239" s="10">
        <v>34161300</v>
      </c>
      <c r="G239" s="2">
        <v>4.7</v>
      </c>
      <c r="H239" s="2">
        <f t="shared" si="6"/>
        <v>4.577</v>
      </c>
      <c r="I239" s="2">
        <f t="shared" si="7"/>
        <v>4.3546666666666676</v>
      </c>
    </row>
    <row r="240" spans="1:9">
      <c r="A240" s="1">
        <v>39792</v>
      </c>
      <c r="B240" s="2">
        <v>4.9000000000000004</v>
      </c>
      <c r="C240" s="2">
        <v>5</v>
      </c>
      <c r="D240" s="2">
        <v>4.3499999999999996</v>
      </c>
      <c r="E240" s="2">
        <v>4.5999999999999996</v>
      </c>
      <c r="F240" s="10">
        <v>41870500</v>
      </c>
      <c r="G240" s="2">
        <v>4.5999999999999996</v>
      </c>
      <c r="H240" s="2">
        <f t="shared" si="6"/>
        <v>4.681</v>
      </c>
      <c r="I240" s="2">
        <f t="shared" si="7"/>
        <v>4.299666666666667</v>
      </c>
    </row>
    <row r="241" spans="1:9">
      <c r="A241" s="1">
        <v>39793</v>
      </c>
      <c r="B241" s="2">
        <v>4.58</v>
      </c>
      <c r="C241" s="2">
        <v>4.59</v>
      </c>
      <c r="D241" s="2">
        <v>3.93</v>
      </c>
      <c r="E241" s="2">
        <v>4.12</v>
      </c>
      <c r="F241" s="10">
        <v>36324200</v>
      </c>
      <c r="G241" s="2">
        <v>4.12</v>
      </c>
      <c r="H241" s="2">
        <f t="shared" si="6"/>
        <v>4.6120000000000001</v>
      </c>
      <c r="I241" s="2">
        <f t="shared" si="7"/>
        <v>4.2116666666666669</v>
      </c>
    </row>
    <row r="242" spans="1:9">
      <c r="A242" s="1">
        <v>39794</v>
      </c>
      <c r="B242" s="2">
        <v>2.81</v>
      </c>
      <c r="C242" s="2">
        <v>4.25</v>
      </c>
      <c r="D242" s="2">
        <v>2.61</v>
      </c>
      <c r="E242" s="2">
        <v>3.94</v>
      </c>
      <c r="F242" s="10">
        <v>90720100</v>
      </c>
      <c r="G242" s="2">
        <v>3.94</v>
      </c>
      <c r="H242" s="2">
        <f t="shared" si="6"/>
        <v>4.4820000000000002</v>
      </c>
      <c r="I242" s="2">
        <f t="shared" si="7"/>
        <v>4.1406666666666672</v>
      </c>
    </row>
    <row r="243" spans="1:9">
      <c r="A243" s="1">
        <v>39797</v>
      </c>
      <c r="B243" s="2">
        <v>4.22</v>
      </c>
      <c r="C243" s="2">
        <v>4.4000000000000004</v>
      </c>
      <c r="D243" s="2">
        <v>4.01</v>
      </c>
      <c r="E243" s="2">
        <v>4.08</v>
      </c>
      <c r="F243" s="10">
        <v>28327200</v>
      </c>
      <c r="G243" s="2">
        <v>4.08</v>
      </c>
      <c r="H243" s="2">
        <f t="shared" si="6"/>
        <v>4.4309999999999992</v>
      </c>
      <c r="I243" s="2">
        <f t="shared" si="7"/>
        <v>4.0836666666666668</v>
      </c>
    </row>
    <row r="244" spans="1:9">
      <c r="A244" s="1">
        <v>39798</v>
      </c>
      <c r="B244" s="2">
        <v>4.25</v>
      </c>
      <c r="C244" s="2">
        <v>4.3899999999999997</v>
      </c>
      <c r="D244" s="2">
        <v>4.12</v>
      </c>
      <c r="E244" s="2">
        <v>4.25</v>
      </c>
      <c r="F244" s="10">
        <v>23507100</v>
      </c>
      <c r="G244" s="2">
        <v>4.25</v>
      </c>
      <c r="H244" s="2">
        <f t="shared" si="6"/>
        <v>4.3710000000000004</v>
      </c>
      <c r="I244" s="2">
        <f t="shared" si="7"/>
        <v>4.0370000000000008</v>
      </c>
    </row>
    <row r="245" spans="1:9">
      <c r="A245" s="1">
        <v>39799</v>
      </c>
      <c r="B245" s="2">
        <v>4.24</v>
      </c>
      <c r="C245" s="2">
        <v>4.43</v>
      </c>
      <c r="D245" s="2">
        <v>4.12</v>
      </c>
      <c r="E245" s="2">
        <v>4.37</v>
      </c>
      <c r="F245" s="10">
        <v>20648400</v>
      </c>
      <c r="G245" s="2">
        <v>4.37</v>
      </c>
      <c r="H245" s="2">
        <f t="shared" si="6"/>
        <v>4.3179999999999996</v>
      </c>
      <c r="I245" s="2">
        <f t="shared" si="7"/>
        <v>3.9920000000000004</v>
      </c>
    </row>
    <row r="246" spans="1:9">
      <c r="A246" s="1">
        <v>39800</v>
      </c>
      <c r="B246" s="2">
        <v>4.4000000000000004</v>
      </c>
      <c r="C246" s="2">
        <v>4.4000000000000004</v>
      </c>
      <c r="D246" s="2">
        <v>3.5</v>
      </c>
      <c r="E246" s="2">
        <v>3.66</v>
      </c>
      <c r="F246" s="10">
        <v>41999200</v>
      </c>
      <c r="G246" s="2">
        <v>3.66</v>
      </c>
      <c r="H246" s="2">
        <f t="shared" si="6"/>
        <v>4.2730000000000006</v>
      </c>
      <c r="I246" s="2">
        <f t="shared" si="7"/>
        <v>3.928666666666667</v>
      </c>
    </row>
    <row r="247" spans="1:9">
      <c r="A247" s="1">
        <v>39801</v>
      </c>
      <c r="B247" s="2">
        <v>4.38</v>
      </c>
      <c r="C247" s="2">
        <v>4.49</v>
      </c>
      <c r="D247" s="2">
        <v>4.01</v>
      </c>
      <c r="E247" s="2">
        <v>4.49</v>
      </c>
      <c r="F247" s="10">
        <v>70183900</v>
      </c>
      <c r="G247" s="2">
        <v>4.49</v>
      </c>
      <c r="H247" s="2">
        <f t="shared" si="6"/>
        <v>4.3139999999999992</v>
      </c>
      <c r="I247" s="2">
        <f t="shared" si="7"/>
        <v>3.9183333333333334</v>
      </c>
    </row>
    <row r="248" spans="1:9">
      <c r="A248" s="1">
        <v>39804</v>
      </c>
      <c r="B248" s="2">
        <v>4.18</v>
      </c>
      <c r="C248" s="2">
        <v>4.2</v>
      </c>
      <c r="D248" s="2">
        <v>3.51</v>
      </c>
      <c r="E248" s="2">
        <v>3.52</v>
      </c>
      <c r="F248" s="10">
        <v>30956200</v>
      </c>
      <c r="G248" s="2">
        <v>3.52</v>
      </c>
      <c r="H248" s="2">
        <f t="shared" si="6"/>
        <v>4.1730000000000009</v>
      </c>
      <c r="I248" s="2">
        <f t="shared" si="7"/>
        <v>3.8903333333333325</v>
      </c>
    </row>
    <row r="249" spans="1:9">
      <c r="A249" s="1">
        <v>39805</v>
      </c>
      <c r="B249" s="2">
        <v>3.35</v>
      </c>
      <c r="C249" s="2">
        <v>3.36</v>
      </c>
      <c r="D249" s="2">
        <v>2.9</v>
      </c>
      <c r="E249" s="2">
        <v>3</v>
      </c>
      <c r="F249" s="10">
        <v>31010300</v>
      </c>
      <c r="G249" s="2">
        <v>3</v>
      </c>
      <c r="H249" s="2">
        <f t="shared" si="6"/>
        <v>4.0030000000000001</v>
      </c>
      <c r="I249" s="2">
        <f t="shared" si="7"/>
        <v>3.878333333333333</v>
      </c>
    </row>
    <row r="250" spans="1:9">
      <c r="A250" s="1">
        <v>39806</v>
      </c>
      <c r="B250" s="2">
        <v>3.04</v>
      </c>
      <c r="C250" s="2">
        <v>3.29</v>
      </c>
      <c r="D250" s="2">
        <v>3.04</v>
      </c>
      <c r="E250" s="2">
        <v>3.25</v>
      </c>
      <c r="F250" s="10">
        <v>12301500</v>
      </c>
      <c r="G250" s="2">
        <v>3.25</v>
      </c>
      <c r="H250" s="2">
        <f t="shared" si="6"/>
        <v>3.8680000000000008</v>
      </c>
      <c r="I250" s="2">
        <f t="shared" si="7"/>
        <v>3.8893333333333326</v>
      </c>
    </row>
    <row r="251" spans="1:9">
      <c r="A251" s="1">
        <v>39808</v>
      </c>
      <c r="B251" s="2">
        <v>3.71</v>
      </c>
      <c r="C251" s="2">
        <v>4</v>
      </c>
      <c r="D251" s="2">
        <v>3.55</v>
      </c>
      <c r="E251" s="2">
        <v>3.66</v>
      </c>
      <c r="F251" s="10">
        <v>27160900</v>
      </c>
      <c r="G251" s="2">
        <v>3.66</v>
      </c>
      <c r="H251" s="2">
        <f t="shared" si="6"/>
        <v>3.8220000000000001</v>
      </c>
      <c r="I251" s="2">
        <f t="shared" si="7"/>
        <v>3.9086666666666665</v>
      </c>
    </row>
    <row r="252" spans="1:9">
      <c r="A252" s="1">
        <v>39811</v>
      </c>
      <c r="B252" s="2">
        <v>3.72</v>
      </c>
      <c r="C252" s="2">
        <v>3.9</v>
      </c>
      <c r="D252" s="2">
        <v>3.37</v>
      </c>
      <c r="E252" s="2">
        <v>3.6</v>
      </c>
      <c r="F252" s="10">
        <v>18424500</v>
      </c>
      <c r="G252" s="2">
        <v>3.6</v>
      </c>
      <c r="H252" s="2">
        <f t="shared" si="6"/>
        <v>3.7880000000000003</v>
      </c>
      <c r="I252" s="2">
        <f t="shared" si="7"/>
        <v>3.9303333333333321</v>
      </c>
    </row>
    <row r="253" spans="1:9">
      <c r="A253" s="1">
        <v>39812</v>
      </c>
      <c r="B253" s="2">
        <v>3.92</v>
      </c>
      <c r="C253" s="2">
        <v>4</v>
      </c>
      <c r="D253" s="2">
        <v>3.72</v>
      </c>
      <c r="E253" s="2">
        <v>3.8</v>
      </c>
      <c r="F253" s="10">
        <v>25250700</v>
      </c>
      <c r="G253" s="2">
        <v>3.8</v>
      </c>
      <c r="H253" s="2">
        <f t="shared" si="6"/>
        <v>3.7600000000000002</v>
      </c>
      <c r="I253" s="2">
        <f t="shared" si="7"/>
        <v>3.9566666666666652</v>
      </c>
    </row>
    <row r="254" spans="1:9">
      <c r="A254" s="1">
        <v>39813</v>
      </c>
      <c r="B254" s="2">
        <v>3.82</v>
      </c>
      <c r="C254" s="2">
        <v>3.88</v>
      </c>
      <c r="D254" s="2">
        <v>3.2</v>
      </c>
      <c r="E254" s="2">
        <v>3.2</v>
      </c>
      <c r="F254" s="10">
        <v>26060600</v>
      </c>
      <c r="G254" s="2">
        <v>3.2</v>
      </c>
      <c r="H254" s="2">
        <f t="shared" si="6"/>
        <v>3.6550000000000002</v>
      </c>
      <c r="I254" s="2">
        <f t="shared" si="7"/>
        <v>3.9573333333333327</v>
      </c>
    </row>
  </sheetData>
  <sortState ref="A2:G25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Sheet1</vt:lpstr>
      <vt:lpstr>Sheet2</vt:lpstr>
      <vt:lpstr>GM</vt:lpstr>
      <vt:lpstr>Chart1</vt:lpstr>
      <vt:lpstr>Chart2</vt:lpstr>
      <vt:lpstr>Chart3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2009-03-30T16:02:57Z</dcterms:created>
  <dcterms:modified xsi:type="dcterms:W3CDTF">2009-03-30T17:21:18Z</dcterms:modified>
</cp:coreProperties>
</file>