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7515" windowHeight="7935"/>
  </bookViews>
  <sheets>
    <sheet name="All Faculty" sheetId="4" r:id="rId1"/>
    <sheet name="2008-2010 Faculty" sheetId="1" r:id="rId2"/>
    <sheet name="Officers" sheetId="3" r:id="rId3"/>
  </sheets>
  <definedNames>
    <definedName name="_xlnm.Print_Titles" localSheetId="1">'2008-2010 Faculty'!$B:$C,'2008-2010 Faculty'!$1:$1</definedName>
    <definedName name="_xlnm.Print_Titles" localSheetId="0">'All Faculty'!$B:$D,'All Faculty'!$1:$1</definedName>
    <definedName name="_xlnm.Print_Titles" localSheetId="2">Officers!$B:$C,Officers!$1:$1</definedName>
  </definedNames>
  <calcPr calcId="125725"/>
</workbook>
</file>

<file path=xl/calcChain.xml><?xml version="1.0" encoding="utf-8"?>
<calcChain xmlns="http://schemas.openxmlformats.org/spreadsheetml/2006/main">
  <c r="Z63" i="4"/>
  <c r="Y63"/>
  <c r="X63"/>
  <c r="W63"/>
  <c r="Z61"/>
  <c r="Y61"/>
  <c r="X61"/>
  <c r="W61"/>
  <c r="Z60"/>
  <c r="Y60"/>
  <c r="X60"/>
  <c r="W60"/>
  <c r="Z59"/>
  <c r="Y59"/>
  <c r="X59"/>
  <c r="W59"/>
  <c r="Z58"/>
  <c r="Y58"/>
  <c r="X58"/>
  <c r="W58"/>
  <c r="Z55"/>
  <c r="Y55"/>
  <c r="X55"/>
  <c r="W55"/>
  <c r="Z44"/>
  <c r="Y44"/>
  <c r="X44"/>
  <c r="W44"/>
  <c r="Z43"/>
  <c r="Y43"/>
  <c r="X43"/>
  <c r="W43"/>
  <c r="Z192"/>
  <c r="Y192"/>
  <c r="X192"/>
  <c r="W192"/>
  <c r="Z184"/>
  <c r="Y184"/>
  <c r="X184"/>
  <c r="W184"/>
  <c r="I177"/>
  <c r="Z177"/>
  <c r="Y177"/>
  <c r="X177"/>
  <c r="W177"/>
  <c r="Z158"/>
  <c r="Y158"/>
  <c r="X158"/>
  <c r="W158"/>
  <c r="Z156"/>
  <c r="Y156"/>
  <c r="X156"/>
  <c r="W156"/>
  <c r="Z154"/>
  <c r="Y154"/>
  <c r="X154"/>
  <c r="W154"/>
  <c r="Z153"/>
  <c r="Y153"/>
  <c r="X153"/>
  <c r="W153"/>
  <c r="Z144"/>
  <c r="Y144"/>
  <c r="X144"/>
  <c r="W144"/>
  <c r="I16"/>
  <c r="Z16"/>
  <c r="Y16"/>
  <c r="X16"/>
  <c r="W16"/>
  <c r="Z15"/>
  <c r="Y15"/>
  <c r="X15"/>
  <c r="W15"/>
  <c r="Z13"/>
  <c r="Y13"/>
  <c r="X13"/>
  <c r="W13"/>
  <c r="Z12"/>
  <c r="Y12"/>
  <c r="X12"/>
  <c r="W12"/>
  <c r="Z11"/>
  <c r="Y11"/>
  <c r="X11"/>
  <c r="W11"/>
  <c r="Z9"/>
  <c r="Y9"/>
  <c r="X9"/>
  <c r="W9"/>
  <c r="Z182"/>
  <c r="Y182"/>
  <c r="X182"/>
  <c r="W182"/>
  <c r="Z179"/>
  <c r="Y179"/>
  <c r="X179"/>
  <c r="W179"/>
  <c r="Z123"/>
  <c r="Y123"/>
  <c r="X123"/>
  <c r="W123"/>
  <c r="Z120"/>
  <c r="Y120"/>
  <c r="X120"/>
  <c r="W120"/>
  <c r="Z119"/>
  <c r="Y119"/>
  <c r="X119"/>
  <c r="W119"/>
  <c r="Z113"/>
  <c r="Y113"/>
  <c r="X113"/>
  <c r="W113"/>
  <c r="I108"/>
  <c r="Z108"/>
  <c r="Y108"/>
  <c r="X108"/>
  <c r="W108"/>
  <c r="Z174"/>
  <c r="Y174"/>
  <c r="X174"/>
  <c r="W174"/>
  <c r="Z171"/>
  <c r="Y171"/>
  <c r="X171"/>
  <c r="W171"/>
  <c r="Z168"/>
  <c r="Y168"/>
  <c r="X168"/>
  <c r="W168"/>
  <c r="Z165"/>
  <c r="Y165"/>
  <c r="X165"/>
  <c r="W165"/>
  <c r="Z164"/>
  <c r="Y164"/>
  <c r="X164"/>
  <c r="W164"/>
  <c r="Z162"/>
  <c r="Y162"/>
  <c r="X162"/>
  <c r="W162"/>
  <c r="Z161"/>
  <c r="Y161"/>
  <c r="X161"/>
  <c r="W161"/>
  <c r="Z155"/>
  <c r="Y155"/>
  <c r="X155"/>
  <c r="W155"/>
  <c r="Z148"/>
  <c r="Y148"/>
  <c r="X148"/>
  <c r="W148"/>
  <c r="Z147"/>
  <c r="Y147"/>
  <c r="X147"/>
  <c r="W147"/>
  <c r="Z42"/>
  <c r="Y42"/>
  <c r="X42"/>
  <c r="W42"/>
  <c r="Z40"/>
  <c r="Y40"/>
  <c r="X40"/>
  <c r="W40"/>
  <c r="Z100"/>
  <c r="Y100"/>
  <c r="X100"/>
  <c r="W100"/>
  <c r="Z83"/>
  <c r="Y83"/>
  <c r="X83"/>
  <c r="W83"/>
  <c r="Z80"/>
  <c r="Y80"/>
  <c r="X80"/>
  <c r="W80"/>
  <c r="Z125"/>
  <c r="Y125"/>
  <c r="X125"/>
  <c r="W125"/>
  <c r="Z121"/>
  <c r="Y121"/>
  <c r="X121"/>
  <c r="W121"/>
  <c r="Z117"/>
  <c r="Y117"/>
  <c r="X117"/>
  <c r="W117"/>
  <c r="Z116"/>
  <c r="Y116"/>
  <c r="X116"/>
  <c r="W116"/>
  <c r="Z110"/>
  <c r="Y110"/>
  <c r="X110"/>
  <c r="W110"/>
  <c r="Z105"/>
  <c r="Y105"/>
  <c r="X105"/>
  <c r="W105"/>
  <c r="Z103"/>
  <c r="Y103"/>
  <c r="X103"/>
  <c r="W103"/>
  <c r="Z102"/>
  <c r="Y102"/>
  <c r="X102"/>
  <c r="W102"/>
  <c r="Z198"/>
  <c r="Y198"/>
  <c r="X198"/>
  <c r="W198"/>
  <c r="Z195"/>
  <c r="Y195"/>
  <c r="X195"/>
  <c r="W195"/>
  <c r="Z190"/>
  <c r="Y190"/>
  <c r="X190"/>
  <c r="W190"/>
  <c r="Z187"/>
  <c r="Y187"/>
  <c r="X187"/>
  <c r="W187"/>
  <c r="Z96"/>
  <c r="Y96"/>
  <c r="X96"/>
  <c r="W96"/>
  <c r="Z95"/>
  <c r="Y95"/>
  <c r="X95"/>
  <c r="W95"/>
  <c r="Z92"/>
  <c r="Y92"/>
  <c r="X92"/>
  <c r="W92"/>
  <c r="Z86"/>
  <c r="Y86"/>
  <c r="X86"/>
  <c r="W86"/>
  <c r="Z82"/>
  <c r="Y82"/>
  <c r="X82"/>
  <c r="W82"/>
  <c r="Z79"/>
  <c r="Y79"/>
  <c r="X79"/>
  <c r="W79"/>
  <c r="Z77"/>
  <c r="Y77"/>
  <c r="X77"/>
  <c r="W77"/>
  <c r="Z73"/>
  <c r="Y73"/>
  <c r="X73"/>
  <c r="W73"/>
  <c r="Z72"/>
  <c r="Y72"/>
  <c r="X72"/>
  <c r="W72"/>
  <c r="Z69"/>
  <c r="Y69"/>
  <c r="X69"/>
  <c r="W69"/>
  <c r="Z67"/>
  <c r="Y67"/>
  <c r="X67"/>
  <c r="W67"/>
  <c r="Z65"/>
  <c r="Y65"/>
  <c r="X65"/>
  <c r="W65"/>
  <c r="Z186"/>
  <c r="Y186"/>
  <c r="X186"/>
  <c r="W186"/>
  <c r="Z91"/>
  <c r="Y91"/>
  <c r="X91"/>
  <c r="W91"/>
  <c r="Z81"/>
  <c r="Y81"/>
  <c r="X81"/>
  <c r="W81"/>
  <c r="Z139"/>
  <c r="Y139"/>
  <c r="X139"/>
  <c r="W139"/>
  <c r="Z136"/>
  <c r="Y136"/>
  <c r="X136"/>
  <c r="W136"/>
  <c r="I135"/>
  <c r="I134"/>
  <c r="Z135"/>
  <c r="Y135"/>
  <c r="X135"/>
  <c r="W135"/>
  <c r="Z134"/>
  <c r="Y134"/>
  <c r="X134"/>
  <c r="W134"/>
  <c r="Z133"/>
  <c r="Y133"/>
  <c r="X133"/>
  <c r="W133"/>
  <c r="Z130"/>
  <c r="Y130"/>
  <c r="X130"/>
  <c r="W130"/>
  <c r="Z128"/>
  <c r="Y128"/>
  <c r="X128"/>
  <c r="W128"/>
  <c r="I126"/>
  <c r="Z126"/>
  <c r="Y126"/>
  <c r="X126"/>
  <c r="W126"/>
  <c r="Z48"/>
  <c r="Y48"/>
  <c r="X48"/>
  <c r="W48"/>
  <c r="Z47"/>
  <c r="Y47"/>
  <c r="X47"/>
  <c r="W47"/>
  <c r="Z3"/>
  <c r="Z4"/>
  <c r="Z5"/>
  <c r="Z6"/>
  <c r="Z7"/>
  <c r="Z8"/>
  <c r="Z10"/>
  <c r="Z14"/>
  <c r="Z17"/>
  <c r="Z21"/>
  <c r="Z22"/>
  <c r="Z23"/>
  <c r="Z24"/>
  <c r="Z26"/>
  <c r="Z28"/>
  <c r="Z29"/>
  <c r="Z31"/>
  <c r="Z34"/>
  <c r="Z35"/>
  <c r="Z36"/>
  <c r="Z37"/>
  <c r="Z39"/>
  <c r="Z41"/>
  <c r="Z45"/>
  <c r="Z46"/>
  <c r="Z49"/>
  <c r="Z50"/>
  <c r="Z51"/>
  <c r="Z52"/>
  <c r="Z53"/>
  <c r="Z54"/>
  <c r="Z56"/>
  <c r="Z57"/>
  <c r="Z62"/>
  <c r="Z64"/>
  <c r="Z66"/>
  <c r="Z68"/>
  <c r="Z70"/>
  <c r="Z71"/>
  <c r="Z74"/>
  <c r="Z75"/>
  <c r="Z76"/>
  <c r="Z78"/>
  <c r="Z84"/>
  <c r="Z85"/>
  <c r="Z87"/>
  <c r="Z88"/>
  <c r="Z89"/>
  <c r="Z90"/>
  <c r="Z93"/>
  <c r="Z94"/>
  <c r="Z97"/>
  <c r="Z98"/>
  <c r="Z99"/>
  <c r="Z101"/>
  <c r="Z104"/>
  <c r="Z106"/>
  <c r="Z107"/>
  <c r="Z109"/>
  <c r="Z111"/>
  <c r="Z112"/>
  <c r="Z114"/>
  <c r="Z115"/>
  <c r="Z118"/>
  <c r="Z122"/>
  <c r="Z124"/>
  <c r="Z127"/>
  <c r="Z129"/>
  <c r="Z131"/>
  <c r="Z132"/>
  <c r="Z137"/>
  <c r="Z138"/>
  <c r="Z140"/>
  <c r="Z141"/>
  <c r="Z142"/>
  <c r="Z143"/>
  <c r="Z145"/>
  <c r="Z146"/>
  <c r="Z149"/>
  <c r="Z150"/>
  <c r="Z151"/>
  <c r="Z152"/>
  <c r="Z157"/>
  <c r="Z159"/>
  <c r="Z160"/>
  <c r="Z173"/>
  <c r="Z163"/>
  <c r="Z166"/>
  <c r="Z167"/>
  <c r="Z169"/>
  <c r="Z170"/>
  <c r="Z172"/>
  <c r="Z175"/>
  <c r="Z176"/>
  <c r="Z178"/>
  <c r="Z180"/>
  <c r="Z181"/>
  <c r="Z183"/>
  <c r="Z185"/>
  <c r="Z188"/>
  <c r="Z189"/>
  <c r="Z191"/>
  <c r="Z193"/>
  <c r="Z194"/>
  <c r="Z196"/>
  <c r="Z197"/>
  <c r="Z199"/>
  <c r="Z18"/>
  <c r="Z19"/>
  <c r="Z20"/>
  <c r="Z25"/>
  <c r="Z27"/>
  <c r="Z30"/>
  <c r="Z32"/>
  <c r="Z33"/>
  <c r="Z38"/>
  <c r="Z2"/>
  <c r="Y38"/>
  <c r="Y33"/>
  <c r="Y32"/>
  <c r="Y30"/>
  <c r="Y27"/>
  <c r="Y25"/>
  <c r="Y20"/>
  <c r="Y19"/>
  <c r="Y18"/>
  <c r="Y199"/>
  <c r="Y197"/>
  <c r="Y196"/>
  <c r="Y194"/>
  <c r="Y193"/>
  <c r="Y191"/>
  <c r="Y189"/>
  <c r="Y188"/>
  <c r="Y185"/>
  <c r="Y183"/>
  <c r="Y181"/>
  <c r="Y180"/>
  <c r="Y178"/>
  <c r="Y176"/>
  <c r="Y175"/>
  <c r="Y172"/>
  <c r="Y170"/>
  <c r="Y169"/>
  <c r="Y167"/>
  <c r="Y166"/>
  <c r="Y163"/>
  <c r="Y173"/>
  <c r="Y160"/>
  <c r="Y159"/>
  <c r="Y157"/>
  <c r="Y152"/>
  <c r="Y151"/>
  <c r="Y150"/>
  <c r="Y149"/>
  <c r="Y146"/>
  <c r="Y145"/>
  <c r="Y143"/>
  <c r="Y142"/>
  <c r="Y141"/>
  <c r="Y140"/>
  <c r="Y138"/>
  <c r="Y137"/>
  <c r="Y132"/>
  <c r="Y131"/>
  <c r="Y129"/>
  <c r="Y127"/>
  <c r="Y124"/>
  <c r="Y122"/>
  <c r="Y118"/>
  <c r="Y115"/>
  <c r="Y114"/>
  <c r="Y112"/>
  <c r="Y111"/>
  <c r="Y109"/>
  <c r="Y107"/>
  <c r="Y106"/>
  <c r="Y104"/>
  <c r="Y101"/>
  <c r="Y99"/>
  <c r="Y98"/>
  <c r="Y97"/>
  <c r="Y94"/>
  <c r="Y93"/>
  <c r="Y90"/>
  <c r="Y89"/>
  <c r="Y88"/>
  <c r="Y87"/>
  <c r="Y85"/>
  <c r="Y84"/>
  <c r="Y78"/>
  <c r="Y76"/>
  <c r="Y75"/>
  <c r="Y74"/>
  <c r="Y71"/>
  <c r="Y70"/>
  <c r="Y68"/>
  <c r="Y66"/>
  <c r="Y64"/>
  <c r="Y62"/>
  <c r="Y57"/>
  <c r="Y56"/>
  <c r="Y54"/>
  <c r="Y53"/>
  <c r="Y52"/>
  <c r="Y51"/>
  <c r="Y50"/>
  <c r="Y49"/>
  <c r="Y46"/>
  <c r="Y45"/>
  <c r="Y41"/>
  <c r="Y39"/>
  <c r="Y37"/>
  <c r="Y36"/>
  <c r="Y35"/>
  <c r="Y34"/>
  <c r="Y31"/>
  <c r="Y29"/>
  <c r="Y28"/>
  <c r="Y26"/>
  <c r="Y24"/>
  <c r="Y23"/>
  <c r="Y22"/>
  <c r="Y21"/>
  <c r="Y17"/>
  <c r="Y14"/>
  <c r="Y10"/>
  <c r="Y8"/>
  <c r="Y7"/>
  <c r="Y6"/>
  <c r="Y5"/>
  <c r="Y4"/>
  <c r="Y3"/>
  <c r="Y2"/>
  <c r="W38"/>
  <c r="G201"/>
  <c r="W33"/>
  <c r="W32"/>
  <c r="I32"/>
  <c r="W30"/>
  <c r="W27"/>
  <c r="W25"/>
  <c r="W20"/>
  <c r="W19"/>
  <c r="W18"/>
  <c r="N205"/>
  <c r="N204"/>
  <c r="N203"/>
  <c r="N202"/>
  <c r="N201"/>
  <c r="W199"/>
  <c r="W197"/>
  <c r="W196"/>
  <c r="W194"/>
  <c r="X193"/>
  <c r="W193"/>
  <c r="W191"/>
  <c r="W189"/>
  <c r="X188"/>
  <c r="W188"/>
  <c r="X185"/>
  <c r="W185"/>
  <c r="W183"/>
  <c r="X181"/>
  <c r="W181"/>
  <c r="W180"/>
  <c r="W178"/>
  <c r="X176"/>
  <c r="W176"/>
  <c r="X175"/>
  <c r="W175"/>
  <c r="X172"/>
  <c r="W172"/>
  <c r="X170"/>
  <c r="W170"/>
  <c r="X169"/>
  <c r="W169"/>
  <c r="X167"/>
  <c r="W167"/>
  <c r="X166"/>
  <c r="W166"/>
  <c r="X163"/>
  <c r="W163"/>
  <c r="X173"/>
  <c r="W173"/>
  <c r="X160"/>
  <c r="W160"/>
  <c r="X159"/>
  <c r="W159"/>
  <c r="X157"/>
  <c r="W157"/>
  <c r="X152"/>
  <c r="W152"/>
  <c r="X151"/>
  <c r="W151"/>
  <c r="X150"/>
  <c r="W150"/>
  <c r="X149"/>
  <c r="W149"/>
  <c r="X146"/>
  <c r="W146"/>
  <c r="X145"/>
  <c r="W145"/>
  <c r="X143"/>
  <c r="W143"/>
  <c r="X142"/>
  <c r="W142"/>
  <c r="X141"/>
  <c r="W141"/>
  <c r="X140"/>
  <c r="W140"/>
  <c r="X138"/>
  <c r="W138"/>
  <c r="X137"/>
  <c r="W137"/>
  <c r="X132"/>
  <c r="W132"/>
  <c r="X131"/>
  <c r="W131"/>
  <c r="X129"/>
  <c r="W129"/>
  <c r="X127"/>
  <c r="W127"/>
  <c r="X124"/>
  <c r="W124"/>
  <c r="X122"/>
  <c r="W122"/>
  <c r="X118"/>
  <c r="W118"/>
  <c r="X115"/>
  <c r="W115"/>
  <c r="X114"/>
  <c r="W114"/>
  <c r="I114"/>
  <c r="X112"/>
  <c r="W112"/>
  <c r="X111"/>
  <c r="W111"/>
  <c r="X109"/>
  <c r="W109"/>
  <c r="X107"/>
  <c r="W107"/>
  <c r="X106"/>
  <c r="W106"/>
  <c r="X104"/>
  <c r="W104"/>
  <c r="X101"/>
  <c r="W101"/>
  <c r="X99"/>
  <c r="W99"/>
  <c r="X98"/>
  <c r="W98"/>
  <c r="X97"/>
  <c r="W97"/>
  <c r="X94"/>
  <c r="W94"/>
  <c r="X93"/>
  <c r="W93"/>
  <c r="X90"/>
  <c r="W90"/>
  <c r="X89"/>
  <c r="W89"/>
  <c r="X88"/>
  <c r="W88"/>
  <c r="X87"/>
  <c r="W87"/>
  <c r="X85"/>
  <c r="W85"/>
  <c r="X84"/>
  <c r="W84"/>
  <c r="X78"/>
  <c r="W78"/>
  <c r="X76"/>
  <c r="W76"/>
  <c r="X75"/>
  <c r="W75"/>
  <c r="X74"/>
  <c r="W74"/>
  <c r="X71"/>
  <c r="W71"/>
  <c r="X70"/>
  <c r="W70"/>
  <c r="X68"/>
  <c r="W68"/>
  <c r="X66"/>
  <c r="W66"/>
  <c r="X64"/>
  <c r="W64"/>
  <c r="X62"/>
  <c r="W62"/>
  <c r="X57"/>
  <c r="W57"/>
  <c r="X56"/>
  <c r="W56"/>
  <c r="X54"/>
  <c r="W54"/>
  <c r="X53"/>
  <c r="W53"/>
  <c r="X52"/>
  <c r="W52"/>
  <c r="X51"/>
  <c r="W51"/>
  <c r="X50"/>
  <c r="W50"/>
  <c r="X49"/>
  <c r="W49"/>
  <c r="X46"/>
  <c r="W46"/>
  <c r="X45"/>
  <c r="W45"/>
  <c r="X41"/>
  <c r="W41"/>
  <c r="X39"/>
  <c r="W39"/>
  <c r="X37"/>
  <c r="W37"/>
  <c r="X36"/>
  <c r="W36"/>
  <c r="X35"/>
  <c r="W35"/>
  <c r="X34"/>
  <c r="W34"/>
  <c r="X31"/>
  <c r="W31"/>
  <c r="X29"/>
  <c r="W29"/>
  <c r="X28"/>
  <c r="W28"/>
  <c r="X26"/>
  <c r="W26"/>
  <c r="X24"/>
  <c r="W24"/>
  <c r="X23"/>
  <c r="W23"/>
  <c r="X22"/>
  <c r="W22"/>
  <c r="X21"/>
  <c r="W21"/>
  <c r="X17"/>
  <c r="W17"/>
  <c r="X14"/>
  <c r="W14"/>
  <c r="X10"/>
  <c r="W10"/>
  <c r="X8"/>
  <c r="W8"/>
  <c r="X7"/>
  <c r="W7"/>
  <c r="X6"/>
  <c r="W6"/>
  <c r="X5"/>
  <c r="W5"/>
  <c r="X4"/>
  <c r="W4"/>
  <c r="X3"/>
  <c r="W3"/>
  <c r="I3"/>
  <c r="X2"/>
  <c r="W2"/>
  <c r="H27" i="3"/>
  <c r="H26"/>
  <c r="E27"/>
  <c r="E26"/>
  <c r="H3" i="1"/>
  <c r="H64"/>
  <c r="H3" i="3"/>
  <c r="H4"/>
  <c r="H5"/>
  <c r="H6"/>
  <c r="H7"/>
  <c r="H2"/>
  <c r="E3"/>
  <c r="E4"/>
  <c r="E5"/>
  <c r="E6"/>
  <c r="E7"/>
  <c r="E2"/>
  <c r="V109" i="1"/>
  <c r="V108"/>
  <c r="V107"/>
  <c r="V106"/>
  <c r="V104"/>
  <c r="V103"/>
  <c r="V100"/>
  <c r="V98"/>
  <c r="V97"/>
  <c r="W105"/>
  <c r="V105"/>
  <c r="W102"/>
  <c r="V102"/>
  <c r="W101"/>
  <c r="V101"/>
  <c r="W99"/>
  <c r="V99"/>
  <c r="X108"/>
  <c r="X106"/>
  <c r="X104"/>
  <c r="X103"/>
  <c r="X95"/>
  <c r="X87"/>
  <c r="X81"/>
  <c r="X80"/>
  <c r="X79"/>
  <c r="X78"/>
  <c r="X74"/>
  <c r="X73"/>
  <c r="X72"/>
  <c r="X69"/>
  <c r="X64"/>
  <c r="X62"/>
  <c r="X56"/>
  <c r="X48"/>
  <c r="X45"/>
  <c r="X44"/>
  <c r="X43"/>
  <c r="X42"/>
  <c r="X41"/>
  <c r="X40"/>
  <c r="X35"/>
  <c r="X34"/>
  <c r="X33"/>
  <c r="X32"/>
  <c r="X29"/>
  <c r="X27"/>
  <c r="X25"/>
  <c r="X23"/>
  <c r="X22"/>
  <c r="X19"/>
  <c r="X16"/>
  <c r="X14"/>
  <c r="X12"/>
  <c r="X8"/>
  <c r="X4"/>
  <c r="X3"/>
  <c r="X94"/>
  <c r="X93"/>
  <c r="X92"/>
  <c r="X39"/>
  <c r="X38"/>
  <c r="X105"/>
  <c r="X102"/>
  <c r="X101"/>
  <c r="X99"/>
  <c r="X91"/>
  <c r="X89"/>
  <c r="X88"/>
  <c r="X85"/>
  <c r="X84"/>
  <c r="X77"/>
  <c r="X76"/>
  <c r="X75"/>
  <c r="X71"/>
  <c r="X70"/>
  <c r="X67"/>
  <c r="X66"/>
  <c r="X63"/>
  <c r="X58"/>
  <c r="X57"/>
  <c r="X55"/>
  <c r="X53"/>
  <c r="X51"/>
  <c r="X46"/>
  <c r="X28"/>
  <c r="X9"/>
  <c r="X7"/>
  <c r="X109"/>
  <c r="X107"/>
  <c r="X100"/>
  <c r="X98"/>
  <c r="X97"/>
  <c r="X5"/>
  <c r="X6"/>
  <c r="X10"/>
  <c r="X11"/>
  <c r="X13"/>
  <c r="X15"/>
  <c r="X17"/>
  <c r="X18"/>
  <c r="X20"/>
  <c r="X21"/>
  <c r="X24"/>
  <c r="X26"/>
  <c r="X30"/>
  <c r="X31"/>
  <c r="X36"/>
  <c r="X37"/>
  <c r="X47"/>
  <c r="X49"/>
  <c r="X50"/>
  <c r="X52"/>
  <c r="X54"/>
  <c r="X59"/>
  <c r="X60"/>
  <c r="X61"/>
  <c r="X65"/>
  <c r="X68"/>
  <c r="X82"/>
  <c r="X83"/>
  <c r="X86"/>
  <c r="X90"/>
  <c r="X96"/>
  <c r="X2"/>
  <c r="F111"/>
  <c r="M115"/>
  <c r="M112"/>
  <c r="M113"/>
  <c r="M114"/>
  <c r="M111"/>
  <c r="M117" s="1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W4"/>
  <c r="V4"/>
  <c r="W3"/>
  <c r="V3"/>
  <c r="V2"/>
  <c r="W2"/>
  <c r="W111" s="1"/>
  <c r="X201" i="4" l="1"/>
  <c r="N207"/>
  <c r="H202" s="1"/>
  <c r="Y201"/>
  <c r="W201"/>
  <c r="W202"/>
  <c r="Y202"/>
  <c r="H203"/>
  <c r="H205"/>
  <c r="H201"/>
  <c r="X202"/>
  <c r="G113" i="1"/>
  <c r="G115"/>
  <c r="G114"/>
  <c r="G112"/>
  <c r="W112"/>
  <c r="G111"/>
  <c r="V112"/>
  <c r="X111"/>
  <c r="X112"/>
  <c r="V111"/>
  <c r="H204" i="4" l="1"/>
</calcChain>
</file>

<file path=xl/sharedStrings.xml><?xml version="1.0" encoding="utf-8"?>
<sst xmlns="http://schemas.openxmlformats.org/spreadsheetml/2006/main" count="3321" uniqueCount="656">
  <si>
    <t>LAST</t>
  </si>
  <si>
    <t>FIRST</t>
  </si>
  <si>
    <t>MI</t>
  </si>
  <si>
    <t>NUM</t>
  </si>
  <si>
    <t>DIVISION</t>
  </si>
  <si>
    <t>START</t>
  </si>
  <si>
    <t>UND_DEG</t>
  </si>
  <si>
    <t>UND_SCH</t>
  </si>
  <si>
    <t>UND_YR</t>
  </si>
  <si>
    <t>MST_DEG</t>
  </si>
  <si>
    <t>MST_SCH</t>
  </si>
  <si>
    <t>MST_YR</t>
  </si>
  <si>
    <t>DOC_DEG</t>
  </si>
  <si>
    <t>DOC_SCH</t>
  </si>
  <si>
    <t>DOC_YR</t>
  </si>
  <si>
    <t>RANK</t>
  </si>
  <si>
    <t>Behavioral Sciences</t>
  </si>
  <si>
    <t>Bechen</t>
  </si>
  <si>
    <t>Michelle</t>
  </si>
  <si>
    <t>L</t>
  </si>
  <si>
    <t>BA</t>
  </si>
  <si>
    <t>Clarke College</t>
  </si>
  <si>
    <t>MSW</t>
  </si>
  <si>
    <t>University of Iowa</t>
  </si>
  <si>
    <t>Decker</t>
  </si>
  <si>
    <t>Leonard</t>
  </si>
  <si>
    <t>R</t>
  </si>
  <si>
    <t>Prof</t>
  </si>
  <si>
    <t>Loras College</t>
  </si>
  <si>
    <t>MA</t>
  </si>
  <si>
    <t>University of Nebraska-Omaha</t>
  </si>
  <si>
    <t>South Dakota State University</t>
  </si>
  <si>
    <t>Molecular &amp; Life Sciences</t>
  </si>
  <si>
    <t>Binz</t>
  </si>
  <si>
    <t>Carl</t>
  </si>
  <si>
    <t>M</t>
  </si>
  <si>
    <t>BS</t>
  </si>
  <si>
    <t>MS</t>
  </si>
  <si>
    <t>Purdue</t>
  </si>
  <si>
    <t>Cooper</t>
  </si>
  <si>
    <t>Kate</t>
  </si>
  <si>
    <t>Dahlke</t>
  </si>
  <si>
    <t>Erin</t>
  </si>
  <si>
    <t>E</t>
  </si>
  <si>
    <t>University of Minnesota</t>
  </si>
  <si>
    <t>Davis</t>
  </si>
  <si>
    <t>Thomas</t>
  </si>
  <si>
    <t>A</t>
  </si>
  <si>
    <t>Iowa State University</t>
  </si>
  <si>
    <t>Maslowsky</t>
  </si>
  <si>
    <t>Edward</t>
  </si>
  <si>
    <t>Illinois Institute of Technology</t>
  </si>
  <si>
    <t>Oostendorp</t>
  </si>
  <si>
    <t>David</t>
  </si>
  <si>
    <t>J</t>
  </si>
  <si>
    <t>University of Missouri</t>
  </si>
  <si>
    <t>Schnee</t>
  </si>
  <si>
    <t>Fred</t>
  </si>
  <si>
    <t>B</t>
  </si>
  <si>
    <t>Brooklyn College</t>
  </si>
  <si>
    <t>University of Oklahoma</t>
  </si>
  <si>
    <t>Shealer</t>
  </si>
  <si>
    <t>Colgate University</t>
  </si>
  <si>
    <t>Rutgers University</t>
  </si>
  <si>
    <t>Sinha</t>
  </si>
  <si>
    <t>Aditi</t>
  </si>
  <si>
    <t>Osmania University</t>
  </si>
  <si>
    <t>Pondicherry University</t>
  </si>
  <si>
    <t>University of Massachusetts</t>
  </si>
  <si>
    <t>Speckhard</t>
  </si>
  <si>
    <t>C</t>
  </si>
  <si>
    <t>DePauw University</t>
  </si>
  <si>
    <t>Ohio State University</t>
  </si>
  <si>
    <t>Asst</t>
  </si>
  <si>
    <t>Comm and Fine Arts</t>
  </si>
  <si>
    <t>Kotowich</t>
  </si>
  <si>
    <t>Bruce</t>
  </si>
  <si>
    <t>MM</t>
  </si>
  <si>
    <t>University of Cincinnati</t>
  </si>
  <si>
    <t>Neuhaus</t>
  </si>
  <si>
    <t>Mary Lynn</t>
  </si>
  <si>
    <t>Pisarik</t>
  </si>
  <si>
    <t>Patrick</t>
  </si>
  <si>
    <t>Romero</t>
  </si>
  <si>
    <t>Wendy</t>
  </si>
  <si>
    <t>BFA</t>
  </si>
  <si>
    <t>Savannah College of Art and Design</t>
  </si>
  <si>
    <t>MFA</t>
  </si>
  <si>
    <t>Georgia Southern University</t>
  </si>
  <si>
    <t>Schaefer</t>
  </si>
  <si>
    <t>Craig</t>
  </si>
  <si>
    <t>W</t>
  </si>
  <si>
    <t>Southern Illinois University</t>
  </si>
  <si>
    <t>Sullivan</t>
  </si>
  <si>
    <t>Margaret</t>
  </si>
  <si>
    <t>Eastern Illinois University</t>
  </si>
  <si>
    <t>Saint Cloud State Univ.</t>
  </si>
  <si>
    <t>Debra</t>
  </si>
  <si>
    <t>Tentis</t>
  </si>
  <si>
    <t>California State University-Fresno</t>
  </si>
  <si>
    <t>S</t>
  </si>
  <si>
    <t>Julia</t>
  </si>
  <si>
    <t>Omarzu</t>
  </si>
  <si>
    <t>Arizona State university</t>
  </si>
  <si>
    <t>PhD</t>
  </si>
  <si>
    <t>Arizona State University</t>
  </si>
  <si>
    <t>Monmouth College</t>
  </si>
  <si>
    <t>Katie</t>
  </si>
  <si>
    <t>Mclaughlin</t>
  </si>
  <si>
    <t>Edgewood College</t>
  </si>
  <si>
    <t>Mary</t>
  </si>
  <si>
    <t>Johnson</t>
  </si>
  <si>
    <t>Ball State University</t>
  </si>
  <si>
    <t>Mark</t>
  </si>
  <si>
    <t>Hopper</t>
  </si>
  <si>
    <t>Norhtern Michigan University</t>
  </si>
  <si>
    <t>Lisa</t>
  </si>
  <si>
    <t>Grinde</t>
  </si>
  <si>
    <t>State of Iowa</t>
  </si>
  <si>
    <t>LMSW</t>
  </si>
  <si>
    <t>Z</t>
  </si>
  <si>
    <t>Nancy</t>
  </si>
  <si>
    <t>Fett</t>
  </si>
  <si>
    <t>Iowa Stae University</t>
  </si>
  <si>
    <t>Robert</t>
  </si>
  <si>
    <t>Dunn</t>
  </si>
  <si>
    <t>Physical Education and Sports Studies</t>
  </si>
  <si>
    <t>Downing</t>
  </si>
  <si>
    <t>Paul</t>
  </si>
  <si>
    <t>U.S. Sports Academy 1986</t>
  </si>
  <si>
    <t>Garrett</t>
  </si>
  <si>
    <t>Matthew</t>
  </si>
  <si>
    <t>Glover</t>
  </si>
  <si>
    <t>Sara</t>
  </si>
  <si>
    <t>Kult</t>
  </si>
  <si>
    <t>Newman</t>
  </si>
  <si>
    <t>Nate</t>
  </si>
  <si>
    <t>D</t>
  </si>
  <si>
    <t>Western Illinois</t>
  </si>
  <si>
    <t>Riley</t>
  </si>
  <si>
    <t>Heather</t>
  </si>
  <si>
    <t>St. Louis University</t>
  </si>
  <si>
    <t>University of Virginia</t>
  </si>
  <si>
    <t>California State University-Sacramento</t>
  </si>
  <si>
    <t>University of Wisconsin-LaCrosse</t>
  </si>
  <si>
    <t>Ashland University</t>
  </si>
  <si>
    <t>Millikin University</t>
  </si>
  <si>
    <t>Saint Cloud State University</t>
  </si>
  <si>
    <t>San Diego State University</t>
  </si>
  <si>
    <t>Southern Illinois University-Edwardsville</t>
  </si>
  <si>
    <t>Virginia Commonwealth University</t>
  </si>
  <si>
    <t>Inst</t>
  </si>
  <si>
    <t>Sazama</t>
  </si>
  <si>
    <t>University of Wyoming</t>
  </si>
  <si>
    <t>MSS</t>
  </si>
  <si>
    <t>Apel</t>
  </si>
  <si>
    <t>Christine</t>
  </si>
  <si>
    <t>Carroll</t>
  </si>
  <si>
    <t xml:space="preserve">Roy </t>
  </si>
  <si>
    <t>BM</t>
  </si>
  <si>
    <t>Muskingum College</t>
  </si>
  <si>
    <t>Kent State University</t>
  </si>
  <si>
    <t>Donald</t>
  </si>
  <si>
    <t>Douglas</t>
  </si>
  <si>
    <t>BSE</t>
  </si>
  <si>
    <t>Truman State University</t>
  </si>
  <si>
    <t>Universtity of Iowa</t>
  </si>
  <si>
    <t>Harris</t>
  </si>
  <si>
    <t>Mary Carrol</t>
  </si>
  <si>
    <t>Marquette University</t>
  </si>
  <si>
    <t>Hope</t>
  </si>
  <si>
    <t>Sharron</t>
  </si>
  <si>
    <t>Minot State University</t>
  </si>
  <si>
    <t>University of Mary</t>
  </si>
  <si>
    <t>Purdue University</t>
  </si>
  <si>
    <t>Jewell-Vitale</t>
  </si>
  <si>
    <t>University of California</t>
  </si>
  <si>
    <t>Kohl</t>
  </si>
  <si>
    <t>University of Utah</t>
  </si>
  <si>
    <t>McCaw</t>
  </si>
  <si>
    <t>Ardyce</t>
  </si>
  <si>
    <t>Fresno Pacific College</t>
  </si>
  <si>
    <t>Ed.D.</t>
  </si>
  <si>
    <t>Drake University</t>
  </si>
  <si>
    <t>Salyer</t>
  </si>
  <si>
    <t>Mount Mercy College</t>
  </si>
  <si>
    <t>Northeast Missouri State Univ.</t>
  </si>
  <si>
    <t>Scheuerell</t>
  </si>
  <si>
    <t>Scott</t>
  </si>
  <si>
    <t>University of Kansas</t>
  </si>
  <si>
    <t>Yunk</t>
  </si>
  <si>
    <t>Gail</t>
  </si>
  <si>
    <t>Rockford College</t>
  </si>
  <si>
    <t>MPT</t>
  </si>
  <si>
    <t>University of San Francisco</t>
  </si>
  <si>
    <t>Northern Arizona</t>
  </si>
  <si>
    <t>Education</t>
  </si>
  <si>
    <t>Blesz</t>
  </si>
  <si>
    <t>Dale</t>
  </si>
  <si>
    <t>P</t>
  </si>
  <si>
    <t>M.Ed.</t>
  </si>
  <si>
    <t>Wichita State University</t>
  </si>
  <si>
    <t>Fabricius</t>
  </si>
  <si>
    <t>Rebecca</t>
  </si>
  <si>
    <t>Director</t>
  </si>
  <si>
    <t>University of Northern Iowa</t>
  </si>
  <si>
    <t>Kane</t>
  </si>
  <si>
    <t>Janine</t>
  </si>
  <si>
    <t>N</t>
  </si>
  <si>
    <t>Ed.Sp.</t>
  </si>
  <si>
    <t>Manges</t>
  </si>
  <si>
    <t>Charles</t>
  </si>
  <si>
    <t>Burnett</t>
  </si>
  <si>
    <t>Derek</t>
  </si>
  <si>
    <t>Collins</t>
  </si>
  <si>
    <t>Ron</t>
  </si>
  <si>
    <t>Assc</t>
  </si>
  <si>
    <t xml:space="preserve">NE Missori State Univeristy </t>
  </si>
  <si>
    <t>MBA</t>
  </si>
  <si>
    <t>BBA</t>
  </si>
  <si>
    <t>Graham</t>
  </si>
  <si>
    <t>Hugh</t>
  </si>
  <si>
    <t>Wichita State</t>
  </si>
  <si>
    <t>Hitchcock</t>
  </si>
  <si>
    <t>William</t>
  </si>
  <si>
    <t>Marzofka</t>
  </si>
  <si>
    <t>Mauss</t>
  </si>
  <si>
    <t>Ann</t>
  </si>
  <si>
    <t>University of Northern Illinois</t>
  </si>
  <si>
    <t>Pauly</t>
  </si>
  <si>
    <t>Deborah</t>
  </si>
  <si>
    <t>Schleicher</t>
  </si>
  <si>
    <t>LLM</t>
  </si>
  <si>
    <t>DePaul University</t>
  </si>
  <si>
    <t>Steindinger</t>
  </si>
  <si>
    <t>Gene</t>
  </si>
  <si>
    <t>K</t>
  </si>
  <si>
    <t>Upstrom</t>
  </si>
  <si>
    <t>John</t>
  </si>
  <si>
    <t>Western Illinois University</t>
  </si>
  <si>
    <t>Illinois State University</t>
  </si>
  <si>
    <t>University of Hull-England</t>
  </si>
  <si>
    <t>University of New Castle-England</t>
  </si>
  <si>
    <t>DPA</t>
  </si>
  <si>
    <t>University of London-England</t>
  </si>
  <si>
    <t>University of Wisconsin-Oshkosh</t>
  </si>
  <si>
    <t>University of Wisconsin-Madison</t>
  </si>
  <si>
    <t>University of Wisconsin-Whitewater</t>
  </si>
  <si>
    <t>University of Wisconsin-Eau Claire</t>
  </si>
  <si>
    <t>Karen</t>
  </si>
  <si>
    <t>Sturm</t>
  </si>
  <si>
    <t>Business Administration</t>
  </si>
  <si>
    <t>Philosophy, Religion, &amp; Theology</t>
  </si>
  <si>
    <t>Beck</t>
  </si>
  <si>
    <t>Aquinas Institute</t>
  </si>
  <si>
    <t>Ciapalo</t>
  </si>
  <si>
    <t>Roman</t>
  </si>
  <si>
    <t>T</t>
  </si>
  <si>
    <t>Loyola University</t>
  </si>
  <si>
    <t>Idziak</t>
  </si>
  <si>
    <t>University of Michigan</t>
  </si>
  <si>
    <t>Joensen</t>
  </si>
  <si>
    <t>Pontificial College</t>
  </si>
  <si>
    <t>Magno</t>
  </si>
  <si>
    <t>Joseph</t>
  </si>
  <si>
    <t xml:space="preserve">BA </t>
  </si>
  <si>
    <t xml:space="preserve">MA </t>
  </si>
  <si>
    <t>Pitt</t>
  </si>
  <si>
    <t>St. Jerome's University</t>
  </si>
  <si>
    <t>St. John's University</t>
  </si>
  <si>
    <t>University of Notre Dame</t>
  </si>
  <si>
    <t>Shadle</t>
  </si>
  <si>
    <t>Hendrix College</t>
  </si>
  <si>
    <t>University of Dayton</t>
  </si>
  <si>
    <t>Waldmeir</t>
  </si>
  <si>
    <t>Kalamazoo College</t>
  </si>
  <si>
    <t>The University of Chicago</t>
  </si>
  <si>
    <t>Wathier</t>
  </si>
  <si>
    <t>O</t>
  </si>
  <si>
    <t>Gregorian University -Rome</t>
  </si>
  <si>
    <t>STD</t>
  </si>
  <si>
    <t>Language and Literature</t>
  </si>
  <si>
    <t>Auge</t>
  </si>
  <si>
    <t>Andrew</t>
  </si>
  <si>
    <t>Jablonsky</t>
  </si>
  <si>
    <t>Northern Illinois University-DeKalb</t>
  </si>
  <si>
    <t>Jeffries</t>
  </si>
  <si>
    <t>Kathleen</t>
  </si>
  <si>
    <t>Seton Hill College</t>
  </si>
  <si>
    <t>Koch</t>
  </si>
  <si>
    <t>Kevin</t>
  </si>
  <si>
    <t>Kritzman</t>
  </si>
  <si>
    <t>George</t>
  </si>
  <si>
    <t>H</t>
  </si>
  <si>
    <t>END</t>
  </si>
  <si>
    <t>University of Connecticut</t>
  </si>
  <si>
    <t>Livingston</t>
  </si>
  <si>
    <t>Dana</t>
  </si>
  <si>
    <t>University of Nebraska-Lincoln</t>
  </si>
  <si>
    <t>University of Colorado-Boulder</t>
  </si>
  <si>
    <t>Merrill</t>
  </si>
  <si>
    <t>Jean</t>
  </si>
  <si>
    <t>Gustavus Adolphus College</t>
  </si>
  <si>
    <t>Pollock</t>
  </si>
  <si>
    <t>James</t>
  </si>
  <si>
    <t>York University</t>
  </si>
  <si>
    <t>University of Houston</t>
  </si>
  <si>
    <t>Raschke</t>
  </si>
  <si>
    <t>Elizabeth</t>
  </si>
  <si>
    <t>Stone</t>
  </si>
  <si>
    <t>Susan</t>
  </si>
  <si>
    <t>Emory University</t>
  </si>
  <si>
    <t>University of South Carolina</t>
  </si>
  <si>
    <t>Strickler</t>
  </si>
  <si>
    <t>Breyan</t>
  </si>
  <si>
    <t>University of Sydney-Australia</t>
  </si>
  <si>
    <t>Pennsylvania State University</t>
  </si>
  <si>
    <t>Wilson, III</t>
  </si>
  <si>
    <t>Raymond</t>
  </si>
  <si>
    <t>Creighton University</t>
  </si>
  <si>
    <t>Mathematics, Engineering and Computer Science</t>
  </si>
  <si>
    <t>Finn</t>
  </si>
  <si>
    <t>Heidenreich</t>
  </si>
  <si>
    <t>Keller</t>
  </si>
  <si>
    <t>Litka</t>
  </si>
  <si>
    <t>Merkel</t>
  </si>
  <si>
    <t>Mosiman</t>
  </si>
  <si>
    <t>Neebel</t>
  </si>
  <si>
    <t>Rissler</t>
  </si>
  <si>
    <t>Thompson</t>
  </si>
  <si>
    <t>Willis</t>
  </si>
  <si>
    <t>Social and Cultural Studies</t>
  </si>
  <si>
    <t>Anderson</t>
  </si>
  <si>
    <t>Anderson-Bricker</t>
  </si>
  <si>
    <t>Budzisz</t>
  </si>
  <si>
    <t>Cochran</t>
  </si>
  <si>
    <t>DeWaard</t>
  </si>
  <si>
    <t>Eby</t>
  </si>
  <si>
    <t>Garoutte</t>
  </si>
  <si>
    <t>Kehren</t>
  </si>
  <si>
    <t>Lorenz</t>
  </si>
  <si>
    <t>O'Connor</t>
  </si>
  <si>
    <t>Parks</t>
  </si>
  <si>
    <t>Salvaterra</t>
  </si>
  <si>
    <t>Smith</t>
  </si>
  <si>
    <t>Sula</t>
  </si>
  <si>
    <t>Zhu</t>
  </si>
  <si>
    <t>Richard</t>
  </si>
  <si>
    <t>Kristin</t>
  </si>
  <si>
    <t>Christopher</t>
  </si>
  <si>
    <t>Chad</t>
  </si>
  <si>
    <t>Amy</t>
  </si>
  <si>
    <t>Dennis</t>
  </si>
  <si>
    <t>Kathrin</t>
  </si>
  <si>
    <t>Cynthia</t>
  </si>
  <si>
    <t>Laddie</t>
  </si>
  <si>
    <t>Lee</t>
  </si>
  <si>
    <t>Luther College</t>
  </si>
  <si>
    <t>Mankato State University</t>
  </si>
  <si>
    <t>Aquinas College</t>
  </si>
  <si>
    <t>Syracuse University</t>
  </si>
  <si>
    <t>Kelly</t>
  </si>
  <si>
    <t>Jacob</t>
  </si>
  <si>
    <t>Brenda</t>
  </si>
  <si>
    <t>Kenneth</t>
  </si>
  <si>
    <t>Clark</t>
  </si>
  <si>
    <t>Steven</t>
  </si>
  <si>
    <t>Danial</t>
  </si>
  <si>
    <t>Michael</t>
  </si>
  <si>
    <t>Daniel</t>
  </si>
  <si>
    <t>G</t>
  </si>
  <si>
    <t>F</t>
  </si>
  <si>
    <t>BE</t>
  </si>
  <si>
    <t>Coe College</t>
  </si>
  <si>
    <t>BITS Pilani-India</t>
  </si>
  <si>
    <t>St. Olaf College</t>
  </si>
  <si>
    <t>Mtech</t>
  </si>
  <si>
    <t>IIT Kanpur-India</t>
  </si>
  <si>
    <t>IISc Bangalore-India</t>
  </si>
  <si>
    <t>University of North Carolina-Chapel Hill</t>
  </si>
  <si>
    <t>Valparaiso Univerisity</t>
  </si>
  <si>
    <t>University of Arkansas</t>
  </si>
  <si>
    <t>North Dakota State University</t>
  </si>
  <si>
    <t>Goshen College</t>
  </si>
  <si>
    <t>Central College</t>
  </si>
  <si>
    <t>MSEE</t>
  </si>
  <si>
    <t>Central Michigan University</t>
  </si>
  <si>
    <t>Texas A&amp;M University</t>
  </si>
  <si>
    <t>Apprx Age</t>
  </si>
  <si>
    <t>Yrs for PhD</t>
  </si>
  <si>
    <t>Total</t>
  </si>
  <si>
    <t>Yrs of Service</t>
  </si>
  <si>
    <t>Year</t>
  </si>
  <si>
    <t>President</t>
  </si>
  <si>
    <t>Collins, James E.</t>
  </si>
  <si>
    <t>Chairperson</t>
  </si>
  <si>
    <t>Tauke, Thomas J.</t>
  </si>
  <si>
    <t>Dean</t>
  </si>
  <si>
    <t>Jacobsen, Cheryl R.</t>
  </si>
  <si>
    <t>UGRD</t>
  </si>
  <si>
    <t>AppxAge</t>
  </si>
  <si>
    <t>Radford University</t>
  </si>
  <si>
    <t>Drew University</t>
  </si>
  <si>
    <t>Westmont College</t>
  </si>
  <si>
    <t>Hood College</t>
  </si>
  <si>
    <t>Miami University</t>
  </si>
  <si>
    <t>Gettysburg College</t>
  </si>
  <si>
    <t>University of Maryland</t>
  </si>
  <si>
    <t>University of Washington</t>
  </si>
  <si>
    <t>George Washington University</t>
  </si>
  <si>
    <t>SUNY-Stony Brook</t>
  </si>
  <si>
    <t>American University</t>
  </si>
  <si>
    <t>Fudan University</t>
  </si>
  <si>
    <t>University of Illinois-Chicago</t>
  </si>
  <si>
    <t>Gregorian University-Rome</t>
  </si>
  <si>
    <t>Indiana University-South Bend</t>
  </si>
  <si>
    <t>University of Illinois-Urbana</t>
  </si>
  <si>
    <t>University of Chicago</t>
  </si>
  <si>
    <t>Georgia State University</t>
  </si>
  <si>
    <t>Canisius College</t>
  </si>
  <si>
    <t>University of Manitoba</t>
  </si>
  <si>
    <t>University of Wisconsin-River Falls</t>
  </si>
  <si>
    <t>University of Wisconsin-Stevens Point</t>
  </si>
  <si>
    <t>SUNY-Binghamton</t>
  </si>
  <si>
    <t>Catholic University of America</t>
  </si>
  <si>
    <t>University of Chicago Divinity School</t>
  </si>
  <si>
    <t>Other</t>
  </si>
  <si>
    <t>ASST</t>
  </si>
  <si>
    <t>ASSC</t>
  </si>
  <si>
    <t>PROF</t>
  </si>
  <si>
    <t>Dupont Donald P.</t>
  </si>
  <si>
    <t>Di Pasquale, Pasquale</t>
  </si>
  <si>
    <t>Barta, James</t>
  </si>
  <si>
    <t>Andrews</t>
  </si>
  <si>
    <t>Jonlee</t>
  </si>
  <si>
    <t>Norman</t>
  </si>
  <si>
    <t>University of Maine</t>
  </si>
  <si>
    <t>Beadle</t>
  </si>
  <si>
    <t>Jayne</t>
  </si>
  <si>
    <t>BB</t>
  </si>
  <si>
    <t>Grove</t>
  </si>
  <si>
    <t>Mack</t>
  </si>
  <si>
    <t>Teresa</t>
  </si>
  <si>
    <t>Northington</t>
  </si>
  <si>
    <t>Glyn</t>
  </si>
  <si>
    <t>BJ</t>
  </si>
  <si>
    <t>University of Missouri-Columbia</t>
  </si>
  <si>
    <t>Pommerich</t>
  </si>
  <si>
    <t>Rudin</t>
  </si>
  <si>
    <t>Barry</t>
  </si>
  <si>
    <t>University of Akron</t>
  </si>
  <si>
    <t>Ward</t>
  </si>
  <si>
    <t>Jane</t>
  </si>
  <si>
    <t>University of Dubuque</t>
  </si>
  <si>
    <t>Active</t>
  </si>
  <si>
    <t>Haught</t>
  </si>
  <si>
    <t>Hoffman</t>
  </si>
  <si>
    <t>Bamrick</t>
  </si>
  <si>
    <t>Cawley</t>
  </si>
  <si>
    <t>Czarnecki</t>
  </si>
  <si>
    <t>Bemidji State University</t>
  </si>
  <si>
    <t>Northern Arizona University</t>
  </si>
  <si>
    <t>Eagleson</t>
  </si>
  <si>
    <t>Gerald</t>
  </si>
  <si>
    <t>University of California-Riverside</t>
  </si>
  <si>
    <t>Cal State University-Fullerton</t>
  </si>
  <si>
    <t>Simon Fraser University-Canada</t>
  </si>
  <si>
    <t>Kapler</t>
  </si>
  <si>
    <t>Kaufmann</t>
  </si>
  <si>
    <t>Kraus</t>
  </si>
  <si>
    <t>University of California-Berkeley</t>
  </si>
  <si>
    <t>Reuland</t>
  </si>
  <si>
    <t>St. Joseph's University-Philadelphia</t>
  </si>
  <si>
    <t>Buller</t>
  </si>
  <si>
    <t>Jeffrey</t>
  </si>
  <si>
    <t>Most</t>
  </si>
  <si>
    <t>Area</t>
  </si>
  <si>
    <t>Social Work</t>
  </si>
  <si>
    <t>Criminal Justice</t>
  </si>
  <si>
    <t>Psychology</t>
  </si>
  <si>
    <t>Bus-Management</t>
  </si>
  <si>
    <t>Bus-</t>
  </si>
  <si>
    <t>Bus-Accounting</t>
  </si>
  <si>
    <t>Bus-Marketing</t>
  </si>
  <si>
    <t>Bus-Finance</t>
  </si>
  <si>
    <t>Economics</t>
  </si>
  <si>
    <t>Giannakouros</t>
  </si>
  <si>
    <t>Grad School of Econ/Bus-Athens Greece</t>
  </si>
  <si>
    <t>Brigham Young University</t>
  </si>
  <si>
    <t>Sociology</t>
  </si>
  <si>
    <t>History</t>
  </si>
  <si>
    <t>Politics</t>
  </si>
  <si>
    <t>Classics</t>
  </si>
  <si>
    <t>Dansart</t>
  </si>
  <si>
    <t>Bernard</t>
  </si>
  <si>
    <t>St. Mary's College</t>
  </si>
  <si>
    <t>Northern Illinois University</t>
  </si>
  <si>
    <t>Herard</t>
  </si>
  <si>
    <t>Lacina</t>
  </si>
  <si>
    <t>Lorna</t>
  </si>
  <si>
    <t>Michels</t>
  </si>
  <si>
    <t>Elmer</t>
  </si>
  <si>
    <t>V</t>
  </si>
  <si>
    <t>Reihle</t>
  </si>
  <si>
    <t>Dolores</t>
  </si>
  <si>
    <t>Atkins</t>
  </si>
  <si>
    <t>Dorothy</t>
  </si>
  <si>
    <t>Paterson State College-New Jersey</t>
  </si>
  <si>
    <t>Bauerly</t>
  </si>
  <si>
    <t>Donna</t>
  </si>
  <si>
    <t>Briar Cliff</t>
  </si>
  <si>
    <t>Goodman</t>
  </si>
  <si>
    <t>Knefel</t>
  </si>
  <si>
    <t>Don</t>
  </si>
  <si>
    <t>Knox College</t>
  </si>
  <si>
    <t>English</t>
  </si>
  <si>
    <t>Resch</t>
  </si>
  <si>
    <t>Paula</t>
  </si>
  <si>
    <t>Schroeder</t>
  </si>
  <si>
    <t>Karl</t>
  </si>
  <si>
    <t>Oxon</t>
  </si>
  <si>
    <t>MFL-Spanish</t>
  </si>
  <si>
    <t>Hurm</t>
  </si>
  <si>
    <t>Niznik</t>
  </si>
  <si>
    <t>Monica</t>
  </si>
  <si>
    <t>Lynn</t>
  </si>
  <si>
    <t>Eastern Michigan University</t>
  </si>
  <si>
    <t>Skurnowicz</t>
  </si>
  <si>
    <t>Joan</t>
  </si>
  <si>
    <t>Wilkie</t>
  </si>
  <si>
    <t>STL</t>
  </si>
  <si>
    <t>University of Fribourg-Switzerland</t>
  </si>
  <si>
    <t>Communication</t>
  </si>
  <si>
    <t>Music</t>
  </si>
  <si>
    <t>Theatre</t>
  </si>
  <si>
    <t>Art</t>
  </si>
  <si>
    <t>IVA</t>
  </si>
  <si>
    <t>Math</t>
  </si>
  <si>
    <t>CIT-S</t>
  </si>
  <si>
    <t>Bus-CIT-M</t>
  </si>
  <si>
    <t>Biology</t>
  </si>
  <si>
    <t>Chemistry</t>
  </si>
  <si>
    <t>Religion</t>
  </si>
  <si>
    <t>Philosophy</t>
  </si>
  <si>
    <t>Friedell</t>
  </si>
  <si>
    <t>Hart</t>
  </si>
  <si>
    <t>Lawerence</t>
  </si>
  <si>
    <t>Holles</t>
  </si>
  <si>
    <t>Harriet</t>
  </si>
  <si>
    <t>Mundelein College</t>
  </si>
  <si>
    <t>Marxen</t>
  </si>
  <si>
    <t>University of Kentucky</t>
  </si>
  <si>
    <t>Papenfuss</t>
  </si>
  <si>
    <t>Marvin</t>
  </si>
  <si>
    <t>Winona State College</t>
  </si>
  <si>
    <t>Kansas State University</t>
  </si>
  <si>
    <t>Risher</t>
  </si>
  <si>
    <t>Indiana University of PA</t>
  </si>
  <si>
    <t>Litka (Tuomi)</t>
  </si>
  <si>
    <t>Duchesne College</t>
  </si>
  <si>
    <t>Zettel</t>
  </si>
  <si>
    <t>Larry</t>
  </si>
  <si>
    <t>University of Detroit</t>
  </si>
  <si>
    <t>Michigan State University</t>
  </si>
  <si>
    <t>MFL-</t>
  </si>
  <si>
    <t>Binder</t>
  </si>
  <si>
    <t>Hamilton College</t>
  </si>
  <si>
    <t>Columbia University</t>
  </si>
  <si>
    <t>Ireland</t>
  </si>
  <si>
    <t>MFL-German</t>
  </si>
  <si>
    <t>Wittine</t>
  </si>
  <si>
    <t>Alfred</t>
  </si>
  <si>
    <t>Broman</t>
  </si>
  <si>
    <t>Colaluca</t>
  </si>
  <si>
    <t>Cincinnati Conservatory</t>
  </si>
  <si>
    <t>Cruz</t>
  </si>
  <si>
    <t>Feodor</t>
  </si>
  <si>
    <t>PhB</t>
  </si>
  <si>
    <t>Universidad De Santo Thomas, Manila</t>
  </si>
  <si>
    <t>PhL</t>
  </si>
  <si>
    <t>Deely</t>
  </si>
  <si>
    <t>Russell</t>
  </si>
  <si>
    <t>Anthony</t>
  </si>
  <si>
    <t>University of Montreal</t>
  </si>
  <si>
    <t>University of Ottawa</t>
  </si>
  <si>
    <t>Bierie</t>
  </si>
  <si>
    <t>Debella</t>
  </si>
  <si>
    <t>Northeastern University</t>
  </si>
  <si>
    <t>Norwich University</t>
  </si>
  <si>
    <t>Early</t>
  </si>
  <si>
    <t>St. Ambrose University</t>
  </si>
  <si>
    <t>Flanagan</t>
  </si>
  <si>
    <t>Hodge</t>
  </si>
  <si>
    <t>Connie</t>
  </si>
  <si>
    <t>Bandy</t>
  </si>
  <si>
    <t>Razak</t>
  </si>
  <si>
    <t>Brian</t>
  </si>
  <si>
    <t>Kansas Wesleyan</t>
  </si>
  <si>
    <t>Tucker</t>
  </si>
  <si>
    <t>Virginia Polytechnic Institute</t>
  </si>
  <si>
    <t>Physics/Eng</t>
  </si>
  <si>
    <t>Kopp</t>
  </si>
  <si>
    <t>Jay</t>
  </si>
  <si>
    <t>Northwestern University</t>
  </si>
  <si>
    <t>Miller</t>
  </si>
  <si>
    <t>Francis</t>
  </si>
  <si>
    <t>MBS</t>
  </si>
  <si>
    <t>University of Colorado</t>
  </si>
  <si>
    <t>University of Toledo</t>
  </si>
  <si>
    <t>Shahshahan</t>
  </si>
  <si>
    <t>Ali</t>
  </si>
  <si>
    <t>Arya-Mehr University of Tech-Iran</t>
  </si>
  <si>
    <t>Walton</t>
  </si>
  <si>
    <t>Dorweiler</t>
  </si>
  <si>
    <t>Jorgensen</t>
  </si>
  <si>
    <t>Colorado State University</t>
  </si>
  <si>
    <t>Milliser</t>
  </si>
  <si>
    <t>Stephen</t>
  </si>
  <si>
    <t>Elmhurst College</t>
  </si>
  <si>
    <t>Moore</t>
  </si>
  <si>
    <t>University of Nebraska</t>
  </si>
  <si>
    <t>Naumann</t>
  </si>
  <si>
    <t>Fordham University</t>
  </si>
  <si>
    <t>Pusateri</t>
  </si>
  <si>
    <t>LeMoyne College</t>
  </si>
  <si>
    <t>Sannito</t>
  </si>
  <si>
    <t>Allen</t>
  </si>
  <si>
    <t>St. Paul Seminary</t>
  </si>
  <si>
    <t>St. Mary's Seminary</t>
  </si>
  <si>
    <t>STB</t>
  </si>
  <si>
    <t>Ressler</t>
  </si>
  <si>
    <t>Angelicum University-Rome</t>
  </si>
  <si>
    <t>Catholic University of Louvain</t>
  </si>
  <si>
    <t>Vogl</t>
  </si>
  <si>
    <t>Budde</t>
  </si>
  <si>
    <t>Fagerlind</t>
  </si>
  <si>
    <t>O'Hara</t>
  </si>
  <si>
    <t>Corso</t>
  </si>
  <si>
    <t>Central Connecticut University</t>
  </si>
  <si>
    <t>Cronin</t>
  </si>
  <si>
    <t>College of Holy Cross</t>
  </si>
  <si>
    <t>Boston University</t>
  </si>
  <si>
    <t>Reynolds</t>
  </si>
  <si>
    <t>Rex</t>
  </si>
  <si>
    <t>California State College at Los Angeles</t>
  </si>
  <si>
    <t>Steckline</t>
  </si>
  <si>
    <t>Turner</t>
  </si>
  <si>
    <t>Timothy</t>
  </si>
  <si>
    <t>University of Northern Colorado</t>
  </si>
  <si>
    <t>Stribling</t>
  </si>
  <si>
    <t>Lauretta</t>
  </si>
  <si>
    <t>Western Washington College</t>
  </si>
  <si>
    <t>Youm</t>
  </si>
  <si>
    <t>Kyu</t>
  </si>
  <si>
    <t>Ho</t>
  </si>
  <si>
    <t>Konkuk University-Seoul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</si>
</sst>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0" fontId="4" fillId="0" borderId="0" xfId="0" applyFont="1"/>
    <xf numFmtId="164" fontId="2" fillId="0" borderId="0" xfId="1" applyNumberFormat="1" applyFont="1" applyAlignment="1">
      <alignment horizontal="center"/>
    </xf>
    <xf numFmtId="165" fontId="2" fillId="0" borderId="0" xfId="1" applyNumberFormat="1" applyFont="1"/>
    <xf numFmtId="9" fontId="2" fillId="0" borderId="0" xfId="2" applyFont="1"/>
    <xf numFmtId="0" fontId="2" fillId="0" borderId="0" xfId="1" applyNumberFormat="1" applyFont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4.42578125" bestFit="1" customWidth="1"/>
    <col min="2" max="2" width="34.7109375" bestFit="1" customWidth="1"/>
    <col min="3" max="3" width="12.85546875" bestFit="1" customWidth="1"/>
    <col min="4" max="4" width="12.5703125" bestFit="1" customWidth="1"/>
    <col min="5" max="5" width="9" bestFit="1" customWidth="1"/>
    <col min="6" max="6" width="2.85546875" bestFit="1" customWidth="1"/>
    <col min="7" max="7" width="5" bestFit="1" customWidth="1"/>
    <col min="8" max="9" width="5" customWidth="1"/>
    <col min="10" max="10" width="6.5703125" bestFit="1" customWidth="1"/>
    <col min="11" max="13" width="4.42578125" bestFit="1" customWidth="1"/>
    <col min="14" max="14" width="7.42578125" bestFit="1" customWidth="1"/>
    <col min="15" max="15" width="28.7109375" bestFit="1" customWidth="1"/>
    <col min="16" max="16" width="6.42578125" bestFit="1" customWidth="1"/>
    <col min="17" max="17" width="7.28515625" bestFit="1" customWidth="1"/>
    <col min="18" max="18" width="28.7109375" bestFit="1" customWidth="1"/>
    <col min="19" max="19" width="6.28515625" bestFit="1" customWidth="1"/>
    <col min="20" max="20" width="7.28515625" bestFit="1" customWidth="1"/>
    <col min="21" max="21" width="28.85546875" bestFit="1" customWidth="1"/>
    <col min="22" max="22" width="6.28515625" bestFit="1" customWidth="1"/>
    <col min="26" max="26" width="5.28515625" bestFit="1" customWidth="1"/>
  </cols>
  <sheetData>
    <row r="1" spans="1:26">
      <c r="A1" s="3" t="s">
        <v>3</v>
      </c>
      <c r="B1" s="3" t="s">
        <v>4</v>
      </c>
      <c r="C1" s="3" t="s">
        <v>476</v>
      </c>
      <c r="D1" s="3" t="s">
        <v>0</v>
      </c>
      <c r="E1" s="3" t="s">
        <v>1</v>
      </c>
      <c r="F1" s="3" t="s">
        <v>2</v>
      </c>
      <c r="G1" s="3" t="s">
        <v>5</v>
      </c>
      <c r="H1" s="3" t="s">
        <v>294</v>
      </c>
      <c r="I1" s="3" t="s">
        <v>426</v>
      </c>
      <c r="J1" s="3" t="s">
        <v>15</v>
      </c>
      <c r="K1" s="3" t="s">
        <v>427</v>
      </c>
      <c r="L1" s="3" t="s">
        <v>428</v>
      </c>
      <c r="M1" s="3" t="s">
        <v>429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  <c r="W1" s="3" t="s">
        <v>388</v>
      </c>
      <c r="X1" s="3" t="s">
        <v>389</v>
      </c>
      <c r="Y1" s="3" t="s">
        <v>391</v>
      </c>
      <c r="Z1" s="3" t="s">
        <v>454</v>
      </c>
    </row>
    <row r="2" spans="1:26">
      <c r="A2" s="2">
        <v>1</v>
      </c>
      <c r="B2" s="1" t="s">
        <v>16</v>
      </c>
      <c r="C2" s="1" t="s">
        <v>477</v>
      </c>
      <c r="D2" s="1" t="s">
        <v>17</v>
      </c>
      <c r="E2" s="1" t="s">
        <v>18</v>
      </c>
      <c r="F2" s="1" t="s">
        <v>19</v>
      </c>
      <c r="G2" s="1">
        <v>2001</v>
      </c>
      <c r="H2" s="1"/>
      <c r="I2" s="1">
        <v>0</v>
      </c>
      <c r="J2" s="1" t="s">
        <v>216</v>
      </c>
      <c r="K2" s="1"/>
      <c r="L2" s="1">
        <v>2008</v>
      </c>
      <c r="M2" s="1"/>
      <c r="N2" s="1" t="s">
        <v>20</v>
      </c>
      <c r="O2" s="1" t="s">
        <v>21</v>
      </c>
      <c r="P2" s="1">
        <v>1996</v>
      </c>
      <c r="Q2" s="1" t="s">
        <v>22</v>
      </c>
      <c r="R2" s="1" t="s">
        <v>23</v>
      </c>
      <c r="S2" s="1">
        <v>1998</v>
      </c>
      <c r="T2" s="1"/>
      <c r="U2" s="1"/>
      <c r="V2" s="1"/>
      <c r="W2" s="2">
        <f ca="1">YEAR(TODAY())-P2+22</f>
        <v>36</v>
      </c>
      <c r="X2" s="5" t="str">
        <f>IF(NOT(ISBLANK(V2)),V2-P2,"na")</f>
        <v>na</v>
      </c>
      <c r="Y2" s="2">
        <f ca="1">IF(ISBLANK(H2),YEAR(TODAY())-G2+I2,H2-G2+I2)</f>
        <v>9</v>
      </c>
      <c r="Z2" s="9" t="str">
        <f>IF(ISBLANK(H2),"y","no")</f>
        <v>y</v>
      </c>
    </row>
    <row r="3" spans="1:26">
      <c r="A3" s="2">
        <v>2</v>
      </c>
      <c r="B3" s="1" t="s">
        <v>16</v>
      </c>
      <c r="C3" s="1" t="s">
        <v>478</v>
      </c>
      <c r="D3" s="1" t="s">
        <v>24</v>
      </c>
      <c r="E3" s="1" t="s">
        <v>25</v>
      </c>
      <c r="F3" s="1" t="s">
        <v>26</v>
      </c>
      <c r="G3" s="1">
        <v>1985</v>
      </c>
      <c r="H3" s="1"/>
      <c r="I3" s="1">
        <f>1977-1976</f>
        <v>1</v>
      </c>
      <c r="J3" s="1" t="s">
        <v>27</v>
      </c>
      <c r="K3" s="1"/>
      <c r="L3" s="1"/>
      <c r="M3" s="1">
        <v>2008</v>
      </c>
      <c r="N3" s="1" t="s">
        <v>20</v>
      </c>
      <c r="O3" s="1" t="s">
        <v>28</v>
      </c>
      <c r="P3" s="1">
        <v>1974</v>
      </c>
      <c r="Q3" s="1" t="s">
        <v>29</v>
      </c>
      <c r="R3" s="1" t="s">
        <v>30</v>
      </c>
      <c r="S3" s="1">
        <v>1976</v>
      </c>
      <c r="T3" s="1" t="s">
        <v>104</v>
      </c>
      <c r="U3" s="1" t="s">
        <v>31</v>
      </c>
      <c r="V3" s="1">
        <v>1980</v>
      </c>
      <c r="W3" s="2">
        <f ca="1">YEAR(TODAY())-P3+22</f>
        <v>58</v>
      </c>
      <c r="X3" s="5">
        <f>IF(NOT(ISBLANK(V3)),V3-P3,"na")</f>
        <v>6</v>
      </c>
      <c r="Y3" s="2">
        <f ca="1">IF(ISBLANK(H3),YEAR(TODAY())-G3+I3,H3-G3+I3)</f>
        <v>26</v>
      </c>
      <c r="Z3" s="9" t="str">
        <f>IF(ISBLANK(H3),"y","no")</f>
        <v>y</v>
      </c>
    </row>
    <row r="4" spans="1:26">
      <c r="A4" s="2">
        <v>3</v>
      </c>
      <c r="B4" s="1" t="s">
        <v>16</v>
      </c>
      <c r="C4" s="1" t="s">
        <v>479</v>
      </c>
      <c r="D4" s="1" t="s">
        <v>125</v>
      </c>
      <c r="E4" s="1" t="s">
        <v>124</v>
      </c>
      <c r="F4" s="1" t="s">
        <v>54</v>
      </c>
      <c r="G4" s="1">
        <v>1984</v>
      </c>
      <c r="H4" s="1"/>
      <c r="I4" s="1">
        <v>0</v>
      </c>
      <c r="J4" s="1" t="s">
        <v>27</v>
      </c>
      <c r="K4" s="1"/>
      <c r="L4" s="1">
        <v>1985</v>
      </c>
      <c r="M4" s="1">
        <v>2008</v>
      </c>
      <c r="N4" s="1" t="s">
        <v>20</v>
      </c>
      <c r="O4" s="1" t="s">
        <v>28</v>
      </c>
      <c r="P4" s="1">
        <v>1970</v>
      </c>
      <c r="Q4" s="1" t="s">
        <v>37</v>
      </c>
      <c r="R4" s="1" t="s">
        <v>48</v>
      </c>
      <c r="S4" s="1">
        <v>1972</v>
      </c>
      <c r="T4" s="1" t="s">
        <v>104</v>
      </c>
      <c r="U4" s="1" t="s">
        <v>123</v>
      </c>
      <c r="V4" s="1">
        <v>1974</v>
      </c>
      <c r="W4" s="2">
        <f ca="1">YEAR(TODAY())-P4+22</f>
        <v>62</v>
      </c>
      <c r="X4" s="5">
        <f>IF(NOT(ISBLANK(V4)),V4-P4,"na")</f>
        <v>4</v>
      </c>
      <c r="Y4" s="2">
        <f ca="1">IF(ISBLANK(H4),YEAR(TODAY())-G4+I4,H4-G4+I4)</f>
        <v>26</v>
      </c>
      <c r="Z4" s="9" t="str">
        <f>IF(ISBLANK(H4),"y","no")</f>
        <v>y</v>
      </c>
    </row>
    <row r="5" spans="1:26">
      <c r="A5" s="2">
        <v>4</v>
      </c>
      <c r="B5" s="1" t="s">
        <v>16</v>
      </c>
      <c r="C5" s="1" t="s">
        <v>477</v>
      </c>
      <c r="D5" s="1" t="s">
        <v>122</v>
      </c>
      <c r="E5" s="1" t="s">
        <v>121</v>
      </c>
      <c r="F5" s="1" t="s">
        <v>120</v>
      </c>
      <c r="G5" s="1">
        <v>1995</v>
      </c>
      <c r="H5" s="1"/>
      <c r="I5" s="1">
        <v>0</v>
      </c>
      <c r="J5" s="1" t="s">
        <v>216</v>
      </c>
      <c r="K5" s="1"/>
      <c r="L5" s="1">
        <v>2008</v>
      </c>
      <c r="M5" s="1"/>
      <c r="N5" s="1" t="s">
        <v>20</v>
      </c>
      <c r="O5" s="1" t="s">
        <v>28</v>
      </c>
      <c r="P5" s="1">
        <v>1990</v>
      </c>
      <c r="Q5" s="1" t="s">
        <v>22</v>
      </c>
      <c r="R5" s="1" t="s">
        <v>413</v>
      </c>
      <c r="S5" s="1">
        <v>1993</v>
      </c>
      <c r="T5" s="1" t="s">
        <v>119</v>
      </c>
      <c r="U5" s="1" t="s">
        <v>118</v>
      </c>
      <c r="V5" s="1">
        <v>1997</v>
      </c>
      <c r="W5" s="2">
        <f ca="1">YEAR(TODAY())-P5+22</f>
        <v>42</v>
      </c>
      <c r="X5" s="5">
        <f>IF(NOT(ISBLANK(V5)),V5-P5,"na")</f>
        <v>7</v>
      </c>
      <c r="Y5" s="2">
        <f ca="1">IF(ISBLANK(H5),YEAR(TODAY())-G5+I5,H5-G5+I5)</f>
        <v>15</v>
      </c>
      <c r="Z5" s="9" t="str">
        <f>IF(ISBLANK(H5),"y","no")</f>
        <v>y</v>
      </c>
    </row>
    <row r="6" spans="1:26">
      <c r="A6" s="2">
        <v>5</v>
      </c>
      <c r="B6" s="1" t="s">
        <v>16</v>
      </c>
      <c r="C6" s="1" t="s">
        <v>479</v>
      </c>
      <c r="D6" s="1" t="s">
        <v>117</v>
      </c>
      <c r="E6" s="1" t="s">
        <v>116</v>
      </c>
      <c r="F6" s="1"/>
      <c r="G6" s="1">
        <v>2001</v>
      </c>
      <c r="H6" s="1"/>
      <c r="I6" s="1">
        <v>0</v>
      </c>
      <c r="J6" s="1" t="s">
        <v>216</v>
      </c>
      <c r="K6" s="1"/>
      <c r="L6" s="1">
        <v>2008</v>
      </c>
      <c r="M6" s="1"/>
      <c r="N6" s="1" t="s">
        <v>20</v>
      </c>
      <c r="O6" s="1" t="s">
        <v>115</v>
      </c>
      <c r="P6" s="1">
        <v>1994</v>
      </c>
      <c r="Q6" s="1" t="s">
        <v>37</v>
      </c>
      <c r="R6" s="1" t="s">
        <v>150</v>
      </c>
      <c r="S6" s="1">
        <v>1997</v>
      </c>
      <c r="T6" s="1" t="s">
        <v>104</v>
      </c>
      <c r="U6" s="1" t="s">
        <v>150</v>
      </c>
      <c r="V6" s="1">
        <v>1999</v>
      </c>
      <c r="W6" s="2">
        <f ca="1">YEAR(TODAY())-P6+22</f>
        <v>38</v>
      </c>
      <c r="X6" s="5">
        <f>IF(NOT(ISBLANK(V6)),V6-P6,"na")</f>
        <v>5</v>
      </c>
      <c r="Y6" s="2">
        <f ca="1">IF(ISBLANK(H6),YEAR(TODAY())-G6+I6,H6-G6+I6)</f>
        <v>9</v>
      </c>
      <c r="Z6" s="9" t="str">
        <f>IF(ISBLANK(H6),"y","no")</f>
        <v>y</v>
      </c>
    </row>
    <row r="7" spans="1:26">
      <c r="A7" s="2">
        <v>6</v>
      </c>
      <c r="B7" s="1" t="s">
        <v>16</v>
      </c>
      <c r="C7" s="1" t="s">
        <v>479</v>
      </c>
      <c r="D7" s="1" t="s">
        <v>114</v>
      </c>
      <c r="E7" s="1" t="s">
        <v>113</v>
      </c>
      <c r="F7" s="1"/>
      <c r="G7" s="1">
        <v>2003</v>
      </c>
      <c r="H7" s="1"/>
      <c r="I7" s="1">
        <v>0</v>
      </c>
      <c r="J7" s="1" t="s">
        <v>73</v>
      </c>
      <c r="K7" s="1">
        <v>2008</v>
      </c>
      <c r="L7" s="1"/>
      <c r="M7" s="1"/>
      <c r="N7" s="1" t="s">
        <v>36</v>
      </c>
      <c r="O7" s="1" t="s">
        <v>149</v>
      </c>
      <c r="P7" s="1">
        <v>1995</v>
      </c>
      <c r="Q7" s="1" t="s">
        <v>29</v>
      </c>
      <c r="R7" s="1" t="s">
        <v>149</v>
      </c>
      <c r="S7" s="1">
        <v>1997</v>
      </c>
      <c r="T7" s="1" t="s">
        <v>104</v>
      </c>
      <c r="U7" s="1" t="s">
        <v>112</v>
      </c>
      <c r="V7" s="1">
        <v>2003</v>
      </c>
      <c r="W7" s="2">
        <f ca="1">YEAR(TODAY())-P7+22</f>
        <v>37</v>
      </c>
      <c r="X7" s="5">
        <f>IF(NOT(ISBLANK(V7)),V7-P7,"na")</f>
        <v>8</v>
      </c>
      <c r="Y7" s="2">
        <f ca="1">IF(ISBLANK(H7),YEAR(TODAY())-G7+I7,H7-G7+I7)</f>
        <v>7</v>
      </c>
      <c r="Z7" s="9" t="str">
        <f>IF(ISBLANK(H7),"y","no")</f>
        <v>y</v>
      </c>
    </row>
    <row r="8" spans="1:26">
      <c r="A8" s="2">
        <v>7</v>
      </c>
      <c r="B8" s="1" t="s">
        <v>16</v>
      </c>
      <c r="C8" s="1" t="s">
        <v>479</v>
      </c>
      <c r="D8" s="1" t="s">
        <v>111</v>
      </c>
      <c r="E8" s="1" t="s">
        <v>110</v>
      </c>
      <c r="F8" s="1" t="s">
        <v>35</v>
      </c>
      <c r="G8" s="1">
        <v>1988</v>
      </c>
      <c r="H8" s="1"/>
      <c r="I8" s="1">
        <v>0</v>
      </c>
      <c r="J8" s="1" t="s">
        <v>27</v>
      </c>
      <c r="K8" s="1"/>
      <c r="L8" s="1"/>
      <c r="M8" s="1">
        <v>2008</v>
      </c>
      <c r="N8" s="1" t="s">
        <v>20</v>
      </c>
      <c r="O8" s="1" t="s">
        <v>109</v>
      </c>
      <c r="P8" s="1">
        <v>1968</v>
      </c>
      <c r="Q8" s="1" t="s">
        <v>29</v>
      </c>
      <c r="R8" s="1" t="s">
        <v>28</v>
      </c>
      <c r="S8" s="1">
        <v>1981</v>
      </c>
      <c r="T8" s="1" t="s">
        <v>104</v>
      </c>
      <c r="U8" s="1" t="s">
        <v>23</v>
      </c>
      <c r="V8" s="1">
        <v>1986</v>
      </c>
      <c r="W8" s="2">
        <f ca="1">YEAR(TODAY())-P8+22</f>
        <v>64</v>
      </c>
      <c r="X8" s="5">
        <f>IF(NOT(ISBLANK(V8)),V8-P8,"na")</f>
        <v>18</v>
      </c>
      <c r="Y8" s="2">
        <f ca="1">IF(ISBLANK(H8),YEAR(TODAY())-G8+I8,H8-G8+I8)</f>
        <v>22</v>
      </c>
      <c r="Z8" s="9" t="str">
        <f>IF(ISBLANK(H8),"y","no")</f>
        <v>y</v>
      </c>
    </row>
    <row r="9" spans="1:26">
      <c r="A9" s="2"/>
      <c r="B9" s="1" t="s">
        <v>16</v>
      </c>
      <c r="C9" s="1" t="s">
        <v>479</v>
      </c>
      <c r="D9" s="1" t="s">
        <v>614</v>
      </c>
      <c r="E9" s="1" t="s">
        <v>463</v>
      </c>
      <c r="F9" s="1" t="s">
        <v>257</v>
      </c>
      <c r="G9" s="1">
        <v>1973</v>
      </c>
      <c r="H9" s="1">
        <v>1995</v>
      </c>
      <c r="I9" s="1">
        <v>0</v>
      </c>
      <c r="J9" s="1" t="s">
        <v>216</v>
      </c>
      <c r="K9" s="1"/>
      <c r="L9" s="1"/>
      <c r="M9" s="1"/>
      <c r="N9" s="1" t="s">
        <v>20</v>
      </c>
      <c r="O9" s="1" t="s">
        <v>28</v>
      </c>
      <c r="P9" s="1">
        <v>1969</v>
      </c>
      <c r="Q9" s="1" t="s">
        <v>37</v>
      </c>
      <c r="R9" s="1" t="s">
        <v>615</v>
      </c>
      <c r="S9" s="1">
        <v>1970</v>
      </c>
      <c r="T9" s="1" t="s">
        <v>104</v>
      </c>
      <c r="U9" s="1" t="s">
        <v>615</v>
      </c>
      <c r="V9" s="1">
        <v>1973</v>
      </c>
      <c r="W9" s="2">
        <f ca="1">YEAR(TODAY())-P9+22</f>
        <v>63</v>
      </c>
      <c r="X9" s="5">
        <f>IF(NOT(ISBLANK(V9)),V9-P9,"na")</f>
        <v>4</v>
      </c>
      <c r="Y9" s="2">
        <f ca="1">IF(ISBLANK(H9),YEAR(TODAY())-G9+I9,H9-G9+I9)</f>
        <v>22</v>
      </c>
      <c r="Z9" s="9" t="str">
        <f>IF(ISBLANK(H9),"y","no")</f>
        <v>no</v>
      </c>
    </row>
    <row r="10" spans="1:26">
      <c r="A10" s="2">
        <v>8</v>
      </c>
      <c r="B10" s="1" t="s">
        <v>16</v>
      </c>
      <c r="C10" s="1" t="s">
        <v>479</v>
      </c>
      <c r="D10" s="1" t="s">
        <v>108</v>
      </c>
      <c r="E10" s="1" t="s">
        <v>107</v>
      </c>
      <c r="F10" s="1"/>
      <c r="G10" s="1">
        <v>2008</v>
      </c>
      <c r="H10" s="1"/>
      <c r="I10" s="1">
        <v>0</v>
      </c>
      <c r="J10" s="1" t="s">
        <v>73</v>
      </c>
      <c r="K10" s="1">
        <v>2008</v>
      </c>
      <c r="L10" s="1"/>
      <c r="M10" s="1"/>
      <c r="N10" s="1" t="s">
        <v>20</v>
      </c>
      <c r="O10" s="1" t="s">
        <v>106</v>
      </c>
      <c r="P10" s="1">
        <v>2002</v>
      </c>
      <c r="Q10" s="1" t="s">
        <v>29</v>
      </c>
      <c r="R10" s="1" t="s">
        <v>105</v>
      </c>
      <c r="S10" s="1">
        <v>2004</v>
      </c>
      <c r="T10" s="1" t="s">
        <v>104</v>
      </c>
      <c r="U10" s="1" t="s">
        <v>103</v>
      </c>
      <c r="V10" s="1">
        <v>2007</v>
      </c>
      <c r="W10" s="2">
        <f ca="1">YEAR(TODAY())-P10+22</f>
        <v>30</v>
      </c>
      <c r="X10" s="5">
        <f>IF(NOT(ISBLANK(V10)),V10-P10,"na")</f>
        <v>5</v>
      </c>
      <c r="Y10" s="2">
        <f ca="1">IF(ISBLANK(H10),YEAR(TODAY())-G10+I10,H10-G10+I10)</f>
        <v>2</v>
      </c>
      <c r="Z10" s="9" t="str">
        <f>IF(ISBLANK(H10),"y","no")</f>
        <v>y</v>
      </c>
    </row>
    <row r="11" spans="1:26">
      <c r="A11" s="2"/>
      <c r="B11" s="1" t="s">
        <v>16</v>
      </c>
      <c r="C11" s="1" t="s">
        <v>479</v>
      </c>
      <c r="D11" s="1" t="s">
        <v>616</v>
      </c>
      <c r="E11" s="1" t="s">
        <v>617</v>
      </c>
      <c r="F11" s="1" t="s">
        <v>70</v>
      </c>
      <c r="G11" s="1">
        <v>1978</v>
      </c>
      <c r="H11" s="1">
        <v>1995</v>
      </c>
      <c r="I11" s="1">
        <v>0</v>
      </c>
      <c r="J11" s="1" t="s">
        <v>216</v>
      </c>
      <c r="K11" s="1"/>
      <c r="L11" s="1"/>
      <c r="M11" s="1"/>
      <c r="N11" s="1" t="s">
        <v>20</v>
      </c>
      <c r="O11" s="1" t="s">
        <v>618</v>
      </c>
      <c r="P11" s="1">
        <v>1967</v>
      </c>
      <c r="Q11" s="1" t="s">
        <v>29</v>
      </c>
      <c r="R11" s="1" t="s">
        <v>258</v>
      </c>
      <c r="S11" s="1">
        <v>1969</v>
      </c>
      <c r="T11" s="1" t="s">
        <v>104</v>
      </c>
      <c r="U11" s="1" t="s">
        <v>258</v>
      </c>
      <c r="V11" s="1">
        <v>1973</v>
      </c>
      <c r="W11" s="2">
        <f ca="1">YEAR(TODAY())-P11+22</f>
        <v>65</v>
      </c>
      <c r="X11" s="5">
        <f>IF(NOT(ISBLANK(V11)),V11-P11,"na")</f>
        <v>6</v>
      </c>
      <c r="Y11" s="2">
        <f ca="1">IF(ISBLANK(H11),YEAR(TODAY())-G11+I11,H11-G11+I11)</f>
        <v>17</v>
      </c>
      <c r="Z11" s="9" t="str">
        <f>IF(ISBLANK(H11),"y","no")</f>
        <v>no</v>
      </c>
    </row>
    <row r="12" spans="1:26">
      <c r="A12" s="2"/>
      <c r="B12" s="1" t="s">
        <v>16</v>
      </c>
      <c r="C12" s="1" t="s">
        <v>479</v>
      </c>
      <c r="D12" s="1" t="s">
        <v>619</v>
      </c>
      <c r="E12" s="1" t="s">
        <v>76</v>
      </c>
      <c r="F12" s="1" t="s">
        <v>137</v>
      </c>
      <c r="G12" s="1">
        <v>1976</v>
      </c>
      <c r="H12" s="1">
        <v>1988</v>
      </c>
      <c r="I12" s="1">
        <v>0</v>
      </c>
      <c r="J12" s="1" t="s">
        <v>216</v>
      </c>
      <c r="K12" s="1"/>
      <c r="L12" s="1"/>
      <c r="M12" s="1"/>
      <c r="N12" s="1" t="s">
        <v>36</v>
      </c>
      <c r="O12" s="1" t="s">
        <v>599</v>
      </c>
      <c r="P12" s="1">
        <v>1969</v>
      </c>
      <c r="Q12" s="1" t="s">
        <v>29</v>
      </c>
      <c r="R12" s="1" t="s">
        <v>620</v>
      </c>
      <c r="S12" s="1">
        <v>1972</v>
      </c>
      <c r="T12" s="1" t="s">
        <v>104</v>
      </c>
      <c r="U12" s="1" t="s">
        <v>620</v>
      </c>
      <c r="V12" s="1">
        <v>1976</v>
      </c>
      <c r="W12" s="2">
        <f ca="1">YEAR(TODAY())-P12+22</f>
        <v>63</v>
      </c>
      <c r="X12" s="5">
        <f>IF(NOT(ISBLANK(V12)),V12-P12,"na")</f>
        <v>7</v>
      </c>
      <c r="Y12" s="2">
        <f ca="1">IF(ISBLANK(H12),YEAR(TODAY())-G12+I12,H12-G12+I12)</f>
        <v>12</v>
      </c>
      <c r="Z12" s="9" t="str">
        <f>IF(ISBLANK(H12),"y","no")</f>
        <v>no</v>
      </c>
    </row>
    <row r="13" spans="1:26">
      <c r="A13" s="2"/>
      <c r="B13" s="1" t="s">
        <v>16</v>
      </c>
      <c r="C13" s="1" t="s">
        <v>479</v>
      </c>
      <c r="D13" s="1" t="s">
        <v>621</v>
      </c>
      <c r="E13" s="1" t="s">
        <v>238</v>
      </c>
      <c r="F13" s="1" t="s">
        <v>54</v>
      </c>
      <c r="G13" s="1">
        <v>1975</v>
      </c>
      <c r="H13" s="1">
        <v>1995</v>
      </c>
      <c r="I13" s="1">
        <v>0</v>
      </c>
      <c r="J13" s="1" t="s">
        <v>73</v>
      </c>
      <c r="K13" s="1"/>
      <c r="L13" s="1"/>
      <c r="M13" s="1"/>
      <c r="N13" s="1" t="s">
        <v>20</v>
      </c>
      <c r="O13" s="1" t="s">
        <v>28</v>
      </c>
      <c r="P13" s="1">
        <v>1966</v>
      </c>
      <c r="Q13" s="1" t="s">
        <v>29</v>
      </c>
      <c r="R13" s="1" t="s">
        <v>622</v>
      </c>
      <c r="S13" s="1">
        <v>1977</v>
      </c>
      <c r="T13" s="1"/>
      <c r="U13" s="1"/>
      <c r="V13" s="1"/>
      <c r="W13" s="2">
        <f ca="1">YEAR(TODAY())-P13+22</f>
        <v>66</v>
      </c>
      <c r="X13" s="5" t="str">
        <f>IF(NOT(ISBLANK(V13)),V13-P13,"na")</f>
        <v>na</v>
      </c>
      <c r="Y13" s="2">
        <f ca="1">IF(ISBLANK(H13),YEAR(TODAY())-G13+I13,H13-G13+I13)</f>
        <v>20</v>
      </c>
      <c r="Z13" s="9" t="str">
        <f>IF(ISBLANK(H13),"y","no")</f>
        <v>no</v>
      </c>
    </row>
    <row r="14" spans="1:26">
      <c r="A14" s="2">
        <v>9</v>
      </c>
      <c r="B14" s="1" t="s">
        <v>16</v>
      </c>
      <c r="C14" s="1" t="s">
        <v>479</v>
      </c>
      <c r="D14" s="1" t="s">
        <v>102</v>
      </c>
      <c r="E14" s="1" t="s">
        <v>101</v>
      </c>
      <c r="F14" s="1" t="s">
        <v>100</v>
      </c>
      <c r="G14" s="1">
        <v>2002</v>
      </c>
      <c r="H14" s="1"/>
      <c r="I14" s="1">
        <v>0</v>
      </c>
      <c r="J14" s="1" t="s">
        <v>216</v>
      </c>
      <c r="K14" s="1"/>
      <c r="L14" s="1">
        <v>2008</v>
      </c>
      <c r="M14" s="1"/>
      <c r="N14" s="1" t="s">
        <v>36</v>
      </c>
      <c r="O14" s="1" t="s">
        <v>148</v>
      </c>
      <c r="P14" s="1">
        <v>1983</v>
      </c>
      <c r="Q14" s="1" t="s">
        <v>29</v>
      </c>
      <c r="R14" s="1" t="s">
        <v>99</v>
      </c>
      <c r="S14" s="1">
        <v>1995</v>
      </c>
      <c r="T14" s="1" t="s">
        <v>104</v>
      </c>
      <c r="U14" s="1" t="s">
        <v>23</v>
      </c>
      <c r="V14" s="1">
        <v>1999</v>
      </c>
      <c r="W14" s="2">
        <f ca="1">YEAR(TODAY())-P14+22</f>
        <v>49</v>
      </c>
      <c r="X14" s="5">
        <f>IF(NOT(ISBLANK(V14)),V14-P14,"na")</f>
        <v>16</v>
      </c>
      <c r="Y14" s="2">
        <f ca="1">IF(ISBLANK(H14),YEAR(TODAY())-G14+I14,H14-G14+I14)</f>
        <v>8</v>
      </c>
      <c r="Z14" s="9" t="str">
        <f>IF(ISBLANK(H14),"y","no")</f>
        <v>y</v>
      </c>
    </row>
    <row r="15" spans="1:26">
      <c r="A15" s="2"/>
      <c r="B15" s="1" t="s">
        <v>16</v>
      </c>
      <c r="C15" s="1" t="s">
        <v>479</v>
      </c>
      <c r="D15" s="1" t="s">
        <v>623</v>
      </c>
      <c r="E15" s="1" t="s">
        <v>46</v>
      </c>
      <c r="F15" s="1" t="s">
        <v>199</v>
      </c>
      <c r="G15" s="1">
        <v>1984</v>
      </c>
      <c r="H15" s="1">
        <v>1995</v>
      </c>
      <c r="I15" s="1">
        <v>0</v>
      </c>
      <c r="J15" s="1" t="s">
        <v>73</v>
      </c>
      <c r="K15" s="1"/>
      <c r="L15" s="1"/>
      <c r="M15" s="1"/>
      <c r="N15" s="1" t="s">
        <v>20</v>
      </c>
      <c r="O15" s="1" t="s">
        <v>624</v>
      </c>
      <c r="P15" s="1">
        <v>1979</v>
      </c>
      <c r="Q15" s="1" t="s">
        <v>29</v>
      </c>
      <c r="R15" s="1" t="s">
        <v>72</v>
      </c>
      <c r="S15" s="1">
        <v>1982</v>
      </c>
      <c r="T15" s="1" t="s">
        <v>104</v>
      </c>
      <c r="U15" s="1" t="s">
        <v>72</v>
      </c>
      <c r="V15" s="1">
        <v>1984</v>
      </c>
      <c r="W15" s="2">
        <f ca="1">YEAR(TODAY())-P15+22</f>
        <v>53</v>
      </c>
      <c r="X15" s="5">
        <f>IF(NOT(ISBLANK(V15)),V15-P15,"na")</f>
        <v>5</v>
      </c>
      <c r="Y15" s="2">
        <f ca="1">IF(ISBLANK(H15),YEAR(TODAY())-G15+I15,H15-G15+I15)</f>
        <v>11</v>
      </c>
      <c r="Z15" s="9" t="str">
        <f>IF(ISBLANK(H15),"y","no")</f>
        <v>no</v>
      </c>
    </row>
    <row r="16" spans="1:26">
      <c r="A16" s="2"/>
      <c r="B16" s="1" t="s">
        <v>16</v>
      </c>
      <c r="C16" s="1" t="s">
        <v>479</v>
      </c>
      <c r="D16" s="1" t="s">
        <v>625</v>
      </c>
      <c r="E16" s="1" t="s">
        <v>46</v>
      </c>
      <c r="F16" s="1"/>
      <c r="G16" s="1">
        <v>1970</v>
      </c>
      <c r="H16" s="1">
        <v>1995</v>
      </c>
      <c r="I16" s="1">
        <f>1967-1964</f>
        <v>3</v>
      </c>
      <c r="J16" s="1" t="s">
        <v>27</v>
      </c>
      <c r="K16" s="1"/>
      <c r="L16" s="1"/>
      <c r="M16" s="1"/>
      <c r="N16" s="1" t="s">
        <v>36</v>
      </c>
      <c r="O16" s="1" t="s">
        <v>28</v>
      </c>
      <c r="P16" s="1">
        <v>1962</v>
      </c>
      <c r="Q16" s="1" t="s">
        <v>37</v>
      </c>
      <c r="R16" s="1" t="s">
        <v>48</v>
      </c>
      <c r="S16" s="1">
        <v>1966</v>
      </c>
      <c r="T16" s="1" t="s">
        <v>104</v>
      </c>
      <c r="U16" s="1" t="s">
        <v>258</v>
      </c>
      <c r="V16" s="1">
        <v>1970</v>
      </c>
      <c r="W16" s="2">
        <f ca="1">YEAR(TODAY())-P16+22</f>
        <v>70</v>
      </c>
      <c r="X16" s="5">
        <f>IF(NOT(ISBLANK(V16)),V16-P16,"na")</f>
        <v>8</v>
      </c>
      <c r="Y16" s="2">
        <f ca="1">IF(ISBLANK(H16),YEAR(TODAY())-G16+I16,H16-G16+I16)</f>
        <v>28</v>
      </c>
      <c r="Z16" s="9" t="str">
        <f>IF(ISBLANK(H16),"y","no")</f>
        <v>no</v>
      </c>
    </row>
    <row r="17" spans="1:26">
      <c r="A17" s="2">
        <v>10</v>
      </c>
      <c r="B17" s="1" t="s">
        <v>16</v>
      </c>
      <c r="C17" s="1" t="s">
        <v>478</v>
      </c>
      <c r="D17" s="1" t="s">
        <v>98</v>
      </c>
      <c r="E17" s="1" t="s">
        <v>97</v>
      </c>
      <c r="F17" s="1" t="s">
        <v>26</v>
      </c>
      <c r="G17" s="1">
        <v>2001</v>
      </c>
      <c r="H17" s="1"/>
      <c r="I17" s="1">
        <v>0</v>
      </c>
      <c r="J17" s="1" t="s">
        <v>216</v>
      </c>
      <c r="K17" s="1"/>
      <c r="L17" s="1">
        <v>2008</v>
      </c>
      <c r="M17" s="1"/>
      <c r="N17" s="1" t="s">
        <v>20</v>
      </c>
      <c r="O17" s="1" t="s">
        <v>147</v>
      </c>
      <c r="P17" s="1">
        <v>1994</v>
      </c>
      <c r="Q17" s="1" t="s">
        <v>37</v>
      </c>
      <c r="R17" s="1" t="s">
        <v>96</v>
      </c>
      <c r="S17" s="1">
        <v>1996</v>
      </c>
      <c r="T17" s="1" t="s">
        <v>104</v>
      </c>
      <c r="U17" s="1" t="s">
        <v>31</v>
      </c>
      <c r="V17" s="1">
        <v>1999</v>
      </c>
      <c r="W17" s="2">
        <f ca="1">YEAR(TODAY())-P17+22</f>
        <v>38</v>
      </c>
      <c r="X17" s="5">
        <f>IF(NOT(ISBLANK(V17)),V17-P17,"na")</f>
        <v>5</v>
      </c>
      <c r="Y17" s="2">
        <f ca="1">IF(ISBLANK(H17),YEAR(TODAY())-G17+I17,H17-G17+I17)</f>
        <v>9</v>
      </c>
      <c r="Z17" s="9" t="str">
        <f>IF(ISBLANK(H17),"y","no")</f>
        <v>y</v>
      </c>
    </row>
    <row r="18" spans="1:26">
      <c r="A18" s="2"/>
      <c r="B18" s="1" t="s">
        <v>251</v>
      </c>
      <c r="C18" s="1" t="s">
        <v>481</v>
      </c>
      <c r="D18" s="1" t="s">
        <v>433</v>
      </c>
      <c r="E18" s="1" t="s">
        <v>434</v>
      </c>
      <c r="F18" s="1"/>
      <c r="G18" s="1">
        <v>1983</v>
      </c>
      <c r="H18" s="1">
        <v>1988</v>
      </c>
      <c r="I18" s="1">
        <v>0</v>
      </c>
      <c r="J18" s="1" t="s">
        <v>73</v>
      </c>
      <c r="K18" s="1"/>
      <c r="L18" s="1"/>
      <c r="M18" s="1"/>
      <c r="N18" s="1" t="s">
        <v>36</v>
      </c>
      <c r="O18" s="1" t="s">
        <v>48</v>
      </c>
      <c r="P18" s="1">
        <v>1980</v>
      </c>
      <c r="Q18" s="1" t="s">
        <v>218</v>
      </c>
      <c r="R18" s="1" t="s">
        <v>23</v>
      </c>
      <c r="S18" s="1">
        <v>1982</v>
      </c>
      <c r="T18" s="1"/>
      <c r="U18" s="1"/>
      <c r="V18" s="1"/>
      <c r="W18" s="2">
        <f ca="1">YEAR(TODAY())-P18+22</f>
        <v>52</v>
      </c>
      <c r="Y18" s="2">
        <f ca="1">IF(ISBLANK(H18),YEAR(TODAY())-G18+I18,H18-G18+I18)</f>
        <v>5</v>
      </c>
      <c r="Z18" s="9" t="str">
        <f>IF(ISBLANK(H18),"y","no")</f>
        <v>no</v>
      </c>
    </row>
    <row r="19" spans="1:26">
      <c r="A19" s="2"/>
      <c r="B19" s="1" t="s">
        <v>251</v>
      </c>
      <c r="C19" s="1" t="s">
        <v>481</v>
      </c>
      <c r="D19" s="1" t="s">
        <v>433</v>
      </c>
      <c r="E19" s="1" t="s">
        <v>435</v>
      </c>
      <c r="F19" s="1" t="s">
        <v>58</v>
      </c>
      <c r="G19" s="1">
        <v>1985</v>
      </c>
      <c r="H19" s="1">
        <v>1988</v>
      </c>
      <c r="I19" s="1">
        <v>0</v>
      </c>
      <c r="J19" s="1" t="s">
        <v>151</v>
      </c>
      <c r="K19" s="1"/>
      <c r="L19" s="1"/>
      <c r="M19" s="1"/>
      <c r="N19" s="1" t="s">
        <v>20</v>
      </c>
      <c r="O19" s="1" t="s">
        <v>436</v>
      </c>
      <c r="P19" s="1">
        <v>1955</v>
      </c>
      <c r="Q19" s="1" t="s">
        <v>37</v>
      </c>
      <c r="R19" s="1" t="s">
        <v>436</v>
      </c>
      <c r="S19" s="1">
        <v>1960</v>
      </c>
      <c r="T19" s="1"/>
      <c r="U19" s="1"/>
      <c r="V19" s="1"/>
      <c r="W19" s="2">
        <f ca="1">YEAR(TODAY())-P19+22</f>
        <v>77</v>
      </c>
      <c r="Y19" s="2">
        <f ca="1">IF(ISBLANK(H19),YEAR(TODAY())-G19+I19,H19-G19+I19)</f>
        <v>3</v>
      </c>
      <c r="Z19" s="9" t="str">
        <f>IF(ISBLANK(H19),"y","no")</f>
        <v>no</v>
      </c>
    </row>
    <row r="20" spans="1:26">
      <c r="A20" s="2"/>
      <c r="B20" s="1" t="s">
        <v>251</v>
      </c>
      <c r="C20" s="1" t="s">
        <v>481</v>
      </c>
      <c r="D20" s="1" t="s">
        <v>437</v>
      </c>
      <c r="E20" s="1" t="s">
        <v>438</v>
      </c>
      <c r="F20" s="1"/>
      <c r="G20" s="1">
        <v>1985</v>
      </c>
      <c r="H20" s="1">
        <v>1988</v>
      </c>
      <c r="I20" s="1">
        <v>0</v>
      </c>
      <c r="J20" s="1" t="s">
        <v>151</v>
      </c>
      <c r="K20" s="1"/>
      <c r="L20" s="1"/>
      <c r="M20" s="1"/>
      <c r="N20" s="1" t="s">
        <v>439</v>
      </c>
      <c r="O20" s="1" t="s">
        <v>239</v>
      </c>
      <c r="P20" s="1">
        <v>1984</v>
      </c>
      <c r="Q20" s="1" t="s">
        <v>218</v>
      </c>
      <c r="R20" s="1" t="s">
        <v>239</v>
      </c>
      <c r="S20" s="1">
        <v>1985</v>
      </c>
      <c r="T20" s="1"/>
      <c r="U20" s="1"/>
      <c r="V20" s="1"/>
      <c r="W20" s="2">
        <f ca="1">YEAR(TODAY())-P20+22</f>
        <v>48</v>
      </c>
      <c r="Y20" s="2">
        <f ca="1">IF(ISBLANK(H20),YEAR(TODAY())-G20+I20,H20-G20+I20)</f>
        <v>3</v>
      </c>
      <c r="Z20" s="9" t="str">
        <f>IF(ISBLANK(H20),"y","no")</f>
        <v>no</v>
      </c>
    </row>
    <row r="21" spans="1:26">
      <c r="A21" s="2">
        <v>11</v>
      </c>
      <c r="B21" s="1" t="s">
        <v>251</v>
      </c>
      <c r="C21" s="1" t="s">
        <v>480</v>
      </c>
      <c r="D21" s="1" t="s">
        <v>212</v>
      </c>
      <c r="E21" s="1" t="s">
        <v>213</v>
      </c>
      <c r="F21" s="1"/>
      <c r="G21" s="1">
        <v>1984</v>
      </c>
      <c r="H21" s="1"/>
      <c r="I21" s="1">
        <v>0</v>
      </c>
      <c r="J21" s="1" t="s">
        <v>27</v>
      </c>
      <c r="K21" s="1"/>
      <c r="L21" s="1"/>
      <c r="M21" s="1">
        <v>2008</v>
      </c>
      <c r="N21" s="1" t="s">
        <v>36</v>
      </c>
      <c r="O21" s="1" t="s">
        <v>241</v>
      </c>
      <c r="P21" s="1">
        <v>1971</v>
      </c>
      <c r="Q21" s="1" t="s">
        <v>29</v>
      </c>
      <c r="R21" s="1" t="s">
        <v>242</v>
      </c>
      <c r="S21" s="1">
        <v>1976</v>
      </c>
      <c r="T21" s="1" t="s">
        <v>243</v>
      </c>
      <c r="U21" s="1" t="s">
        <v>244</v>
      </c>
      <c r="V21" s="1">
        <v>1974</v>
      </c>
      <c r="W21" s="2">
        <f ca="1">YEAR(TODAY())-P21+22</f>
        <v>61</v>
      </c>
      <c r="X21" s="5">
        <f>IF(NOT(ISBLANK(V21)),V21-P21,"na")</f>
        <v>3</v>
      </c>
      <c r="Y21" s="2">
        <f ca="1">IF(ISBLANK(H21),YEAR(TODAY())-G21+I21,H21-G21+I21)</f>
        <v>26</v>
      </c>
      <c r="Z21" s="9" t="str">
        <f>IF(ISBLANK(H21),"y","no")</f>
        <v>y</v>
      </c>
    </row>
    <row r="22" spans="1:26">
      <c r="A22" s="2">
        <v>12</v>
      </c>
      <c r="B22" s="1" t="s">
        <v>251</v>
      </c>
      <c r="C22" s="1" t="s">
        <v>480</v>
      </c>
      <c r="D22" s="1" t="s">
        <v>214</v>
      </c>
      <c r="E22" s="1" t="s">
        <v>215</v>
      </c>
      <c r="F22" s="1"/>
      <c r="G22" s="1">
        <v>2000</v>
      </c>
      <c r="H22" s="1"/>
      <c r="I22" s="1">
        <v>0</v>
      </c>
      <c r="J22" s="1" t="s">
        <v>216</v>
      </c>
      <c r="K22" s="1"/>
      <c r="L22" s="1">
        <v>2008</v>
      </c>
      <c r="M22" s="1"/>
      <c r="N22" s="1" t="s">
        <v>36</v>
      </c>
      <c r="O22" s="1" t="s">
        <v>217</v>
      </c>
      <c r="P22" s="1">
        <v>1984</v>
      </c>
      <c r="Q22" s="1" t="s">
        <v>218</v>
      </c>
      <c r="R22" s="1" t="s">
        <v>245</v>
      </c>
      <c r="S22" s="1">
        <v>1988</v>
      </c>
      <c r="T22" s="1"/>
      <c r="U22" s="1"/>
      <c r="V22" s="1"/>
      <c r="W22" s="2">
        <f ca="1">YEAR(TODAY())-P22+22</f>
        <v>48</v>
      </c>
      <c r="X22" s="5" t="str">
        <f>IF(NOT(ISBLANK(V22)),V22-P22,"na")</f>
        <v>na</v>
      </c>
      <c r="Y22" s="2">
        <f ca="1">IF(ISBLANK(H22),YEAR(TODAY())-G22+I22,H22-G22+I22)</f>
        <v>10</v>
      </c>
      <c r="Z22" s="9" t="str">
        <f>IF(ISBLANK(H22),"y","no")</f>
        <v>y</v>
      </c>
    </row>
    <row r="23" spans="1:26">
      <c r="A23" s="2">
        <v>13</v>
      </c>
      <c r="B23" s="1" t="s">
        <v>251</v>
      </c>
      <c r="C23" s="1" t="s">
        <v>482</v>
      </c>
      <c r="D23" s="1" t="s">
        <v>214</v>
      </c>
      <c r="E23" s="1" t="s">
        <v>46</v>
      </c>
      <c r="F23" s="1" t="s">
        <v>100</v>
      </c>
      <c r="G23" s="1">
        <v>1988</v>
      </c>
      <c r="H23" s="1">
        <v>2009</v>
      </c>
      <c r="I23" s="1">
        <v>0</v>
      </c>
      <c r="J23" s="1" t="s">
        <v>27</v>
      </c>
      <c r="K23" s="1"/>
      <c r="L23" s="1"/>
      <c r="M23" s="1">
        <v>2008</v>
      </c>
      <c r="N23" s="1" t="s">
        <v>219</v>
      </c>
      <c r="O23" s="1" t="s">
        <v>23</v>
      </c>
      <c r="P23" s="1">
        <v>1983</v>
      </c>
      <c r="Q23" s="1" t="s">
        <v>29</v>
      </c>
      <c r="R23" s="1" t="s">
        <v>23</v>
      </c>
      <c r="S23" s="1">
        <v>1985</v>
      </c>
      <c r="T23" s="1"/>
      <c r="U23" s="1"/>
      <c r="V23" s="1"/>
      <c r="W23" s="2">
        <f ca="1">YEAR(TODAY())-P23+22</f>
        <v>49</v>
      </c>
      <c r="X23" s="5" t="str">
        <f>IF(NOT(ISBLANK(V23)),V23-P23,"na")</f>
        <v>na</v>
      </c>
      <c r="Y23" s="2">
        <f ca="1">IF(ISBLANK(H23),YEAR(TODAY())-G23+I23,H23-G23+I23)</f>
        <v>21</v>
      </c>
      <c r="Z23" s="9" t="str">
        <f>IF(ISBLANK(H23),"y","no")</f>
        <v>no</v>
      </c>
    </row>
    <row r="24" spans="1:26">
      <c r="A24" s="2">
        <v>14</v>
      </c>
      <c r="B24" s="1" t="s">
        <v>251</v>
      </c>
      <c r="C24" s="1" t="s">
        <v>480</v>
      </c>
      <c r="D24" s="1" t="s">
        <v>220</v>
      </c>
      <c r="E24" s="1" t="s">
        <v>221</v>
      </c>
      <c r="F24" s="1"/>
      <c r="G24" s="1">
        <v>1988</v>
      </c>
      <c r="H24" s="1"/>
      <c r="I24" s="1">
        <v>0</v>
      </c>
      <c r="J24" s="1" t="s">
        <v>216</v>
      </c>
      <c r="K24" s="1"/>
      <c r="L24" s="1">
        <v>2008</v>
      </c>
      <c r="M24" s="1"/>
      <c r="N24" s="1" t="s">
        <v>219</v>
      </c>
      <c r="O24" s="1" t="s">
        <v>222</v>
      </c>
      <c r="P24" s="1">
        <v>1984</v>
      </c>
      <c r="Q24" s="1" t="s">
        <v>218</v>
      </c>
      <c r="R24" s="1" t="s">
        <v>222</v>
      </c>
      <c r="S24" s="1">
        <v>1987</v>
      </c>
      <c r="T24" s="1"/>
      <c r="U24" s="1"/>
      <c r="V24" s="1"/>
      <c r="W24" s="2">
        <f ca="1">YEAR(TODAY())-P24+22</f>
        <v>48</v>
      </c>
      <c r="X24" s="5" t="str">
        <f>IF(NOT(ISBLANK(V24)),V24-P24,"na")</f>
        <v>na</v>
      </c>
      <c r="Y24" s="2">
        <f ca="1">IF(ISBLANK(H24),YEAR(TODAY())-G24+I24,H24-G24+I24)</f>
        <v>22</v>
      </c>
      <c r="Z24" s="9" t="str">
        <f>IF(ISBLANK(H24),"y","no")</f>
        <v>y</v>
      </c>
    </row>
    <row r="25" spans="1:26">
      <c r="A25" s="2"/>
      <c r="B25" s="1" t="s">
        <v>251</v>
      </c>
      <c r="C25" s="1" t="s">
        <v>539</v>
      </c>
      <c r="D25" s="1" t="s">
        <v>440</v>
      </c>
      <c r="E25" s="1" t="s">
        <v>224</v>
      </c>
      <c r="F25" s="1" t="s">
        <v>26</v>
      </c>
      <c r="G25" s="1">
        <v>1985</v>
      </c>
      <c r="H25" s="1">
        <v>1990</v>
      </c>
      <c r="I25" s="1">
        <v>0</v>
      </c>
      <c r="J25" s="1" t="s">
        <v>73</v>
      </c>
      <c r="K25" s="1"/>
      <c r="L25" s="1"/>
      <c r="M25" s="1"/>
      <c r="N25" s="1" t="s">
        <v>36</v>
      </c>
      <c r="O25" s="1" t="s">
        <v>95</v>
      </c>
      <c r="P25" s="1">
        <v>1978</v>
      </c>
      <c r="Q25" s="1" t="s">
        <v>218</v>
      </c>
      <c r="R25" s="1" t="s">
        <v>95</v>
      </c>
      <c r="S25" s="1">
        <v>1980</v>
      </c>
      <c r="T25" s="1"/>
      <c r="U25" s="1"/>
      <c r="V25" s="1"/>
      <c r="W25" s="2">
        <f ca="1">YEAR(TODAY())-P25+22</f>
        <v>54</v>
      </c>
      <c r="Y25" s="2">
        <f ca="1">IF(ISBLANK(H25),YEAR(TODAY())-G25+I25,H25-G25+I25)</f>
        <v>5</v>
      </c>
      <c r="Z25" s="9" t="str">
        <f>IF(ISBLANK(H25),"y","no")</f>
        <v>no</v>
      </c>
    </row>
    <row r="26" spans="1:26">
      <c r="A26" s="2">
        <v>15</v>
      </c>
      <c r="B26" s="1" t="s">
        <v>251</v>
      </c>
      <c r="C26" s="1" t="s">
        <v>539</v>
      </c>
      <c r="D26" s="1" t="s">
        <v>223</v>
      </c>
      <c r="E26" s="1" t="s">
        <v>224</v>
      </c>
      <c r="F26" s="1" t="s">
        <v>54</v>
      </c>
      <c r="G26" s="1">
        <v>1989</v>
      </c>
      <c r="H26" s="1"/>
      <c r="I26" s="1">
        <v>0</v>
      </c>
      <c r="J26" s="1" t="s">
        <v>27</v>
      </c>
      <c r="K26" s="1"/>
      <c r="L26" s="1"/>
      <c r="M26" s="1">
        <v>2008</v>
      </c>
      <c r="N26" s="1" t="s">
        <v>219</v>
      </c>
      <c r="O26" s="1" t="s">
        <v>247</v>
      </c>
      <c r="P26" s="1">
        <v>1984</v>
      </c>
      <c r="Q26" s="1" t="s">
        <v>218</v>
      </c>
      <c r="R26" s="1" t="s">
        <v>246</v>
      </c>
      <c r="S26" s="1">
        <v>1988</v>
      </c>
      <c r="T26" s="1"/>
      <c r="U26" s="1"/>
      <c r="V26" s="1"/>
      <c r="W26" s="2">
        <f ca="1">YEAR(TODAY())-P26+22</f>
        <v>48</v>
      </c>
      <c r="X26" s="5" t="str">
        <f>IF(NOT(ISBLANK(V26)),V26-P26,"na")</f>
        <v>na</v>
      </c>
      <c r="Y26" s="2">
        <f ca="1">IF(ISBLANK(H26),YEAR(TODAY())-G26+I26,H26-G26+I26)</f>
        <v>21</v>
      </c>
      <c r="Z26" s="9" t="str">
        <f>IF(ISBLANK(H26),"y","no")</f>
        <v>y</v>
      </c>
    </row>
    <row r="27" spans="1:26">
      <c r="A27" s="2"/>
      <c r="B27" s="1" t="s">
        <v>251</v>
      </c>
      <c r="C27" s="1" t="s">
        <v>482</v>
      </c>
      <c r="D27" s="1" t="s">
        <v>441</v>
      </c>
      <c r="E27" s="1" t="s">
        <v>442</v>
      </c>
      <c r="F27" s="1" t="s">
        <v>54</v>
      </c>
      <c r="G27" s="1">
        <v>1982</v>
      </c>
      <c r="H27" s="1">
        <v>1995</v>
      </c>
      <c r="I27" s="1">
        <v>0</v>
      </c>
      <c r="J27" s="1" t="s">
        <v>73</v>
      </c>
      <c r="K27" s="1"/>
      <c r="L27" s="1"/>
      <c r="M27" s="1"/>
      <c r="N27" s="1" t="s">
        <v>20</v>
      </c>
      <c r="O27" s="1" t="s">
        <v>23</v>
      </c>
      <c r="P27" s="1">
        <v>1971</v>
      </c>
      <c r="Q27" s="1" t="s">
        <v>29</v>
      </c>
      <c r="R27" s="1" t="s">
        <v>23</v>
      </c>
      <c r="S27" s="1">
        <v>1985</v>
      </c>
      <c r="T27" s="1"/>
      <c r="U27" s="1"/>
      <c r="V27" s="1"/>
      <c r="W27" s="2">
        <f ca="1">YEAR(TODAY())-P27+22</f>
        <v>61</v>
      </c>
      <c r="Y27" s="2">
        <f ca="1">IF(ISBLANK(H27),YEAR(TODAY())-G27+I27,H27-G27+I27)</f>
        <v>13</v>
      </c>
      <c r="Z27" s="9" t="str">
        <f>IF(ISBLANK(H27),"y","no")</f>
        <v>no</v>
      </c>
    </row>
    <row r="28" spans="1:26">
      <c r="A28" s="2">
        <v>16</v>
      </c>
      <c r="B28" s="1" t="s">
        <v>251</v>
      </c>
      <c r="C28" s="1" t="s">
        <v>483</v>
      </c>
      <c r="D28" s="1" t="s">
        <v>225</v>
      </c>
      <c r="E28" s="1" t="s">
        <v>82</v>
      </c>
      <c r="F28" s="1"/>
      <c r="G28" s="1">
        <v>1987</v>
      </c>
      <c r="H28" s="1"/>
      <c r="I28" s="1">
        <v>0</v>
      </c>
      <c r="J28" s="1" t="s">
        <v>216</v>
      </c>
      <c r="K28" s="1"/>
      <c r="L28" s="1">
        <v>2008</v>
      </c>
      <c r="M28" s="1"/>
      <c r="N28" s="1" t="s">
        <v>219</v>
      </c>
      <c r="O28" s="1" t="s">
        <v>248</v>
      </c>
      <c r="P28" s="1">
        <v>1981</v>
      </c>
      <c r="Q28" s="1" t="s">
        <v>218</v>
      </c>
      <c r="R28" s="1" t="s">
        <v>246</v>
      </c>
      <c r="S28" s="1">
        <v>1982</v>
      </c>
      <c r="T28" s="1"/>
      <c r="U28" s="1"/>
      <c r="V28" s="1"/>
      <c r="W28" s="2">
        <f ca="1">YEAR(TODAY())-P28+22</f>
        <v>51</v>
      </c>
      <c r="X28" s="5" t="str">
        <f>IF(NOT(ISBLANK(V28)),V28-P28,"na")</f>
        <v>na</v>
      </c>
      <c r="Y28" s="2">
        <f ca="1">IF(ISBLANK(H28),YEAR(TODAY())-G28+I28,H28-G28+I28)</f>
        <v>23</v>
      </c>
      <c r="Z28" s="9" t="str">
        <f>IF(ISBLANK(H28),"y","no")</f>
        <v>y</v>
      </c>
    </row>
    <row r="29" spans="1:26">
      <c r="A29" s="2">
        <v>17</v>
      </c>
      <c r="B29" s="1" t="s">
        <v>251</v>
      </c>
      <c r="C29" s="1" t="s">
        <v>539</v>
      </c>
      <c r="D29" s="1" t="s">
        <v>226</v>
      </c>
      <c r="E29" s="1" t="s">
        <v>227</v>
      </c>
      <c r="F29" s="1" t="s">
        <v>35</v>
      </c>
      <c r="G29" s="1">
        <v>1988</v>
      </c>
      <c r="H29" s="1"/>
      <c r="I29" s="1">
        <v>0</v>
      </c>
      <c r="J29" s="1" t="s">
        <v>216</v>
      </c>
      <c r="K29" s="1"/>
      <c r="L29" s="1">
        <v>2008</v>
      </c>
      <c r="M29" s="1"/>
      <c r="N29" s="1" t="s">
        <v>20</v>
      </c>
      <c r="O29" s="1" t="s">
        <v>28</v>
      </c>
      <c r="P29" s="1">
        <v>1987</v>
      </c>
      <c r="Q29" s="1" t="s">
        <v>218</v>
      </c>
      <c r="R29" s="1" t="s">
        <v>228</v>
      </c>
      <c r="S29" s="1">
        <v>1996</v>
      </c>
      <c r="T29" s="1"/>
      <c r="U29" s="1"/>
      <c r="V29" s="1"/>
      <c r="W29" s="2">
        <f ca="1">YEAR(TODAY())-P29+22</f>
        <v>45</v>
      </c>
      <c r="X29" s="5" t="str">
        <f>IF(NOT(ISBLANK(V29)),V29-P29,"na")</f>
        <v>na</v>
      </c>
      <c r="Y29" s="2">
        <f ca="1">IF(ISBLANK(H29),YEAR(TODAY())-G29+I29,H29-G29+I29)</f>
        <v>22</v>
      </c>
      <c r="Z29" s="9" t="str">
        <f>IF(ISBLANK(H29),"y","no")</f>
        <v>y</v>
      </c>
    </row>
    <row r="30" spans="1:26">
      <c r="A30" s="2"/>
      <c r="B30" s="1" t="s">
        <v>251</v>
      </c>
      <c r="C30" s="1" t="s">
        <v>481</v>
      </c>
      <c r="D30" s="1" t="s">
        <v>443</v>
      </c>
      <c r="E30" s="1" t="s">
        <v>444</v>
      </c>
      <c r="F30" s="1" t="s">
        <v>26</v>
      </c>
      <c r="G30" s="1">
        <v>1981</v>
      </c>
      <c r="H30" s="1">
        <v>1988</v>
      </c>
      <c r="I30" s="1">
        <v>0</v>
      </c>
      <c r="J30" s="1" t="s">
        <v>73</v>
      </c>
      <c r="K30" s="1"/>
      <c r="L30" s="1"/>
      <c r="M30" s="1"/>
      <c r="N30" s="1" t="s">
        <v>445</v>
      </c>
      <c r="O30" s="1" t="s">
        <v>446</v>
      </c>
      <c r="P30" s="1">
        <v>1979</v>
      </c>
      <c r="Q30" s="1" t="s">
        <v>218</v>
      </c>
      <c r="R30" s="1" t="s">
        <v>446</v>
      </c>
      <c r="S30" s="1">
        <v>1981</v>
      </c>
      <c r="T30" s="1"/>
      <c r="U30" s="1"/>
      <c r="V30" s="1"/>
      <c r="W30" s="2">
        <f ca="1">YEAR(TODAY())-P30+22</f>
        <v>53</v>
      </c>
      <c r="Y30" s="2">
        <f ca="1">IF(ISBLANK(H30),YEAR(TODAY())-G30+I30,H30-G30+I30)</f>
        <v>7</v>
      </c>
      <c r="Z30" s="9" t="str">
        <f>IF(ISBLANK(H30),"y","no")</f>
        <v>no</v>
      </c>
    </row>
    <row r="31" spans="1:26">
      <c r="A31" s="2">
        <v>18</v>
      </c>
      <c r="B31" s="1" t="s">
        <v>251</v>
      </c>
      <c r="C31" s="1" t="s">
        <v>482</v>
      </c>
      <c r="D31" s="1" t="s">
        <v>229</v>
      </c>
      <c r="E31" s="1" t="s">
        <v>230</v>
      </c>
      <c r="F31" s="1" t="s">
        <v>35</v>
      </c>
      <c r="G31" s="1">
        <v>1983</v>
      </c>
      <c r="H31" s="1"/>
      <c r="I31" s="1">
        <v>0</v>
      </c>
      <c r="J31" s="1" t="s">
        <v>27</v>
      </c>
      <c r="K31" s="1"/>
      <c r="L31" s="1"/>
      <c r="M31" s="1">
        <v>2008</v>
      </c>
      <c r="N31" s="1" t="s">
        <v>20</v>
      </c>
      <c r="O31" s="1" t="s">
        <v>21</v>
      </c>
      <c r="P31" s="1">
        <v>1972</v>
      </c>
      <c r="Q31" s="1" t="s">
        <v>218</v>
      </c>
      <c r="R31" s="1" t="s">
        <v>205</v>
      </c>
      <c r="S31" s="1">
        <v>1992</v>
      </c>
      <c r="T31" s="1"/>
      <c r="U31" s="1"/>
      <c r="V31" s="1"/>
      <c r="W31" s="2">
        <f ca="1">YEAR(TODAY())-P31+22</f>
        <v>60</v>
      </c>
      <c r="X31" s="5" t="str">
        <f>IF(NOT(ISBLANK(V31)),V31-P31,"na")</f>
        <v>na</v>
      </c>
      <c r="Y31" s="2">
        <f ca="1">IF(ISBLANK(H31),YEAR(TODAY())-G31+I31,H31-G31+I31)</f>
        <v>27</v>
      </c>
      <c r="Z31" s="9" t="str">
        <f>IF(ISBLANK(H31),"y","no")</f>
        <v>y</v>
      </c>
    </row>
    <row r="32" spans="1:26">
      <c r="A32" s="2"/>
      <c r="B32" s="1" t="s">
        <v>251</v>
      </c>
      <c r="C32" s="1" t="s">
        <v>482</v>
      </c>
      <c r="D32" s="1" t="s">
        <v>447</v>
      </c>
      <c r="E32" s="1" t="s">
        <v>124</v>
      </c>
      <c r="F32" s="1" t="s">
        <v>370</v>
      </c>
      <c r="G32" s="1">
        <v>1965</v>
      </c>
      <c r="H32" s="1">
        <v>2000</v>
      </c>
      <c r="I32" s="1">
        <f>1964-1962</f>
        <v>2</v>
      </c>
      <c r="J32" s="1" t="s">
        <v>27</v>
      </c>
      <c r="K32" s="1"/>
      <c r="L32" s="1"/>
      <c r="M32" s="1"/>
      <c r="N32" s="1" t="s">
        <v>20</v>
      </c>
      <c r="O32" s="1" t="s">
        <v>28</v>
      </c>
      <c r="P32" s="1">
        <v>1959</v>
      </c>
      <c r="Q32" s="1" t="s">
        <v>218</v>
      </c>
      <c r="R32" s="1" t="s">
        <v>246</v>
      </c>
      <c r="S32" s="1">
        <v>1965</v>
      </c>
      <c r="T32" s="1"/>
      <c r="U32" s="1"/>
      <c r="V32" s="1"/>
      <c r="W32" s="2">
        <f ca="1">YEAR(TODAY())-P32+22</f>
        <v>73</v>
      </c>
      <c r="Y32" s="2">
        <f ca="1">IF(ISBLANK(H32),YEAR(TODAY())-G32+I32,H32-G32+I32)</f>
        <v>37</v>
      </c>
      <c r="Z32" s="9" t="str">
        <f>IF(ISBLANK(H32),"y","no")</f>
        <v>no</v>
      </c>
    </row>
    <row r="33" spans="1:26">
      <c r="A33" s="2"/>
      <c r="B33" s="1" t="s">
        <v>251</v>
      </c>
      <c r="C33" s="1" t="s">
        <v>483</v>
      </c>
      <c r="D33" s="1" t="s">
        <v>448</v>
      </c>
      <c r="E33" s="1" t="s">
        <v>449</v>
      </c>
      <c r="F33" s="1"/>
      <c r="G33" s="1">
        <v>1975</v>
      </c>
      <c r="H33" s="1">
        <v>1995</v>
      </c>
      <c r="I33" s="1">
        <v>0</v>
      </c>
      <c r="J33" s="1" t="s">
        <v>216</v>
      </c>
      <c r="K33" s="1"/>
      <c r="L33" s="1"/>
      <c r="M33" s="1"/>
      <c r="N33" s="1" t="s">
        <v>36</v>
      </c>
      <c r="O33" s="1" t="s">
        <v>450</v>
      </c>
      <c r="P33" s="1">
        <v>1967</v>
      </c>
      <c r="Q33" s="1" t="s">
        <v>218</v>
      </c>
      <c r="R33" s="1" t="s">
        <v>450</v>
      </c>
      <c r="S33" s="1">
        <v>1970</v>
      </c>
      <c r="T33" s="1"/>
      <c r="U33" s="1"/>
      <c r="V33" s="1"/>
      <c r="W33" s="2">
        <f ca="1">YEAR(TODAY())-P33+22</f>
        <v>65</v>
      </c>
      <c r="Y33" s="2">
        <f ca="1">IF(ISBLANK(H33),YEAR(TODAY())-G33+I33,H33-G33+I33)</f>
        <v>20</v>
      </c>
      <c r="Z33" s="9" t="str">
        <f>IF(ISBLANK(H33),"y","no")</f>
        <v>no</v>
      </c>
    </row>
    <row r="34" spans="1:26">
      <c r="A34" s="2">
        <v>19</v>
      </c>
      <c r="B34" s="1" t="s">
        <v>251</v>
      </c>
      <c r="C34" s="1" t="s">
        <v>482</v>
      </c>
      <c r="D34" s="1" t="s">
        <v>231</v>
      </c>
      <c r="E34" s="1" t="s">
        <v>97</v>
      </c>
      <c r="F34" s="1" t="s">
        <v>54</v>
      </c>
      <c r="G34" s="1">
        <v>2000</v>
      </c>
      <c r="H34" s="1"/>
      <c r="I34" s="1">
        <v>0</v>
      </c>
      <c r="J34" s="1" t="s">
        <v>216</v>
      </c>
      <c r="K34" s="1"/>
      <c r="L34" s="1">
        <v>2008</v>
      </c>
      <c r="M34" s="1"/>
      <c r="N34" s="1" t="s">
        <v>20</v>
      </c>
      <c r="O34" s="1" t="s">
        <v>28</v>
      </c>
      <c r="P34" s="1">
        <v>1984</v>
      </c>
      <c r="Q34" s="1" t="s">
        <v>232</v>
      </c>
      <c r="R34" s="1" t="s">
        <v>233</v>
      </c>
      <c r="S34" s="1">
        <v>1992</v>
      </c>
      <c r="T34" s="1"/>
      <c r="U34" s="1"/>
      <c r="V34" s="1"/>
      <c r="W34" s="2">
        <f ca="1">YEAR(TODAY())-P34+22</f>
        <v>48</v>
      </c>
      <c r="X34" s="5" t="str">
        <f>IF(NOT(ISBLANK(V34)),V34-P34,"na")</f>
        <v>na</v>
      </c>
      <c r="Y34" s="2">
        <f ca="1">IF(ISBLANK(H34),YEAR(TODAY())-G34+I34,H34-G34+I34)</f>
        <v>10</v>
      </c>
      <c r="Z34" s="9" t="str">
        <f>IF(ISBLANK(H34),"y","no")</f>
        <v>y</v>
      </c>
    </row>
    <row r="35" spans="1:26">
      <c r="A35" s="2">
        <v>20</v>
      </c>
      <c r="B35" s="1" t="s">
        <v>251</v>
      </c>
      <c r="C35" s="1" t="s">
        <v>483</v>
      </c>
      <c r="D35" s="1" t="s">
        <v>234</v>
      </c>
      <c r="E35" s="1" t="s">
        <v>235</v>
      </c>
      <c r="F35" s="1" t="s">
        <v>19</v>
      </c>
      <c r="G35" s="1">
        <v>1989</v>
      </c>
      <c r="H35" s="1"/>
      <c r="I35" s="1">
        <v>0</v>
      </c>
      <c r="J35" s="1" t="s">
        <v>216</v>
      </c>
      <c r="K35" s="1"/>
      <c r="L35" s="1">
        <v>2008</v>
      </c>
      <c r="M35" s="1"/>
      <c r="N35" s="1" t="s">
        <v>219</v>
      </c>
      <c r="O35" s="1" t="s">
        <v>246</v>
      </c>
      <c r="P35" s="1">
        <v>1976</v>
      </c>
      <c r="Q35" s="1" t="s">
        <v>218</v>
      </c>
      <c r="R35" s="1" t="s">
        <v>246</v>
      </c>
      <c r="S35" s="1">
        <v>1985</v>
      </c>
      <c r="T35" s="1"/>
      <c r="U35" s="1"/>
      <c r="V35" s="1"/>
      <c r="W35" s="2">
        <f ca="1">YEAR(TODAY())-P35+22</f>
        <v>56</v>
      </c>
      <c r="X35" s="5" t="str">
        <f>IF(NOT(ISBLANK(V35)),V35-P35,"na")</f>
        <v>na</v>
      </c>
      <c r="Y35" s="2">
        <f ca="1">IF(ISBLANK(H35),YEAR(TODAY())-G35+I35,H35-G35+I35)</f>
        <v>21</v>
      </c>
      <c r="Z35" s="9" t="str">
        <f>IF(ISBLANK(H35),"y","no")</f>
        <v>y</v>
      </c>
    </row>
    <row r="36" spans="1:26">
      <c r="A36" s="2">
        <v>21</v>
      </c>
      <c r="B36" s="1" t="s">
        <v>251</v>
      </c>
      <c r="C36" s="1" t="s">
        <v>482</v>
      </c>
      <c r="D36" s="1" t="s">
        <v>250</v>
      </c>
      <c r="E36" s="1" t="s">
        <v>249</v>
      </c>
      <c r="F36" s="1" t="s">
        <v>236</v>
      </c>
      <c r="G36" s="1">
        <v>1982</v>
      </c>
      <c r="H36" s="1"/>
      <c r="I36" s="1">
        <v>0</v>
      </c>
      <c r="J36" s="1" t="s">
        <v>27</v>
      </c>
      <c r="K36" s="1"/>
      <c r="L36" s="1"/>
      <c r="M36" s="1">
        <v>2008</v>
      </c>
      <c r="N36" s="1" t="s">
        <v>20</v>
      </c>
      <c r="O36" s="1" t="s">
        <v>28</v>
      </c>
      <c r="P36" s="1">
        <v>1980</v>
      </c>
      <c r="Q36" s="1" t="s">
        <v>29</v>
      </c>
      <c r="R36" s="1" t="s">
        <v>23</v>
      </c>
      <c r="S36" s="1">
        <v>1981</v>
      </c>
      <c r="T36" s="1"/>
      <c r="U36" s="1"/>
      <c r="V36" s="1"/>
      <c r="W36" s="2">
        <f ca="1">YEAR(TODAY())-P36+22</f>
        <v>52</v>
      </c>
      <c r="X36" s="5" t="str">
        <f>IF(NOT(ISBLANK(V36)),V36-P36,"na")</f>
        <v>na</v>
      </c>
      <c r="Y36" s="2">
        <f ca="1">IF(ISBLANK(H36),YEAR(TODAY())-G36+I36,H36-G36+I36)</f>
        <v>28</v>
      </c>
      <c r="Z36" s="9" t="str">
        <f>IF(ISBLANK(H36),"y","no")</f>
        <v>y</v>
      </c>
    </row>
    <row r="37" spans="1:26">
      <c r="A37" s="2">
        <v>22</v>
      </c>
      <c r="B37" s="1" t="s">
        <v>251</v>
      </c>
      <c r="C37" s="1" t="s">
        <v>484</v>
      </c>
      <c r="D37" s="1" t="s">
        <v>237</v>
      </c>
      <c r="E37" s="1" t="s">
        <v>238</v>
      </c>
      <c r="F37" s="1" t="s">
        <v>199</v>
      </c>
      <c r="G37" s="1">
        <v>1984</v>
      </c>
      <c r="H37" s="1"/>
      <c r="I37" s="1">
        <v>0</v>
      </c>
      <c r="J37" s="1" t="s">
        <v>27</v>
      </c>
      <c r="K37" s="1"/>
      <c r="L37" s="1"/>
      <c r="M37" s="1">
        <v>2008</v>
      </c>
      <c r="N37" s="1" t="s">
        <v>20</v>
      </c>
      <c r="O37" s="1" t="s">
        <v>239</v>
      </c>
      <c r="P37" s="1">
        <v>1977</v>
      </c>
      <c r="Q37" s="1" t="s">
        <v>218</v>
      </c>
      <c r="R37" s="1" t="s">
        <v>240</v>
      </c>
      <c r="S37" s="1">
        <v>1982</v>
      </c>
      <c r="T37" s="1"/>
      <c r="U37" s="1"/>
      <c r="V37" s="1"/>
      <c r="W37" s="2">
        <f ca="1">YEAR(TODAY())-P37+22</f>
        <v>55</v>
      </c>
      <c r="X37" s="5" t="str">
        <f>IF(NOT(ISBLANK(V37)),V37-P37,"na")</f>
        <v>na</v>
      </c>
      <c r="Y37" s="2">
        <f ca="1">IF(ISBLANK(H37),YEAR(TODAY())-G37+I37,H37-G37+I37)</f>
        <v>26</v>
      </c>
      <c r="Z37" s="9" t="str">
        <f>IF(ISBLANK(H37),"y","no")</f>
        <v>y</v>
      </c>
    </row>
    <row r="38" spans="1:26">
      <c r="A38" s="2"/>
      <c r="B38" s="1" t="s">
        <v>251</v>
      </c>
      <c r="C38" s="1" t="s">
        <v>481</v>
      </c>
      <c r="D38" s="1" t="s">
        <v>451</v>
      </c>
      <c r="E38" s="1" t="s">
        <v>452</v>
      </c>
      <c r="F38" s="1" t="s">
        <v>236</v>
      </c>
      <c r="G38" s="1">
        <v>1980</v>
      </c>
      <c r="H38" s="1">
        <v>1988</v>
      </c>
      <c r="I38" s="1">
        <v>0</v>
      </c>
      <c r="J38" s="1" t="s">
        <v>216</v>
      </c>
      <c r="K38" s="1"/>
      <c r="L38" s="1"/>
      <c r="M38" s="1"/>
      <c r="N38" s="1" t="s">
        <v>36</v>
      </c>
      <c r="O38" s="1" t="s">
        <v>453</v>
      </c>
      <c r="P38" s="1">
        <v>1974</v>
      </c>
      <c r="Q38" s="1" t="s">
        <v>218</v>
      </c>
      <c r="R38" s="1" t="s">
        <v>183</v>
      </c>
      <c r="S38" s="1">
        <v>1979</v>
      </c>
      <c r="T38" s="1"/>
      <c r="U38" s="1"/>
      <c r="V38" s="1"/>
      <c r="W38" s="2">
        <f ca="1">YEAR(TODAY())-P38+22</f>
        <v>58</v>
      </c>
      <c r="Y38" s="2">
        <f ca="1">IF(ISBLANK(H38),YEAR(TODAY())-G38+I38,H38-G38+I38)</f>
        <v>8</v>
      </c>
      <c r="Z38" s="9" t="str">
        <f>IF(ISBLANK(H38),"y","no")</f>
        <v>no</v>
      </c>
    </row>
    <row r="39" spans="1:26">
      <c r="A39" s="2">
        <v>23</v>
      </c>
      <c r="B39" s="1" t="s">
        <v>74</v>
      </c>
      <c r="C39" s="1" t="s">
        <v>532</v>
      </c>
      <c r="D39" s="1" t="s">
        <v>155</v>
      </c>
      <c r="E39" s="1" t="s">
        <v>156</v>
      </c>
      <c r="F39" s="1" t="s">
        <v>100</v>
      </c>
      <c r="G39" s="1">
        <v>1986</v>
      </c>
      <c r="H39" s="1"/>
      <c r="I39" s="1">
        <v>0</v>
      </c>
      <c r="J39" s="1" t="s">
        <v>216</v>
      </c>
      <c r="K39" s="1"/>
      <c r="L39" s="1">
        <v>2008</v>
      </c>
      <c r="M39" s="1"/>
      <c r="N39" s="1" t="s">
        <v>20</v>
      </c>
      <c r="O39" s="1" t="s">
        <v>28</v>
      </c>
      <c r="P39" s="1">
        <v>1975</v>
      </c>
      <c r="Q39" s="1" t="s">
        <v>29</v>
      </c>
      <c r="R39" s="1" t="s">
        <v>23</v>
      </c>
      <c r="S39" s="1">
        <v>1986</v>
      </c>
      <c r="T39" s="1"/>
      <c r="U39" s="1"/>
      <c r="V39" s="1"/>
      <c r="W39" s="2">
        <f ca="1">YEAR(TODAY())-P39+22</f>
        <v>57</v>
      </c>
      <c r="X39" s="5" t="str">
        <f>IF(NOT(ISBLANK(V39)),V39-P39,"na")</f>
        <v>na</v>
      </c>
      <c r="Y39" s="2">
        <f ca="1">IF(ISBLANK(H39),YEAR(TODAY())-G39+I39,H39-G39+I39)</f>
        <v>24</v>
      </c>
      <c r="Z39" s="9" t="str">
        <f>IF(ISBLANK(H39),"y","no")</f>
        <v>y</v>
      </c>
    </row>
    <row r="40" spans="1:26">
      <c r="A40" s="2"/>
      <c r="B40" s="1" t="s">
        <v>74</v>
      </c>
      <c r="C40" s="1" t="s">
        <v>533</v>
      </c>
      <c r="D40" s="1" t="s">
        <v>572</v>
      </c>
      <c r="E40" s="1" t="s">
        <v>238</v>
      </c>
      <c r="F40" s="1" t="s">
        <v>35</v>
      </c>
      <c r="G40" s="1">
        <v>1977</v>
      </c>
      <c r="H40" s="1">
        <v>1990</v>
      </c>
      <c r="I40" s="1">
        <v>0</v>
      </c>
      <c r="J40" s="1" t="s">
        <v>73</v>
      </c>
      <c r="K40" s="1"/>
      <c r="L40" s="1"/>
      <c r="M40" s="1"/>
      <c r="N40" s="1" t="s">
        <v>20</v>
      </c>
      <c r="O40" s="1" t="s">
        <v>357</v>
      </c>
      <c r="P40" s="1">
        <v>1969</v>
      </c>
      <c r="Q40" s="1" t="s">
        <v>29</v>
      </c>
      <c r="R40" s="1" t="s">
        <v>23</v>
      </c>
      <c r="S40" s="1">
        <v>1976</v>
      </c>
      <c r="T40" s="1"/>
      <c r="U40" s="1"/>
      <c r="V40" s="1"/>
      <c r="W40" s="2">
        <f ca="1">YEAR(TODAY())-P40+22</f>
        <v>63</v>
      </c>
      <c r="X40" s="5" t="str">
        <f>IF(NOT(ISBLANK(V40)),V40-P40,"na")</f>
        <v>na</v>
      </c>
      <c r="Y40" s="2">
        <f ca="1">IF(ISBLANK(H40),YEAR(TODAY())-G40+I40,H40-G40+I40)</f>
        <v>13</v>
      </c>
      <c r="Z40" s="9" t="str">
        <f>IF(ISBLANK(H40),"y","no")</f>
        <v>no</v>
      </c>
    </row>
    <row r="41" spans="1:26">
      <c r="A41" s="2">
        <v>24</v>
      </c>
      <c r="B41" s="1" t="s">
        <v>74</v>
      </c>
      <c r="C41" s="1" t="s">
        <v>533</v>
      </c>
      <c r="D41" s="1" t="s">
        <v>157</v>
      </c>
      <c r="E41" s="1" t="s">
        <v>158</v>
      </c>
      <c r="F41" s="1" t="s">
        <v>91</v>
      </c>
      <c r="G41" s="1">
        <v>1979</v>
      </c>
      <c r="H41" s="1"/>
      <c r="I41" s="1">
        <v>0</v>
      </c>
      <c r="J41" s="1" t="s">
        <v>27</v>
      </c>
      <c r="K41" s="1"/>
      <c r="L41" s="1"/>
      <c r="M41" s="1">
        <v>2008</v>
      </c>
      <c r="N41" s="1" t="s">
        <v>159</v>
      </c>
      <c r="O41" s="1" t="s">
        <v>160</v>
      </c>
      <c r="P41" s="1">
        <v>1971</v>
      </c>
      <c r="Q41" s="1" t="s">
        <v>159</v>
      </c>
      <c r="R41" s="1" t="s">
        <v>161</v>
      </c>
      <c r="S41" s="1">
        <v>1975</v>
      </c>
      <c r="T41" s="1" t="s">
        <v>104</v>
      </c>
      <c r="U41" s="1" t="s">
        <v>23</v>
      </c>
      <c r="V41" s="1">
        <v>1999</v>
      </c>
      <c r="W41" s="2">
        <f ca="1">YEAR(TODAY())-P41+22</f>
        <v>61</v>
      </c>
      <c r="X41" s="5">
        <f>IF(NOT(ISBLANK(V41)),V41-P41,"na")</f>
        <v>28</v>
      </c>
      <c r="Y41" s="2">
        <f ca="1">IF(ISBLANK(H41),YEAR(TODAY())-G41+I41,H41-G41+I41)</f>
        <v>31</v>
      </c>
      <c r="Z41" s="9" t="str">
        <f>IF(ISBLANK(H41),"y","no")</f>
        <v>y</v>
      </c>
    </row>
    <row r="42" spans="1:26">
      <c r="A42" s="2"/>
      <c r="B42" s="1" t="s">
        <v>74</v>
      </c>
      <c r="C42" s="1" t="s">
        <v>533</v>
      </c>
      <c r="D42" s="1" t="s">
        <v>573</v>
      </c>
      <c r="E42" s="1" t="s">
        <v>264</v>
      </c>
      <c r="F42" s="1" t="s">
        <v>70</v>
      </c>
      <c r="G42" s="1">
        <v>1969</v>
      </c>
      <c r="H42" s="1">
        <v>1988</v>
      </c>
      <c r="I42" s="1">
        <v>0</v>
      </c>
      <c r="J42" s="1" t="s">
        <v>27</v>
      </c>
      <c r="K42" s="1"/>
      <c r="L42" s="1"/>
      <c r="M42" s="1"/>
      <c r="N42" s="1" t="s">
        <v>159</v>
      </c>
      <c r="O42" s="1" t="s">
        <v>574</v>
      </c>
      <c r="P42" s="1">
        <v>1953</v>
      </c>
      <c r="Q42" s="1" t="s">
        <v>77</v>
      </c>
      <c r="R42" s="1" t="s">
        <v>574</v>
      </c>
      <c r="S42" s="1">
        <v>1955</v>
      </c>
      <c r="T42" s="1"/>
      <c r="U42" s="1"/>
      <c r="V42" s="1"/>
      <c r="W42" s="2">
        <f ca="1">YEAR(TODAY())-P42+22</f>
        <v>79</v>
      </c>
      <c r="X42" s="5" t="str">
        <f>IF(NOT(ISBLANK(V42)),V42-P42,"na")</f>
        <v>na</v>
      </c>
      <c r="Y42" s="2">
        <f ca="1">IF(ISBLANK(H42),YEAR(TODAY())-G42+I42,H42-G42+I42)</f>
        <v>19</v>
      </c>
      <c r="Z42" s="9" t="str">
        <f>IF(ISBLANK(H42),"y","no")</f>
        <v>no</v>
      </c>
    </row>
    <row r="43" spans="1:26">
      <c r="A43" s="2"/>
      <c r="B43" s="1" t="s">
        <v>74</v>
      </c>
      <c r="C43" s="1" t="s">
        <v>532</v>
      </c>
      <c r="D43" s="1" t="s">
        <v>637</v>
      </c>
      <c r="E43" s="1" t="s">
        <v>352</v>
      </c>
      <c r="F43" s="1" t="s">
        <v>35</v>
      </c>
      <c r="G43" s="1">
        <v>1985</v>
      </c>
      <c r="H43" s="1">
        <v>1990</v>
      </c>
      <c r="I43" s="1">
        <v>0</v>
      </c>
      <c r="J43" s="1" t="s">
        <v>73</v>
      </c>
      <c r="K43" s="1"/>
      <c r="L43" s="1"/>
      <c r="M43" s="1"/>
      <c r="N43" s="1" t="s">
        <v>36</v>
      </c>
      <c r="O43" s="1" t="s">
        <v>638</v>
      </c>
      <c r="P43" s="1">
        <v>1969</v>
      </c>
      <c r="Q43" s="1" t="s">
        <v>37</v>
      </c>
      <c r="R43" s="1" t="s">
        <v>68</v>
      </c>
      <c r="S43" s="1">
        <v>1972</v>
      </c>
      <c r="T43" s="1" t="s">
        <v>182</v>
      </c>
      <c r="U43" s="1" t="s">
        <v>68</v>
      </c>
      <c r="V43" s="1">
        <v>1984</v>
      </c>
      <c r="W43" s="2">
        <f ca="1">YEAR(TODAY())-P43+22</f>
        <v>63</v>
      </c>
      <c r="X43" s="5">
        <f>IF(NOT(ISBLANK(V43)),V43-P43,"na")</f>
        <v>15</v>
      </c>
      <c r="Y43" s="2">
        <f ca="1">IF(ISBLANK(H43),YEAR(TODAY())-G43+I43,H43-G43+I43)</f>
        <v>5</v>
      </c>
      <c r="Z43" s="9" t="str">
        <f>IF(ISBLANK(H43),"y","no")</f>
        <v>no</v>
      </c>
    </row>
    <row r="44" spans="1:26">
      <c r="A44" s="2"/>
      <c r="B44" s="1" t="s">
        <v>74</v>
      </c>
      <c r="C44" s="1" t="s">
        <v>532</v>
      </c>
      <c r="D44" s="1" t="s">
        <v>639</v>
      </c>
      <c r="E44" s="1" t="s">
        <v>124</v>
      </c>
      <c r="F44" s="1" t="s">
        <v>371</v>
      </c>
      <c r="G44" s="1">
        <v>1971</v>
      </c>
      <c r="H44" s="1">
        <v>1995</v>
      </c>
      <c r="I44" s="1">
        <v>0</v>
      </c>
      <c r="J44" s="1" t="s">
        <v>27</v>
      </c>
      <c r="K44" s="1"/>
      <c r="L44" s="1"/>
      <c r="M44" s="1"/>
      <c r="N44" s="1" t="s">
        <v>36</v>
      </c>
      <c r="O44" s="1" t="s">
        <v>640</v>
      </c>
      <c r="P44" s="1">
        <v>1961</v>
      </c>
      <c r="Q44" s="1" t="s">
        <v>37</v>
      </c>
      <c r="R44" s="1" t="s">
        <v>641</v>
      </c>
      <c r="S44" s="1">
        <v>1962</v>
      </c>
      <c r="T44" s="1" t="s">
        <v>104</v>
      </c>
      <c r="U44" s="1" t="s">
        <v>23</v>
      </c>
      <c r="V44" s="1">
        <v>1976</v>
      </c>
      <c r="W44" s="2">
        <f ca="1">YEAR(TODAY())-P44+22</f>
        <v>71</v>
      </c>
      <c r="X44" s="5">
        <f>IF(NOT(ISBLANK(V44)),V44-P44,"na")</f>
        <v>15</v>
      </c>
      <c r="Y44" s="2">
        <f ca="1">IF(ISBLANK(H44),YEAR(TODAY())-G44+I44,H44-G44+I44)</f>
        <v>24</v>
      </c>
      <c r="Z44" s="9" t="str">
        <f>IF(ISBLANK(H44),"y","no")</f>
        <v>no</v>
      </c>
    </row>
    <row r="45" spans="1:26">
      <c r="A45" s="2">
        <v>25</v>
      </c>
      <c r="B45" s="1" t="s">
        <v>74</v>
      </c>
      <c r="C45" s="1" t="s">
        <v>534</v>
      </c>
      <c r="D45" s="1" t="s">
        <v>162</v>
      </c>
      <c r="E45" s="1" t="s">
        <v>163</v>
      </c>
      <c r="F45" s="1"/>
      <c r="G45" s="1">
        <v>2000</v>
      </c>
      <c r="H45" s="1"/>
      <c r="I45" s="1">
        <v>0</v>
      </c>
      <c r="J45" s="1" t="s">
        <v>216</v>
      </c>
      <c r="K45" s="1"/>
      <c r="L45" s="1">
        <v>2008</v>
      </c>
      <c r="M45" s="1"/>
      <c r="N45" s="1" t="s">
        <v>164</v>
      </c>
      <c r="O45" s="1" t="s">
        <v>165</v>
      </c>
      <c r="P45" s="1">
        <v>1973</v>
      </c>
      <c r="Q45" s="1" t="s">
        <v>87</v>
      </c>
      <c r="R45" s="1" t="s">
        <v>166</v>
      </c>
      <c r="S45" s="1">
        <v>1978</v>
      </c>
      <c r="T45" s="1"/>
      <c r="U45" s="1"/>
      <c r="V45" s="1"/>
      <c r="W45" s="2">
        <f ca="1">YEAR(TODAY())-P45+22</f>
        <v>59</v>
      </c>
      <c r="X45" s="5" t="str">
        <f>IF(NOT(ISBLANK(V45)),V45-P45,"na")</f>
        <v>na</v>
      </c>
      <c r="Y45" s="2">
        <f ca="1">IF(ISBLANK(H45),YEAR(TODAY())-G45+I45,H45-G45+I45)</f>
        <v>10</v>
      </c>
      <c r="Z45" s="9" t="str">
        <f>IF(ISBLANK(H45),"y","no")</f>
        <v>y</v>
      </c>
    </row>
    <row r="46" spans="1:26">
      <c r="A46" s="2">
        <v>26</v>
      </c>
      <c r="B46" s="1" t="s">
        <v>74</v>
      </c>
      <c r="C46" s="1" t="s">
        <v>532</v>
      </c>
      <c r="D46" s="1" t="s">
        <v>167</v>
      </c>
      <c r="E46" s="1" t="s">
        <v>168</v>
      </c>
      <c r="F46" s="1" t="s">
        <v>70</v>
      </c>
      <c r="G46" s="1">
        <v>1999</v>
      </c>
      <c r="H46" s="1"/>
      <c r="I46" s="1">
        <v>0</v>
      </c>
      <c r="J46" s="1" t="s">
        <v>27</v>
      </c>
      <c r="K46" s="1"/>
      <c r="L46" s="1"/>
      <c r="M46" s="1">
        <v>2008</v>
      </c>
      <c r="N46" s="1" t="s">
        <v>20</v>
      </c>
      <c r="O46" s="1" t="s">
        <v>169</v>
      </c>
      <c r="P46" s="1">
        <v>1979</v>
      </c>
      <c r="Q46" s="1" t="s">
        <v>37</v>
      </c>
      <c r="R46" s="1" t="s">
        <v>92</v>
      </c>
      <c r="S46" s="1">
        <v>1985</v>
      </c>
      <c r="T46" s="1" t="s">
        <v>104</v>
      </c>
      <c r="U46" s="1" t="s">
        <v>92</v>
      </c>
      <c r="V46" s="1">
        <v>1996</v>
      </c>
      <c r="W46" s="2">
        <f ca="1">YEAR(TODAY())-P46+22</f>
        <v>53</v>
      </c>
      <c r="X46" s="5">
        <f>IF(NOT(ISBLANK(V46)),V46-P46,"na")</f>
        <v>17</v>
      </c>
      <c r="Y46" s="2">
        <f ca="1">IF(ISBLANK(H46),YEAR(TODAY())-G46+I46,H46-G46+I46)</f>
        <v>11</v>
      </c>
      <c r="Z46" s="9" t="str">
        <f>IF(ISBLANK(H46),"y","no")</f>
        <v>y</v>
      </c>
    </row>
    <row r="47" spans="1:26">
      <c r="A47" s="2"/>
      <c r="B47" s="1" t="s">
        <v>74</v>
      </c>
      <c r="C47" s="1" t="s">
        <v>535</v>
      </c>
      <c r="D47" s="1" t="s">
        <v>455</v>
      </c>
      <c r="E47" s="1" t="s">
        <v>158</v>
      </c>
      <c r="F47" s="1" t="s">
        <v>371</v>
      </c>
      <c r="G47" s="1">
        <v>1970</v>
      </c>
      <c r="H47" s="1">
        <v>1995</v>
      </c>
      <c r="I47" s="1">
        <v>0</v>
      </c>
      <c r="J47" s="1" t="s">
        <v>216</v>
      </c>
      <c r="K47" s="1"/>
      <c r="L47" s="1"/>
      <c r="M47" s="1"/>
      <c r="N47" s="1" t="s">
        <v>20</v>
      </c>
      <c r="O47" s="1" t="s">
        <v>28</v>
      </c>
      <c r="P47" s="1">
        <v>1967</v>
      </c>
      <c r="Q47" s="1" t="s">
        <v>29</v>
      </c>
      <c r="R47" s="1" t="s">
        <v>270</v>
      </c>
      <c r="S47" s="1">
        <v>1968</v>
      </c>
      <c r="T47" s="1"/>
      <c r="U47" s="1"/>
      <c r="V47" s="1"/>
      <c r="W47" s="2">
        <f ca="1">YEAR(TODAY())-P47+22</f>
        <v>65</v>
      </c>
      <c r="X47" s="5" t="str">
        <f>IF(NOT(ISBLANK(V47)),V47-P47,"na")</f>
        <v>na</v>
      </c>
      <c r="Y47" s="2">
        <f ca="1">IF(ISBLANK(H47),YEAR(TODAY())-G47+I47,H47-G47+I47)</f>
        <v>25</v>
      </c>
      <c r="Z47" s="9" t="str">
        <f>IF(ISBLANK(H47),"y","no")</f>
        <v>no</v>
      </c>
    </row>
    <row r="48" spans="1:26">
      <c r="A48" s="2"/>
      <c r="B48" s="1" t="s">
        <v>74</v>
      </c>
      <c r="C48" s="1" t="s">
        <v>535</v>
      </c>
      <c r="D48" s="1" t="s">
        <v>456</v>
      </c>
      <c r="E48" s="1" t="s">
        <v>238</v>
      </c>
      <c r="F48" s="1" t="s">
        <v>293</v>
      </c>
      <c r="G48" s="1">
        <v>1983</v>
      </c>
      <c r="H48" s="1">
        <v>1995</v>
      </c>
      <c r="I48" s="1">
        <v>0</v>
      </c>
      <c r="J48" s="1" t="s">
        <v>73</v>
      </c>
      <c r="K48" s="1"/>
      <c r="L48" s="1"/>
      <c r="M48" s="1"/>
      <c r="N48" s="1" t="s">
        <v>20</v>
      </c>
      <c r="O48" s="1" t="s">
        <v>23</v>
      </c>
      <c r="P48" s="1">
        <v>1954</v>
      </c>
      <c r="Q48" s="1" t="s">
        <v>29</v>
      </c>
      <c r="R48" s="1" t="s">
        <v>23</v>
      </c>
      <c r="S48" s="1">
        <v>1976</v>
      </c>
      <c r="T48" s="1"/>
      <c r="U48" s="1"/>
      <c r="V48" s="1"/>
      <c r="W48" s="2">
        <f ca="1">YEAR(TODAY())-P48+22</f>
        <v>78</v>
      </c>
      <c r="X48" s="5" t="str">
        <f>IF(NOT(ISBLANK(V48)),V48-P48,"na")</f>
        <v>na</v>
      </c>
      <c r="Y48" s="2">
        <f ca="1">IF(ISBLANK(H48),YEAR(TODAY())-G48+I48,H48-G48+I48)</f>
        <v>12</v>
      </c>
      <c r="Z48" s="9" t="str">
        <f>IF(ISBLANK(H48),"y","no")</f>
        <v>no</v>
      </c>
    </row>
    <row r="49" spans="1:26">
      <c r="A49" s="2">
        <v>27</v>
      </c>
      <c r="B49" s="1" t="s">
        <v>74</v>
      </c>
      <c r="C49" s="1"/>
      <c r="D49" s="1" t="s">
        <v>170</v>
      </c>
      <c r="E49" s="1" t="s">
        <v>171</v>
      </c>
      <c r="F49" s="1" t="s">
        <v>35</v>
      </c>
      <c r="G49" s="1">
        <v>2007</v>
      </c>
      <c r="H49" s="1"/>
      <c r="I49" s="1">
        <v>0</v>
      </c>
      <c r="J49" s="1" t="s">
        <v>73</v>
      </c>
      <c r="K49" s="1">
        <v>2008</v>
      </c>
      <c r="L49" s="1"/>
      <c r="M49" s="1"/>
      <c r="N49" s="1" t="s">
        <v>20</v>
      </c>
      <c r="O49" s="1" t="s">
        <v>172</v>
      </c>
      <c r="P49" s="1">
        <v>1977</v>
      </c>
      <c r="Q49" s="1" t="s">
        <v>77</v>
      </c>
      <c r="R49" s="1" t="s">
        <v>173</v>
      </c>
      <c r="S49" s="1">
        <v>1995</v>
      </c>
      <c r="T49" s="1" t="s">
        <v>104</v>
      </c>
      <c r="U49" s="1" t="s">
        <v>174</v>
      </c>
      <c r="V49" s="1">
        <v>2007</v>
      </c>
      <c r="W49" s="2">
        <f ca="1">YEAR(TODAY())-P49+22</f>
        <v>55</v>
      </c>
      <c r="X49" s="5">
        <f>IF(NOT(ISBLANK(V49)),V49-P49,"na")</f>
        <v>30</v>
      </c>
      <c r="Y49" s="2">
        <f ca="1">IF(ISBLANK(H49),YEAR(TODAY())-G49+I49,H49-G49+I49)</f>
        <v>3</v>
      </c>
      <c r="Z49" s="9" t="str">
        <f>IF(ISBLANK(H49),"y","no")</f>
        <v>y</v>
      </c>
    </row>
    <row r="50" spans="1:26">
      <c r="A50" s="2">
        <v>28</v>
      </c>
      <c r="B50" s="1" t="s">
        <v>74</v>
      </c>
      <c r="C50" s="1" t="s">
        <v>535</v>
      </c>
      <c r="D50" s="1" t="s">
        <v>175</v>
      </c>
      <c r="E50" s="1" t="s">
        <v>46</v>
      </c>
      <c r="F50" s="1" t="s">
        <v>47</v>
      </c>
      <c r="G50" s="1">
        <v>1976</v>
      </c>
      <c r="H50" s="1"/>
      <c r="I50" s="1">
        <v>0</v>
      </c>
      <c r="J50" s="1" t="s">
        <v>27</v>
      </c>
      <c r="K50" s="1"/>
      <c r="L50" s="1">
        <v>1985</v>
      </c>
      <c r="M50" s="1">
        <v>2008</v>
      </c>
      <c r="N50" s="1" t="s">
        <v>20</v>
      </c>
      <c r="O50" s="1" t="s">
        <v>28</v>
      </c>
      <c r="P50" s="1">
        <v>1964</v>
      </c>
      <c r="Q50" s="1" t="s">
        <v>29</v>
      </c>
      <c r="R50" s="1" t="s">
        <v>176</v>
      </c>
      <c r="S50" s="1">
        <v>1974</v>
      </c>
      <c r="T50" s="1"/>
      <c r="U50" s="1"/>
      <c r="V50" s="1"/>
      <c r="W50" s="2">
        <f ca="1">YEAR(TODAY())-P50+22</f>
        <v>68</v>
      </c>
      <c r="X50" s="5" t="str">
        <f>IF(NOT(ISBLANK(V50)),V50-P50,"na")</f>
        <v>na</v>
      </c>
      <c r="Y50" s="2">
        <f ca="1">IF(ISBLANK(H50),YEAR(TODAY())-G50+I50,H50-G50+I50)</f>
        <v>34</v>
      </c>
      <c r="Z50" s="9" t="str">
        <f>IF(ISBLANK(H50),"y","no")</f>
        <v>y</v>
      </c>
    </row>
    <row r="51" spans="1:26">
      <c r="A51" s="2">
        <v>29</v>
      </c>
      <c r="B51" s="1" t="s">
        <v>74</v>
      </c>
      <c r="C51" s="1" t="s">
        <v>532</v>
      </c>
      <c r="D51" s="1" t="s">
        <v>177</v>
      </c>
      <c r="E51" s="1" t="s">
        <v>128</v>
      </c>
      <c r="F51" s="1" t="s">
        <v>26</v>
      </c>
      <c r="G51" s="1">
        <v>1995</v>
      </c>
      <c r="H51" s="1"/>
      <c r="I51" s="1">
        <v>0</v>
      </c>
      <c r="J51" s="1" t="s">
        <v>216</v>
      </c>
      <c r="K51" s="1"/>
      <c r="L51" s="1">
        <v>2008</v>
      </c>
      <c r="M51" s="1"/>
      <c r="N51" s="1" t="s">
        <v>20</v>
      </c>
      <c r="O51" s="1" t="s">
        <v>176</v>
      </c>
      <c r="P51" s="1">
        <v>1981</v>
      </c>
      <c r="Q51" s="1" t="s">
        <v>37</v>
      </c>
      <c r="R51" s="1" t="s">
        <v>178</v>
      </c>
      <c r="S51" s="1">
        <v>1988</v>
      </c>
      <c r="T51" s="1" t="s">
        <v>104</v>
      </c>
      <c r="U51" s="1" t="s">
        <v>178</v>
      </c>
      <c r="V51" s="1">
        <v>1993</v>
      </c>
      <c r="W51" s="2">
        <f ca="1">YEAR(TODAY())-P51+22</f>
        <v>51</v>
      </c>
      <c r="X51" s="5">
        <f>IF(NOT(ISBLANK(V51)),V51-P51,"na")</f>
        <v>12</v>
      </c>
      <c r="Y51" s="2">
        <f ca="1">IF(ISBLANK(H51),YEAR(TODAY())-G51+I51,H51-G51+I51)</f>
        <v>15</v>
      </c>
      <c r="Z51" s="9" t="str">
        <f>IF(ISBLANK(H51),"y","no")</f>
        <v>y</v>
      </c>
    </row>
    <row r="52" spans="1:26">
      <c r="A52" s="2">
        <v>30</v>
      </c>
      <c r="B52" s="1" t="s">
        <v>74</v>
      </c>
      <c r="C52" s="1" t="s">
        <v>533</v>
      </c>
      <c r="D52" s="1" t="s">
        <v>75</v>
      </c>
      <c r="E52" s="1" t="s">
        <v>76</v>
      </c>
      <c r="F52" s="1"/>
      <c r="G52" s="1">
        <v>2004</v>
      </c>
      <c r="H52" s="1"/>
      <c r="I52" s="1">
        <v>0</v>
      </c>
      <c r="J52" s="1" t="s">
        <v>216</v>
      </c>
      <c r="K52" s="1"/>
      <c r="L52" s="1">
        <v>2008</v>
      </c>
      <c r="M52" s="1"/>
      <c r="N52" s="1" t="s">
        <v>20</v>
      </c>
      <c r="O52" s="1" t="s">
        <v>420</v>
      </c>
      <c r="P52" s="1">
        <v>1986</v>
      </c>
      <c r="Q52" s="1" t="s">
        <v>77</v>
      </c>
      <c r="R52" s="1" t="s">
        <v>78</v>
      </c>
      <c r="S52" s="1">
        <v>1991</v>
      </c>
      <c r="T52" s="1"/>
      <c r="U52" s="1"/>
      <c r="V52" s="1"/>
      <c r="W52" s="2">
        <f ca="1">YEAR(TODAY())-P52+22</f>
        <v>46</v>
      </c>
      <c r="X52" s="5" t="str">
        <f>IF(NOT(ISBLANK(V52)),V52-P52,"na")</f>
        <v>na</v>
      </c>
      <c r="Y52" s="2">
        <f ca="1">IF(ISBLANK(H52),YEAR(TODAY())-G52+I52,H52-G52+I52)</f>
        <v>6</v>
      </c>
      <c r="Z52" s="9" t="str">
        <f>IF(ISBLANK(H52),"y","no")</f>
        <v>y</v>
      </c>
    </row>
    <row r="53" spans="1:26">
      <c r="A53" s="2">
        <v>31</v>
      </c>
      <c r="B53" s="1" t="s">
        <v>74</v>
      </c>
      <c r="C53" s="1" t="s">
        <v>532</v>
      </c>
      <c r="D53" s="1" t="s">
        <v>79</v>
      </c>
      <c r="E53" s="1" t="s">
        <v>80</v>
      </c>
      <c r="F53" s="1"/>
      <c r="G53" s="1">
        <v>1987</v>
      </c>
      <c r="H53" s="1"/>
      <c r="I53" s="1">
        <v>0</v>
      </c>
      <c r="J53" s="1" t="s">
        <v>27</v>
      </c>
      <c r="K53" s="1"/>
      <c r="L53" s="1"/>
      <c r="M53" s="1">
        <v>2008</v>
      </c>
      <c r="N53" s="1" t="s">
        <v>20</v>
      </c>
      <c r="O53" s="1" t="s">
        <v>28</v>
      </c>
      <c r="P53" s="1">
        <v>1976</v>
      </c>
      <c r="Q53" s="1" t="s">
        <v>29</v>
      </c>
      <c r="R53" s="1" t="s">
        <v>30</v>
      </c>
      <c r="S53" s="1"/>
      <c r="T53" s="1"/>
      <c r="U53" s="1"/>
      <c r="V53" s="1"/>
      <c r="W53" s="2">
        <f ca="1">YEAR(TODAY())-P53+22</f>
        <v>56</v>
      </c>
      <c r="X53" s="5" t="str">
        <f>IF(NOT(ISBLANK(V53)),V53-P53,"na")</f>
        <v>na</v>
      </c>
      <c r="Y53" s="2">
        <f ca="1">IF(ISBLANK(H53),YEAR(TODAY())-G53+I53,H53-G53+I53)</f>
        <v>23</v>
      </c>
      <c r="Z53" s="9" t="str">
        <f>IF(ISBLANK(H53),"y","no")</f>
        <v>y</v>
      </c>
    </row>
    <row r="54" spans="1:26">
      <c r="A54" s="2">
        <v>32</v>
      </c>
      <c r="B54" s="1" t="s">
        <v>74</v>
      </c>
      <c r="C54" s="1" t="s">
        <v>532</v>
      </c>
      <c r="D54" s="1" t="s">
        <v>81</v>
      </c>
      <c r="E54" s="1" t="s">
        <v>82</v>
      </c>
      <c r="F54" s="1" t="s">
        <v>47</v>
      </c>
      <c r="G54" s="1">
        <v>1993</v>
      </c>
      <c r="H54" s="1"/>
      <c r="I54" s="1">
        <v>0</v>
      </c>
      <c r="J54" s="1" t="s">
        <v>27</v>
      </c>
      <c r="K54" s="1"/>
      <c r="L54" s="1"/>
      <c r="M54" s="1">
        <v>2008</v>
      </c>
      <c r="N54" s="1" t="s">
        <v>20</v>
      </c>
      <c r="O54" s="1" t="s">
        <v>48</v>
      </c>
      <c r="P54" s="1">
        <v>1972</v>
      </c>
      <c r="Q54" s="1" t="s">
        <v>29</v>
      </c>
      <c r="R54" s="1" t="s">
        <v>23</v>
      </c>
      <c r="S54" s="1">
        <v>1990</v>
      </c>
      <c r="T54" s="1"/>
      <c r="U54" s="1"/>
      <c r="V54" s="1"/>
      <c r="W54" s="2">
        <f ca="1">YEAR(TODAY())-P54+22</f>
        <v>60</v>
      </c>
      <c r="X54" s="5" t="str">
        <f>IF(NOT(ISBLANK(V54)),V54-P54,"na")</f>
        <v>na</v>
      </c>
      <c r="Y54" s="2">
        <f ca="1">IF(ISBLANK(H54),YEAR(TODAY())-G54+I54,H54-G54+I54)</f>
        <v>17</v>
      </c>
      <c r="Z54" s="9" t="str">
        <f>IF(ISBLANK(H54),"y","no")</f>
        <v>y</v>
      </c>
    </row>
    <row r="55" spans="1:26">
      <c r="A55" s="2"/>
      <c r="B55" s="1" t="s">
        <v>74</v>
      </c>
      <c r="C55" s="1" t="s">
        <v>532</v>
      </c>
      <c r="D55" s="1" t="s">
        <v>642</v>
      </c>
      <c r="E55" s="1" t="s">
        <v>643</v>
      </c>
      <c r="F55" s="1" t="s">
        <v>502</v>
      </c>
      <c r="G55" s="1">
        <v>1964</v>
      </c>
      <c r="H55" s="1">
        <v>1992</v>
      </c>
      <c r="I55" s="1">
        <v>0</v>
      </c>
      <c r="J55" s="1" t="s">
        <v>27</v>
      </c>
      <c r="K55" s="1"/>
      <c r="L55" s="1"/>
      <c r="M55" s="1"/>
      <c r="N55" s="1" t="s">
        <v>36</v>
      </c>
      <c r="O55" s="1" t="s">
        <v>644</v>
      </c>
      <c r="P55" s="1">
        <v>1962</v>
      </c>
      <c r="Q55" s="1" t="s">
        <v>29</v>
      </c>
      <c r="R55" s="1" t="s">
        <v>23</v>
      </c>
      <c r="S55" s="1">
        <v>1970</v>
      </c>
      <c r="T55" s="1"/>
      <c r="U55" s="1"/>
      <c r="V55" s="1"/>
      <c r="W55" s="2">
        <f ca="1">YEAR(TODAY())-P55+22</f>
        <v>70</v>
      </c>
      <c r="X55" s="5" t="str">
        <f>IF(NOT(ISBLANK(V55)),V55-P55,"na")</f>
        <v>na</v>
      </c>
      <c r="Y55" s="2">
        <f ca="1">IF(ISBLANK(H55),YEAR(TODAY())-G55+I55,H55-G55+I55)</f>
        <v>28</v>
      </c>
      <c r="Z55" s="9" t="str">
        <f>IF(ISBLANK(H55),"y","no")</f>
        <v>no</v>
      </c>
    </row>
    <row r="56" spans="1:26">
      <c r="A56" s="2">
        <v>33</v>
      </c>
      <c r="B56" s="1" t="s">
        <v>74</v>
      </c>
      <c r="C56" s="1" t="s">
        <v>536</v>
      </c>
      <c r="D56" s="1" t="s">
        <v>83</v>
      </c>
      <c r="E56" s="1" t="s">
        <v>84</v>
      </c>
      <c r="F56" s="1"/>
      <c r="G56" s="1">
        <v>2004</v>
      </c>
      <c r="H56" s="1"/>
      <c r="I56" s="1">
        <v>0</v>
      </c>
      <c r="J56" s="1" t="s">
        <v>27</v>
      </c>
      <c r="K56" s="1"/>
      <c r="L56" s="1"/>
      <c r="M56" s="1">
        <v>2008</v>
      </c>
      <c r="N56" s="1" t="s">
        <v>85</v>
      </c>
      <c r="O56" s="1" t="s">
        <v>86</v>
      </c>
      <c r="P56" s="1">
        <v>1999</v>
      </c>
      <c r="Q56" s="1" t="s">
        <v>87</v>
      </c>
      <c r="R56" s="1" t="s">
        <v>88</v>
      </c>
      <c r="S56" s="1">
        <v>2003</v>
      </c>
      <c r="T56" s="1"/>
      <c r="U56" s="1"/>
      <c r="V56" s="1"/>
      <c r="W56" s="2">
        <f ca="1">YEAR(TODAY())-P56+22</f>
        <v>33</v>
      </c>
      <c r="X56" s="5" t="str">
        <f>IF(NOT(ISBLANK(V56)),V56-P56,"na")</f>
        <v>na</v>
      </c>
      <c r="Y56" s="2">
        <f ca="1">IF(ISBLANK(H56),YEAR(TODAY())-G56+I56,H56-G56+I56)</f>
        <v>6</v>
      </c>
      <c r="Z56" s="9" t="str">
        <f>IF(ISBLANK(H56),"y","no")</f>
        <v>y</v>
      </c>
    </row>
    <row r="57" spans="1:26">
      <c r="A57" s="2">
        <v>34</v>
      </c>
      <c r="B57" s="1" t="s">
        <v>74</v>
      </c>
      <c r="C57" s="1" t="s">
        <v>532</v>
      </c>
      <c r="D57" s="1" t="s">
        <v>89</v>
      </c>
      <c r="E57" s="1" t="s">
        <v>90</v>
      </c>
      <c r="F57" s="1" t="s">
        <v>91</v>
      </c>
      <c r="G57" s="1">
        <v>1993</v>
      </c>
      <c r="H57" s="1"/>
      <c r="I57" s="1">
        <v>0</v>
      </c>
      <c r="J57" s="1" t="s">
        <v>27</v>
      </c>
      <c r="K57" s="1"/>
      <c r="L57" s="1"/>
      <c r="M57" s="1">
        <v>2008</v>
      </c>
      <c r="N57" s="1" t="s">
        <v>20</v>
      </c>
      <c r="O57" s="1" t="s">
        <v>28</v>
      </c>
      <c r="P57" s="1">
        <v>1989</v>
      </c>
      <c r="Q57" s="1" t="s">
        <v>29</v>
      </c>
      <c r="R57" s="1" t="s">
        <v>92</v>
      </c>
      <c r="S57" s="1">
        <v>1993</v>
      </c>
      <c r="T57" s="1"/>
      <c r="U57" s="1"/>
      <c r="V57" s="1"/>
      <c r="W57" s="2">
        <f ca="1">YEAR(TODAY())-P57+22</f>
        <v>43</v>
      </c>
      <c r="X57" s="5" t="str">
        <f>IF(NOT(ISBLANK(V57)),V57-P57,"na")</f>
        <v>na</v>
      </c>
      <c r="Y57" s="2">
        <f ca="1">IF(ISBLANK(H57),YEAR(TODAY())-G57+I57,H57-G57+I57)</f>
        <v>17</v>
      </c>
      <c r="Z57" s="9" t="str">
        <f>IF(ISBLANK(H57),"y","no")</f>
        <v>y</v>
      </c>
    </row>
    <row r="58" spans="1:26">
      <c r="A58" s="2"/>
      <c r="B58" s="1" t="s">
        <v>74</v>
      </c>
      <c r="C58" s="1" t="s">
        <v>532</v>
      </c>
      <c r="D58" s="1" t="s">
        <v>645</v>
      </c>
      <c r="E58" s="1" t="s">
        <v>70</v>
      </c>
      <c r="F58" s="1" t="s">
        <v>646</v>
      </c>
      <c r="G58" s="1">
        <v>1982</v>
      </c>
      <c r="H58" s="1">
        <v>1988</v>
      </c>
      <c r="I58" s="1">
        <v>0</v>
      </c>
      <c r="J58" s="1" t="s">
        <v>73</v>
      </c>
      <c r="K58" s="1"/>
      <c r="L58" s="1"/>
      <c r="M58" s="1"/>
      <c r="N58" s="1" t="s">
        <v>36</v>
      </c>
      <c r="O58" s="1" t="s">
        <v>648</v>
      </c>
      <c r="P58" s="1">
        <v>1975</v>
      </c>
      <c r="Q58" s="1" t="s">
        <v>29</v>
      </c>
      <c r="R58" s="1" t="s">
        <v>23</v>
      </c>
      <c r="S58" s="1">
        <v>1978</v>
      </c>
      <c r="T58" s="1"/>
      <c r="U58" s="1"/>
      <c r="V58" s="1"/>
      <c r="W58" s="2">
        <f ca="1">YEAR(TODAY())-P58+22</f>
        <v>57</v>
      </c>
      <c r="X58" s="5" t="str">
        <f>IF(NOT(ISBLANK(V58)),V58-P58,"na")</f>
        <v>na</v>
      </c>
      <c r="Y58" s="2">
        <f ca="1">IF(ISBLANK(H58),YEAR(TODAY())-G58+I58,H58-G58+I58)</f>
        <v>6</v>
      </c>
      <c r="Z58" s="9" t="str">
        <f>IF(ISBLANK(H58),"y","no")</f>
        <v>no</v>
      </c>
    </row>
    <row r="59" spans="1:26">
      <c r="A59" s="2"/>
      <c r="B59" s="1" t="s">
        <v>74</v>
      </c>
      <c r="C59" s="1" t="s">
        <v>532</v>
      </c>
      <c r="D59" s="1" t="s">
        <v>645</v>
      </c>
      <c r="E59" s="1" t="s">
        <v>647</v>
      </c>
      <c r="F59" s="1" t="s">
        <v>54</v>
      </c>
      <c r="G59" s="1">
        <v>1981</v>
      </c>
      <c r="H59" s="1">
        <v>1988</v>
      </c>
      <c r="I59" s="1">
        <v>0</v>
      </c>
      <c r="J59" s="1" t="s">
        <v>73</v>
      </c>
      <c r="K59" s="1"/>
      <c r="L59" s="1"/>
      <c r="M59" s="1"/>
      <c r="N59" s="1" t="s">
        <v>36</v>
      </c>
      <c r="O59" s="1" t="s">
        <v>648</v>
      </c>
      <c r="P59" s="1">
        <v>1976</v>
      </c>
      <c r="Q59" s="1" t="s">
        <v>29</v>
      </c>
      <c r="R59" s="1" t="s">
        <v>23</v>
      </c>
      <c r="S59" s="1">
        <v>1980</v>
      </c>
      <c r="T59" s="1"/>
      <c r="U59" s="1"/>
      <c r="V59" s="1"/>
      <c r="W59" s="2">
        <f ca="1">YEAR(TODAY())-P59+22</f>
        <v>56</v>
      </c>
      <c r="X59" s="5" t="str">
        <f>IF(NOT(ISBLANK(V59)),V59-P59,"na")</f>
        <v>na</v>
      </c>
      <c r="Y59" s="2">
        <f ca="1">IF(ISBLANK(H59),YEAR(TODAY())-G59+I59,H59-G59+I59)</f>
        <v>7</v>
      </c>
      <c r="Z59" s="9" t="str">
        <f>IF(ISBLANK(H59),"y","no")</f>
        <v>no</v>
      </c>
    </row>
    <row r="60" spans="1:26">
      <c r="A60" s="2"/>
      <c r="B60" s="1" t="s">
        <v>74</v>
      </c>
      <c r="C60" s="1" t="s">
        <v>534</v>
      </c>
      <c r="D60" s="1" t="s">
        <v>649</v>
      </c>
      <c r="E60" s="1" t="s">
        <v>162</v>
      </c>
      <c r="F60" s="1" t="s">
        <v>91</v>
      </c>
      <c r="G60" s="1">
        <v>1970</v>
      </c>
      <c r="H60" s="1">
        <v>1995</v>
      </c>
      <c r="I60" s="1">
        <v>0</v>
      </c>
      <c r="J60" s="1" t="s">
        <v>27</v>
      </c>
      <c r="K60" s="1"/>
      <c r="L60" s="1"/>
      <c r="M60" s="1"/>
      <c r="N60" s="1" t="s">
        <v>20</v>
      </c>
      <c r="O60" s="1" t="s">
        <v>651</v>
      </c>
      <c r="P60" s="1">
        <v>1957</v>
      </c>
      <c r="Q60" s="1" t="s">
        <v>29</v>
      </c>
      <c r="R60" s="1" t="s">
        <v>23</v>
      </c>
      <c r="S60" s="1">
        <v>1967</v>
      </c>
      <c r="T60" s="1"/>
      <c r="U60" s="1"/>
      <c r="V60" s="1"/>
      <c r="W60" s="2">
        <f ca="1">YEAR(TODAY())-P60+22</f>
        <v>75</v>
      </c>
      <c r="X60" s="5" t="str">
        <f>IF(NOT(ISBLANK(V60)),V60-P60,"na")</f>
        <v>na</v>
      </c>
      <c r="Y60" s="2">
        <f ca="1">IF(ISBLANK(H60),YEAR(TODAY())-G60+I60,H60-G60+I60)</f>
        <v>25</v>
      </c>
      <c r="Z60" s="9" t="str">
        <f>IF(ISBLANK(H60),"y","no")</f>
        <v>no</v>
      </c>
    </row>
    <row r="61" spans="1:26">
      <c r="A61" s="2"/>
      <c r="B61" s="1" t="s">
        <v>74</v>
      </c>
      <c r="C61" s="1" t="s">
        <v>534</v>
      </c>
      <c r="D61" s="1" t="s">
        <v>649</v>
      </c>
      <c r="E61" s="1" t="s">
        <v>650</v>
      </c>
      <c r="F61" s="1" t="s">
        <v>35</v>
      </c>
      <c r="G61" s="1">
        <v>1981</v>
      </c>
      <c r="H61" s="1">
        <v>1995</v>
      </c>
      <c r="I61" s="1">
        <v>0</v>
      </c>
      <c r="J61" s="1" t="s">
        <v>73</v>
      </c>
      <c r="K61" s="1"/>
      <c r="L61" s="1"/>
      <c r="M61" s="1"/>
      <c r="N61" s="1" t="s">
        <v>20</v>
      </c>
      <c r="O61" s="1" t="s">
        <v>28</v>
      </c>
      <c r="P61" s="1">
        <v>1977</v>
      </c>
      <c r="Q61" s="1" t="s">
        <v>29</v>
      </c>
      <c r="R61" s="1" t="s">
        <v>23</v>
      </c>
      <c r="S61" s="1">
        <v>1981</v>
      </c>
      <c r="T61" s="1"/>
      <c r="U61" s="1"/>
      <c r="V61" s="1"/>
      <c r="W61" s="2">
        <f ca="1">YEAR(TODAY())-P61+22</f>
        <v>55</v>
      </c>
      <c r="X61" s="5" t="str">
        <f>IF(NOT(ISBLANK(V61)),V61-P61,"na")</f>
        <v>na</v>
      </c>
      <c r="Y61" s="2">
        <f ca="1">IF(ISBLANK(H61),YEAR(TODAY())-G61+I61,H61-G61+I61)</f>
        <v>14</v>
      </c>
      <c r="Z61" s="9" t="str">
        <f>IF(ISBLANK(H61),"y","no")</f>
        <v>no</v>
      </c>
    </row>
    <row r="62" spans="1:26">
      <c r="A62" s="2">
        <v>35</v>
      </c>
      <c r="B62" s="1" t="s">
        <v>74</v>
      </c>
      <c r="C62" s="1" t="s">
        <v>532</v>
      </c>
      <c r="D62" s="1" t="s">
        <v>93</v>
      </c>
      <c r="E62" s="1" t="s">
        <v>94</v>
      </c>
      <c r="F62" s="1" t="s">
        <v>35</v>
      </c>
      <c r="G62" s="1">
        <v>1998</v>
      </c>
      <c r="H62" s="1"/>
      <c r="I62" s="1">
        <v>0</v>
      </c>
      <c r="J62" s="1" t="s">
        <v>216</v>
      </c>
      <c r="K62" s="1"/>
      <c r="L62" s="1">
        <v>2008</v>
      </c>
      <c r="M62" s="1"/>
      <c r="N62" s="1" t="s">
        <v>20</v>
      </c>
      <c r="O62" s="1" t="s">
        <v>95</v>
      </c>
      <c r="P62" s="1">
        <v>1992</v>
      </c>
      <c r="Q62" s="1" t="s">
        <v>29</v>
      </c>
      <c r="R62" s="1" t="s">
        <v>95</v>
      </c>
      <c r="S62" s="1">
        <v>1993</v>
      </c>
      <c r="T62" s="1" t="s">
        <v>104</v>
      </c>
      <c r="U62" s="1" t="s">
        <v>95</v>
      </c>
      <c r="V62" s="1">
        <v>1998</v>
      </c>
      <c r="W62" s="2">
        <f ca="1">YEAR(TODAY())-P62+22</f>
        <v>40</v>
      </c>
      <c r="X62" s="5">
        <f>IF(NOT(ISBLANK(V62)),V62-P62,"na")</f>
        <v>6</v>
      </c>
      <c r="Y62" s="2">
        <f ca="1">IF(ISBLANK(H62),YEAR(TODAY())-G62+I62,H62-G62+I62)</f>
        <v>12</v>
      </c>
      <c r="Z62" s="9" t="str">
        <f>IF(ISBLANK(H62),"y","no")</f>
        <v>y</v>
      </c>
    </row>
    <row r="63" spans="1:26">
      <c r="A63" s="2"/>
      <c r="B63" s="1" t="s">
        <v>74</v>
      </c>
      <c r="C63" s="1" t="s">
        <v>532</v>
      </c>
      <c r="D63" s="1" t="s">
        <v>652</v>
      </c>
      <c r="E63" s="1" t="s">
        <v>653</v>
      </c>
      <c r="F63" s="1" t="s">
        <v>654</v>
      </c>
      <c r="G63" s="1">
        <v>1985</v>
      </c>
      <c r="H63" s="1">
        <v>1988</v>
      </c>
      <c r="I63" s="1">
        <v>0</v>
      </c>
      <c r="J63" s="1" t="s">
        <v>73</v>
      </c>
      <c r="K63" s="1"/>
      <c r="L63" s="1"/>
      <c r="M63" s="1"/>
      <c r="N63" s="1" t="s">
        <v>20</v>
      </c>
      <c r="O63" s="1" t="s">
        <v>655</v>
      </c>
      <c r="P63" s="1">
        <v>1980</v>
      </c>
      <c r="Q63" s="1" t="s">
        <v>29</v>
      </c>
      <c r="R63" s="1" t="s">
        <v>92</v>
      </c>
      <c r="S63" s="1">
        <v>1982</v>
      </c>
      <c r="T63" s="1" t="s">
        <v>104</v>
      </c>
      <c r="U63" s="1" t="s">
        <v>92</v>
      </c>
      <c r="V63" s="1">
        <v>1985</v>
      </c>
      <c r="W63" s="2">
        <f ca="1">YEAR(TODAY())-P63+22</f>
        <v>52</v>
      </c>
      <c r="X63" s="5">
        <f>IF(NOT(ISBLANK(V63)),V63-P63,"na")</f>
        <v>5</v>
      </c>
      <c r="Y63" s="2">
        <f ca="1">IF(ISBLANK(H63),YEAR(TODAY())-G63+I63,H63-G63+I63)</f>
        <v>3</v>
      </c>
      <c r="Z63" s="9" t="str">
        <f>IF(ISBLANK(H63),"y","no")</f>
        <v>no</v>
      </c>
    </row>
    <row r="64" spans="1:26">
      <c r="A64" s="2">
        <v>36</v>
      </c>
      <c r="B64" s="1" t="s">
        <v>196</v>
      </c>
      <c r="C64" s="1"/>
      <c r="D64" s="1" t="s">
        <v>197</v>
      </c>
      <c r="E64" s="1" t="s">
        <v>198</v>
      </c>
      <c r="F64" s="1" t="s">
        <v>199</v>
      </c>
      <c r="G64" s="1">
        <v>2007</v>
      </c>
      <c r="H64" s="1"/>
      <c r="I64" s="1">
        <v>0</v>
      </c>
      <c r="J64" s="1" t="s">
        <v>216</v>
      </c>
      <c r="K64" s="1"/>
      <c r="L64" s="1">
        <v>2008</v>
      </c>
      <c r="M64" s="1"/>
      <c r="N64" s="1" t="s">
        <v>20</v>
      </c>
      <c r="O64" s="1" t="s">
        <v>28</v>
      </c>
      <c r="P64" s="1">
        <v>1983</v>
      </c>
      <c r="Q64" s="1" t="s">
        <v>200</v>
      </c>
      <c r="R64" s="1" t="s">
        <v>201</v>
      </c>
      <c r="S64" s="1">
        <v>1989</v>
      </c>
      <c r="T64" s="1" t="s">
        <v>104</v>
      </c>
      <c r="U64" s="1" t="s">
        <v>189</v>
      </c>
      <c r="V64" s="1">
        <v>1999</v>
      </c>
      <c r="W64" s="2">
        <f ca="1">YEAR(TODAY())-P64+22</f>
        <v>49</v>
      </c>
      <c r="X64" s="5">
        <f>IF(NOT(ISBLANK(V64)),V64-P64,"na")</f>
        <v>16</v>
      </c>
      <c r="Y64" s="2">
        <f ca="1">IF(ISBLANK(H64),YEAR(TODAY())-G64+I64,H64-G64+I64)</f>
        <v>3</v>
      </c>
      <c r="Z64" s="9" t="str">
        <f>IF(ISBLANK(H64),"y","no")</f>
        <v>y</v>
      </c>
    </row>
    <row r="65" spans="1:26">
      <c r="A65" s="2"/>
      <c r="B65" s="1" t="s">
        <v>196</v>
      </c>
      <c r="C65" s="1"/>
      <c r="D65" s="1" t="s">
        <v>493</v>
      </c>
      <c r="E65" s="1" t="s">
        <v>494</v>
      </c>
      <c r="F65" s="1" t="s">
        <v>26</v>
      </c>
      <c r="G65" s="1">
        <v>1974</v>
      </c>
      <c r="H65" s="1">
        <v>2000</v>
      </c>
      <c r="I65" s="1">
        <v>0</v>
      </c>
      <c r="J65" s="1" t="s">
        <v>216</v>
      </c>
      <c r="K65" s="1"/>
      <c r="L65" s="1"/>
      <c r="M65" s="1"/>
      <c r="N65" s="1" t="s">
        <v>20</v>
      </c>
      <c r="O65" s="1" t="s">
        <v>495</v>
      </c>
      <c r="P65" s="1">
        <v>1955</v>
      </c>
      <c r="Q65" s="1" t="s">
        <v>200</v>
      </c>
      <c r="R65" s="1" t="s">
        <v>495</v>
      </c>
      <c r="S65" s="1">
        <v>1962</v>
      </c>
      <c r="T65" s="1" t="s">
        <v>182</v>
      </c>
      <c r="U65" s="1" t="s">
        <v>496</v>
      </c>
      <c r="V65" s="1">
        <v>1974</v>
      </c>
      <c r="W65" s="2">
        <f ca="1">YEAR(TODAY())-P65+22</f>
        <v>77</v>
      </c>
      <c r="X65" s="5">
        <f>IF(NOT(ISBLANK(V65)),V65-P65,"na")</f>
        <v>19</v>
      </c>
      <c r="Y65" s="2">
        <f ca="1">IF(ISBLANK(H65),YEAR(TODAY())-G65+I65,H65-G65+I65)</f>
        <v>26</v>
      </c>
      <c r="Z65" s="9" t="str">
        <f>IF(ISBLANK(H65),"y","no")</f>
        <v>no</v>
      </c>
    </row>
    <row r="66" spans="1:26">
      <c r="A66" s="2">
        <v>37</v>
      </c>
      <c r="B66" s="1" t="s">
        <v>196</v>
      </c>
      <c r="C66" s="1"/>
      <c r="D66" s="1" t="s">
        <v>202</v>
      </c>
      <c r="E66" s="1" t="s">
        <v>203</v>
      </c>
      <c r="F66" s="1" t="s">
        <v>47</v>
      </c>
      <c r="G66" s="1">
        <v>2006</v>
      </c>
      <c r="H66" s="1"/>
      <c r="I66" s="1">
        <v>0</v>
      </c>
      <c r="J66" s="1" t="s">
        <v>204</v>
      </c>
      <c r="K66" s="1"/>
      <c r="L66" s="1"/>
      <c r="M66" s="1"/>
      <c r="N66" s="1" t="s">
        <v>20</v>
      </c>
      <c r="O66" s="1" t="s">
        <v>205</v>
      </c>
      <c r="P66" s="1">
        <v>1995</v>
      </c>
      <c r="Q66" s="1" t="s">
        <v>29</v>
      </c>
      <c r="R66" s="1" t="s">
        <v>30</v>
      </c>
      <c r="S66" s="1">
        <v>2000</v>
      </c>
      <c r="T66" s="1"/>
      <c r="U66" s="1"/>
      <c r="V66" s="1"/>
      <c r="W66" s="2">
        <f ca="1">YEAR(TODAY())-P66+22</f>
        <v>37</v>
      </c>
      <c r="X66" s="5" t="str">
        <f>IF(NOT(ISBLANK(V66)),V66-P66,"na")</f>
        <v>na</v>
      </c>
      <c r="Y66" s="2">
        <f ca="1">IF(ISBLANK(H66),YEAR(TODAY())-G66+I66,H66-G66+I66)</f>
        <v>4</v>
      </c>
      <c r="Z66" s="9" t="str">
        <f>IF(ISBLANK(H66),"y","no")</f>
        <v>y</v>
      </c>
    </row>
    <row r="67" spans="1:26">
      <c r="A67" s="2"/>
      <c r="B67" s="1" t="s">
        <v>196</v>
      </c>
      <c r="C67" s="1"/>
      <c r="D67" s="1" t="s">
        <v>497</v>
      </c>
      <c r="E67" s="1" t="s">
        <v>264</v>
      </c>
      <c r="F67" s="1" t="s">
        <v>199</v>
      </c>
      <c r="G67" s="1">
        <v>1985</v>
      </c>
      <c r="H67" s="1">
        <v>1988</v>
      </c>
      <c r="I67" s="1">
        <v>0</v>
      </c>
      <c r="J67" s="1" t="s">
        <v>73</v>
      </c>
      <c r="K67" s="1"/>
      <c r="L67" s="1"/>
      <c r="M67" s="1"/>
      <c r="N67" s="1" t="s">
        <v>20</v>
      </c>
      <c r="O67" s="1" t="s">
        <v>28</v>
      </c>
      <c r="P67" s="1">
        <v>1951</v>
      </c>
      <c r="Q67" s="1" t="s">
        <v>29</v>
      </c>
      <c r="R67" s="1" t="s">
        <v>424</v>
      </c>
      <c r="S67" s="1">
        <v>1959</v>
      </c>
      <c r="T67" s="1" t="s">
        <v>104</v>
      </c>
      <c r="U67" s="1" t="s">
        <v>424</v>
      </c>
      <c r="V67" s="1">
        <v>1961</v>
      </c>
      <c r="W67" s="2">
        <f ca="1">YEAR(TODAY())-P67+22</f>
        <v>81</v>
      </c>
      <c r="X67" s="5">
        <f>IF(NOT(ISBLANK(V67)),V67-P67,"na")</f>
        <v>10</v>
      </c>
      <c r="Y67" s="2">
        <f ca="1">IF(ISBLANK(H67),YEAR(TODAY())-G67+I67,H67-G67+I67)</f>
        <v>3</v>
      </c>
      <c r="Z67" s="9" t="str">
        <f>IF(ISBLANK(H67),"y","no")</f>
        <v>no</v>
      </c>
    </row>
    <row r="68" spans="1:26">
      <c r="A68" s="2">
        <v>38</v>
      </c>
      <c r="B68" s="1" t="s">
        <v>196</v>
      </c>
      <c r="C68" s="1"/>
      <c r="D68" s="1" t="s">
        <v>206</v>
      </c>
      <c r="E68" s="1" t="s">
        <v>207</v>
      </c>
      <c r="F68" s="1" t="s">
        <v>208</v>
      </c>
      <c r="G68" s="1">
        <v>2007</v>
      </c>
      <c r="H68" s="1"/>
      <c r="I68" s="1">
        <v>0</v>
      </c>
      <c r="J68" s="1" t="s">
        <v>151</v>
      </c>
      <c r="K68" s="1"/>
      <c r="L68" s="1"/>
      <c r="M68" s="1"/>
      <c r="N68" s="1" t="s">
        <v>20</v>
      </c>
      <c r="O68" s="1" t="s">
        <v>23</v>
      </c>
      <c r="P68" s="1">
        <v>1983</v>
      </c>
      <c r="Q68" s="1" t="s">
        <v>29</v>
      </c>
      <c r="R68" s="1" t="s">
        <v>205</v>
      </c>
      <c r="S68" s="1">
        <v>2001</v>
      </c>
      <c r="T68" s="1" t="s">
        <v>209</v>
      </c>
      <c r="U68" s="1" t="s">
        <v>205</v>
      </c>
      <c r="V68" s="1">
        <v>2003</v>
      </c>
      <c r="W68" s="2">
        <f ca="1">YEAR(TODAY())-P68+22</f>
        <v>49</v>
      </c>
      <c r="X68" s="5">
        <f>IF(NOT(ISBLANK(V68)),V68-P68,"na")</f>
        <v>20</v>
      </c>
      <c r="Y68" s="2">
        <f ca="1">IF(ISBLANK(H68),YEAR(TODAY())-G68+I68,H68-G68+I68)</f>
        <v>3</v>
      </c>
      <c r="Z68" s="9" t="str">
        <f>IF(ISBLANK(H68),"y","no")</f>
        <v>y</v>
      </c>
    </row>
    <row r="69" spans="1:26">
      <c r="A69" s="2"/>
      <c r="B69" s="1" t="s">
        <v>196</v>
      </c>
      <c r="C69" s="1"/>
      <c r="D69" s="1" t="s">
        <v>498</v>
      </c>
      <c r="E69" s="1" t="s">
        <v>499</v>
      </c>
      <c r="F69" s="1" t="s">
        <v>54</v>
      </c>
      <c r="G69" s="1">
        <v>1984</v>
      </c>
      <c r="H69" s="1">
        <v>1988</v>
      </c>
      <c r="I69" s="1">
        <v>0</v>
      </c>
      <c r="J69" s="1" t="s">
        <v>73</v>
      </c>
      <c r="K69" s="1"/>
      <c r="L69" s="1"/>
      <c r="M69" s="1"/>
      <c r="N69" s="1" t="s">
        <v>20</v>
      </c>
      <c r="O69" s="1" t="s">
        <v>387</v>
      </c>
      <c r="P69" s="1">
        <v>1975</v>
      </c>
      <c r="Q69" s="1" t="s">
        <v>37</v>
      </c>
      <c r="R69" s="1" t="s">
        <v>387</v>
      </c>
      <c r="S69" s="1">
        <v>1976</v>
      </c>
      <c r="T69" s="1" t="s">
        <v>182</v>
      </c>
      <c r="U69" s="1" t="s">
        <v>387</v>
      </c>
      <c r="V69" s="1">
        <v>1984</v>
      </c>
      <c r="W69" s="2">
        <f ca="1">YEAR(TODAY())-P69+22</f>
        <v>57</v>
      </c>
      <c r="X69" s="5">
        <f>IF(NOT(ISBLANK(V69)),V69-P69,"na")</f>
        <v>9</v>
      </c>
      <c r="Y69" s="2">
        <f ca="1">IF(ISBLANK(H69),YEAR(TODAY())-G69+I69,H69-G69+I69)</f>
        <v>4</v>
      </c>
      <c r="Z69" s="9" t="str">
        <f>IF(ISBLANK(H69),"y","no")</f>
        <v>no</v>
      </c>
    </row>
    <row r="70" spans="1:26">
      <c r="A70" s="2">
        <v>39</v>
      </c>
      <c r="B70" s="1" t="s">
        <v>196</v>
      </c>
      <c r="C70" s="1"/>
      <c r="D70" s="1" t="s">
        <v>210</v>
      </c>
      <c r="E70" s="1" t="s">
        <v>211</v>
      </c>
      <c r="F70" s="1" t="s">
        <v>137</v>
      </c>
      <c r="G70" s="1">
        <v>2004</v>
      </c>
      <c r="H70" s="1"/>
      <c r="I70" s="1">
        <v>0</v>
      </c>
      <c r="J70" s="1" t="s">
        <v>27</v>
      </c>
      <c r="K70" s="1"/>
      <c r="L70" s="1"/>
      <c r="M70" s="1">
        <v>2008</v>
      </c>
      <c r="N70" s="1" t="s">
        <v>20</v>
      </c>
      <c r="O70" s="1" t="s">
        <v>23</v>
      </c>
      <c r="P70" s="1">
        <v>1970</v>
      </c>
      <c r="Q70" s="1" t="s">
        <v>29</v>
      </c>
      <c r="R70" s="1" t="s">
        <v>23</v>
      </c>
      <c r="S70" s="1">
        <v>1981</v>
      </c>
      <c r="T70" s="1" t="s">
        <v>104</v>
      </c>
      <c r="U70" s="1" t="s">
        <v>23</v>
      </c>
      <c r="V70" s="1">
        <v>1989</v>
      </c>
      <c r="W70" s="2">
        <f ca="1">YEAR(TODAY())-P70+22</f>
        <v>62</v>
      </c>
      <c r="X70" s="5">
        <f>IF(NOT(ISBLANK(V70)),V70-P70,"na")</f>
        <v>19</v>
      </c>
      <c r="Y70" s="2">
        <f ca="1">IF(ISBLANK(H70),YEAR(TODAY())-G70+I70,H70-G70+I70)</f>
        <v>6</v>
      </c>
      <c r="Z70" s="9" t="str">
        <f>IF(ISBLANK(H70),"y","no")</f>
        <v>y</v>
      </c>
    </row>
    <row r="71" spans="1:26">
      <c r="A71" s="2">
        <v>40</v>
      </c>
      <c r="B71" s="1" t="s">
        <v>196</v>
      </c>
      <c r="C71" s="1"/>
      <c r="D71" s="1" t="s">
        <v>179</v>
      </c>
      <c r="E71" s="1" t="s">
        <v>180</v>
      </c>
      <c r="F71" s="1" t="s">
        <v>47</v>
      </c>
      <c r="G71" s="1">
        <v>1997</v>
      </c>
      <c r="H71" s="1"/>
      <c r="I71" s="1">
        <v>0</v>
      </c>
      <c r="J71" s="1" t="s">
        <v>27</v>
      </c>
      <c r="K71" s="1"/>
      <c r="L71" s="1"/>
      <c r="M71" s="1">
        <v>2008</v>
      </c>
      <c r="N71" s="1" t="s">
        <v>20</v>
      </c>
      <c r="O71" s="1" t="s">
        <v>181</v>
      </c>
      <c r="P71" s="1">
        <v>1973</v>
      </c>
      <c r="Q71" s="1" t="s">
        <v>29</v>
      </c>
      <c r="R71" s="1" t="s">
        <v>21</v>
      </c>
      <c r="S71" s="1">
        <v>1978</v>
      </c>
      <c r="T71" s="1" t="s">
        <v>182</v>
      </c>
      <c r="U71" s="1" t="s">
        <v>183</v>
      </c>
      <c r="V71" s="1">
        <v>1998</v>
      </c>
      <c r="W71" s="2">
        <f ca="1">YEAR(TODAY())-P71+22</f>
        <v>59</v>
      </c>
      <c r="X71" s="5">
        <f>IF(NOT(ISBLANK(V71)),V71-P71,"na")</f>
        <v>25</v>
      </c>
      <c r="Y71" s="2">
        <f ca="1">IF(ISBLANK(H71),YEAR(TODAY())-G71+I71,H71-G71+I71)</f>
        <v>13</v>
      </c>
      <c r="Z71" s="9" t="str">
        <f>IF(ISBLANK(H71),"y","no")</f>
        <v>y</v>
      </c>
    </row>
    <row r="72" spans="1:26">
      <c r="A72" s="2"/>
      <c r="B72" s="1" t="s">
        <v>196</v>
      </c>
      <c r="C72" s="1"/>
      <c r="D72" s="1" t="s">
        <v>500</v>
      </c>
      <c r="E72" s="1" t="s">
        <v>501</v>
      </c>
      <c r="F72" s="1" t="s">
        <v>502</v>
      </c>
      <c r="G72" s="1">
        <v>1964</v>
      </c>
      <c r="H72" s="1">
        <v>1994</v>
      </c>
      <c r="I72" s="1">
        <v>0</v>
      </c>
      <c r="J72" s="1" t="s">
        <v>27</v>
      </c>
      <c r="K72" s="1"/>
      <c r="L72" s="1"/>
      <c r="M72" s="1"/>
      <c r="N72" s="1" t="s">
        <v>20</v>
      </c>
      <c r="O72" s="1" t="s">
        <v>28</v>
      </c>
      <c r="P72" s="1">
        <v>1954</v>
      </c>
      <c r="Q72" s="1" t="s">
        <v>29</v>
      </c>
      <c r="R72" s="1" t="s">
        <v>205</v>
      </c>
      <c r="S72" s="1">
        <v>1966</v>
      </c>
      <c r="T72" s="1"/>
      <c r="U72" s="1"/>
      <c r="V72" s="1"/>
      <c r="W72" s="2">
        <f ca="1">YEAR(TODAY())-P72+22</f>
        <v>78</v>
      </c>
      <c r="X72" s="5" t="str">
        <f>IF(NOT(ISBLANK(V72)),V72-P72,"na")</f>
        <v>na</v>
      </c>
      <c r="Y72" s="2">
        <f ca="1">IF(ISBLANK(H72),YEAR(TODAY())-G72+I72,H72-G72+I72)</f>
        <v>30</v>
      </c>
      <c r="Z72" s="9" t="str">
        <f>IF(ISBLANK(H72),"y","no")</f>
        <v>no</v>
      </c>
    </row>
    <row r="73" spans="1:26">
      <c r="A73" s="2"/>
      <c r="B73" s="1" t="s">
        <v>196</v>
      </c>
      <c r="C73" s="1"/>
      <c r="D73" s="1" t="s">
        <v>503</v>
      </c>
      <c r="E73" s="1" t="s">
        <v>504</v>
      </c>
      <c r="F73" s="1"/>
      <c r="G73" s="1">
        <v>1985</v>
      </c>
      <c r="H73" s="1">
        <v>2005</v>
      </c>
      <c r="I73" s="1">
        <v>0</v>
      </c>
      <c r="J73" s="1" t="s">
        <v>27</v>
      </c>
      <c r="K73" s="1"/>
      <c r="L73" s="1"/>
      <c r="M73" s="1"/>
      <c r="N73" s="1" t="s">
        <v>20</v>
      </c>
      <c r="O73" s="1" t="s">
        <v>21</v>
      </c>
      <c r="P73" s="1">
        <v>1957</v>
      </c>
      <c r="Q73" s="1" t="s">
        <v>29</v>
      </c>
      <c r="R73" s="1" t="s">
        <v>21</v>
      </c>
      <c r="S73" s="1">
        <v>1967</v>
      </c>
      <c r="T73" s="1" t="s">
        <v>104</v>
      </c>
      <c r="U73" s="1" t="s">
        <v>246</v>
      </c>
      <c r="V73" s="1">
        <v>1971</v>
      </c>
      <c r="W73" s="2">
        <f ca="1">YEAR(TODAY())-P73+22</f>
        <v>75</v>
      </c>
      <c r="X73" s="5">
        <f>IF(NOT(ISBLANK(V73)),V73-P73,"na")</f>
        <v>14</v>
      </c>
      <c r="Y73" s="2">
        <f ca="1">IF(ISBLANK(H73),YEAR(TODAY())-G73+I73,H73-G73+I73)</f>
        <v>20</v>
      </c>
      <c r="Z73" s="9" t="str">
        <f>IF(ISBLANK(H73),"y","no")</f>
        <v>no</v>
      </c>
    </row>
    <row r="74" spans="1:26">
      <c r="A74" s="2">
        <v>41</v>
      </c>
      <c r="B74" s="1" t="s">
        <v>196</v>
      </c>
      <c r="C74" s="1"/>
      <c r="D74" s="1" t="s">
        <v>184</v>
      </c>
      <c r="E74" s="1" t="s">
        <v>53</v>
      </c>
      <c r="F74" s="1" t="s">
        <v>35</v>
      </c>
      <c r="G74" s="1">
        <v>1999</v>
      </c>
      <c r="H74" s="1"/>
      <c r="I74" s="1">
        <v>0</v>
      </c>
      <c r="J74" s="1" t="s">
        <v>27</v>
      </c>
      <c r="K74" s="1"/>
      <c r="L74" s="1"/>
      <c r="M74" s="1">
        <v>2008</v>
      </c>
      <c r="N74" s="1" t="s">
        <v>20</v>
      </c>
      <c r="O74" s="1" t="s">
        <v>185</v>
      </c>
      <c r="P74" s="1">
        <v>1981</v>
      </c>
      <c r="Q74" s="1" t="s">
        <v>29</v>
      </c>
      <c r="R74" s="1" t="s">
        <v>186</v>
      </c>
      <c r="S74" s="1">
        <v>1987</v>
      </c>
      <c r="T74" s="1" t="s">
        <v>104</v>
      </c>
      <c r="U74" s="1" t="s">
        <v>23</v>
      </c>
      <c r="V74" s="1">
        <v>1991</v>
      </c>
      <c r="W74" s="2">
        <f ca="1">YEAR(TODAY())-P74+22</f>
        <v>51</v>
      </c>
      <c r="X74" s="5">
        <f>IF(NOT(ISBLANK(V74)),V74-P74,"na")</f>
        <v>10</v>
      </c>
      <c r="Y74" s="2">
        <f ca="1">IF(ISBLANK(H74),YEAR(TODAY())-G74+I74,H74-G74+I74)</f>
        <v>11</v>
      </c>
      <c r="Z74" s="9" t="str">
        <f>IF(ISBLANK(H74),"y","no")</f>
        <v>y</v>
      </c>
    </row>
    <row r="75" spans="1:26">
      <c r="A75" s="2">
        <v>42</v>
      </c>
      <c r="B75" s="1" t="s">
        <v>196</v>
      </c>
      <c r="C75" s="1"/>
      <c r="D75" s="1" t="s">
        <v>187</v>
      </c>
      <c r="E75" s="1" t="s">
        <v>188</v>
      </c>
      <c r="F75" s="1"/>
      <c r="G75" s="1">
        <v>2005</v>
      </c>
      <c r="H75" s="1"/>
      <c r="I75" s="1">
        <v>0</v>
      </c>
      <c r="J75" s="1" t="s">
        <v>27</v>
      </c>
      <c r="K75" s="1"/>
      <c r="L75" s="1"/>
      <c r="M75" s="1">
        <v>2008</v>
      </c>
      <c r="N75" s="1" t="s">
        <v>20</v>
      </c>
      <c r="O75" s="1" t="s">
        <v>28</v>
      </c>
      <c r="P75" s="1">
        <v>1995</v>
      </c>
      <c r="Q75" s="1" t="s">
        <v>29</v>
      </c>
      <c r="R75" s="1" t="s">
        <v>189</v>
      </c>
      <c r="S75" s="1">
        <v>1999</v>
      </c>
      <c r="T75" s="1" t="s">
        <v>104</v>
      </c>
      <c r="U75" s="1" t="s">
        <v>55</v>
      </c>
      <c r="V75" s="1">
        <v>2006</v>
      </c>
      <c r="W75" s="2">
        <f ca="1">YEAR(TODAY())-P75+22</f>
        <v>37</v>
      </c>
      <c r="X75" s="5">
        <f>IF(NOT(ISBLANK(V75)),V75-P75,"na")</f>
        <v>11</v>
      </c>
      <c r="Y75" s="2">
        <f ca="1">IF(ISBLANK(H75),YEAR(TODAY())-G75+I75,H75-G75+I75)</f>
        <v>5</v>
      </c>
      <c r="Z75" s="9" t="str">
        <f>IF(ISBLANK(H75),"y","no")</f>
        <v>y</v>
      </c>
    </row>
    <row r="76" spans="1:26">
      <c r="A76" s="2">
        <v>43</v>
      </c>
      <c r="B76" s="1" t="s">
        <v>196</v>
      </c>
      <c r="C76" s="1"/>
      <c r="D76" s="1" t="s">
        <v>190</v>
      </c>
      <c r="E76" s="1" t="s">
        <v>191</v>
      </c>
      <c r="F76" s="1"/>
      <c r="G76" s="1">
        <v>1997</v>
      </c>
      <c r="H76" s="1"/>
      <c r="I76" s="1">
        <v>0</v>
      </c>
      <c r="J76" s="1" t="s">
        <v>27</v>
      </c>
      <c r="K76" s="1"/>
      <c r="L76" s="1"/>
      <c r="M76" s="1">
        <v>2008</v>
      </c>
      <c r="N76" s="1" t="s">
        <v>20</v>
      </c>
      <c r="O76" s="1" t="s">
        <v>192</v>
      </c>
      <c r="P76" s="1">
        <v>1972</v>
      </c>
      <c r="Q76" s="1" t="s">
        <v>193</v>
      </c>
      <c r="R76" s="1" t="s">
        <v>194</v>
      </c>
      <c r="S76" s="1">
        <v>1989</v>
      </c>
      <c r="T76" s="1" t="s">
        <v>182</v>
      </c>
      <c r="U76" s="1" t="s">
        <v>195</v>
      </c>
      <c r="V76" s="1">
        <v>1999</v>
      </c>
      <c r="W76" s="2">
        <f ca="1">YEAR(TODAY())-P76+22</f>
        <v>60</v>
      </c>
      <c r="X76" s="5">
        <f>IF(NOT(ISBLANK(V76)),V76-P76,"na")</f>
        <v>27</v>
      </c>
      <c r="Y76" s="2">
        <f ca="1">IF(ISBLANK(H76),YEAR(TODAY())-G76+I76,H76-G76+I76)</f>
        <v>13</v>
      </c>
      <c r="Z76" s="9" t="str">
        <f>IF(ISBLANK(H76),"y","no")</f>
        <v>y</v>
      </c>
    </row>
    <row r="77" spans="1:26">
      <c r="A77" s="2"/>
      <c r="B77" s="1" t="s">
        <v>281</v>
      </c>
      <c r="C77" s="1" t="s">
        <v>515</v>
      </c>
      <c r="D77" s="1" t="s">
        <v>505</v>
      </c>
      <c r="E77" s="1" t="s">
        <v>506</v>
      </c>
      <c r="F77" s="1"/>
      <c r="G77" s="1">
        <v>1978</v>
      </c>
      <c r="H77" s="1">
        <v>1995</v>
      </c>
      <c r="I77" s="1">
        <v>0</v>
      </c>
      <c r="J77" s="1" t="s">
        <v>216</v>
      </c>
      <c r="K77" s="1"/>
      <c r="L77" s="1"/>
      <c r="M77" s="1"/>
      <c r="N77" s="1" t="s">
        <v>20</v>
      </c>
      <c r="O77" s="1" t="s">
        <v>507</v>
      </c>
      <c r="P77" s="1">
        <v>1969</v>
      </c>
      <c r="Q77" s="1" t="s">
        <v>29</v>
      </c>
      <c r="R77" s="1" t="s">
        <v>507</v>
      </c>
      <c r="S77" s="1">
        <v>1970</v>
      </c>
      <c r="T77" s="1" t="s">
        <v>104</v>
      </c>
      <c r="U77" s="1" t="s">
        <v>298</v>
      </c>
      <c r="V77" s="1">
        <v>1977</v>
      </c>
      <c r="W77" s="2">
        <f ca="1">YEAR(TODAY())-P77+22</f>
        <v>63</v>
      </c>
      <c r="X77" s="5">
        <f>IF(NOT(ISBLANK(V77)),V77-P77,"na")</f>
        <v>8</v>
      </c>
      <c r="Y77" s="2">
        <f ca="1">IF(ISBLANK(H77),YEAR(TODAY())-G77+I77,H77-G77+I77)</f>
        <v>17</v>
      </c>
      <c r="Z77" s="9" t="str">
        <f>IF(ISBLANK(H77),"y","no")</f>
        <v>no</v>
      </c>
    </row>
    <row r="78" spans="1:26">
      <c r="A78" s="2">
        <v>44</v>
      </c>
      <c r="B78" s="1" t="s">
        <v>281</v>
      </c>
      <c r="C78" s="1" t="s">
        <v>515</v>
      </c>
      <c r="D78" s="1" t="s">
        <v>282</v>
      </c>
      <c r="E78" s="1" t="s">
        <v>283</v>
      </c>
      <c r="F78" s="1" t="s">
        <v>54</v>
      </c>
      <c r="G78" s="1">
        <v>1987</v>
      </c>
      <c r="H78" s="1"/>
      <c r="I78" s="1">
        <v>0</v>
      </c>
      <c r="J78" s="1" t="s">
        <v>27</v>
      </c>
      <c r="K78" s="1"/>
      <c r="L78" s="1"/>
      <c r="M78" s="1">
        <v>2008</v>
      </c>
      <c r="N78" s="1" t="s">
        <v>36</v>
      </c>
      <c r="O78" s="1" t="s">
        <v>28</v>
      </c>
      <c r="P78" s="1">
        <v>1978</v>
      </c>
      <c r="Q78" s="1" t="s">
        <v>29</v>
      </c>
      <c r="R78" s="1" t="s">
        <v>23</v>
      </c>
      <c r="S78" s="1">
        <v>1981</v>
      </c>
      <c r="T78" s="1" t="s">
        <v>104</v>
      </c>
      <c r="U78" s="1" t="s">
        <v>169</v>
      </c>
      <c r="V78" s="1">
        <v>1987</v>
      </c>
      <c r="W78" s="2">
        <f ca="1">YEAR(TODAY())-P78+22</f>
        <v>54</v>
      </c>
      <c r="X78" s="5">
        <f>IF(NOT(ISBLANK(V78)),V78-P78,"na")</f>
        <v>9</v>
      </c>
      <c r="Y78" s="2">
        <f ca="1">IF(ISBLANK(H78),YEAR(TODAY())-G78+I78,H78-G78+I78)</f>
        <v>23</v>
      </c>
      <c r="Z78" s="9" t="str">
        <f>IF(ISBLANK(H78),"y","no")</f>
        <v>y</v>
      </c>
    </row>
    <row r="79" spans="1:26">
      <c r="A79" s="2"/>
      <c r="B79" s="1" t="s">
        <v>281</v>
      </c>
      <c r="C79" s="1" t="s">
        <v>515</v>
      </c>
      <c r="D79" s="1" t="s">
        <v>508</v>
      </c>
      <c r="E79" s="1" t="s">
        <v>509</v>
      </c>
      <c r="F79" s="1" t="s">
        <v>35</v>
      </c>
      <c r="G79" s="1">
        <v>1971</v>
      </c>
      <c r="H79" s="1">
        <v>2007</v>
      </c>
      <c r="I79" s="1">
        <v>0</v>
      </c>
      <c r="J79" s="1" t="s">
        <v>27</v>
      </c>
      <c r="K79" s="1"/>
      <c r="L79" s="1"/>
      <c r="M79" s="1"/>
      <c r="N79" s="1" t="s">
        <v>20</v>
      </c>
      <c r="O79" s="1" t="s">
        <v>510</v>
      </c>
      <c r="P79" s="1">
        <v>1963</v>
      </c>
      <c r="Q79" s="1" t="s">
        <v>29</v>
      </c>
      <c r="R79" s="1" t="s">
        <v>169</v>
      </c>
      <c r="S79" s="1">
        <v>1969</v>
      </c>
      <c r="T79" s="1" t="s">
        <v>104</v>
      </c>
      <c r="U79" s="1" t="s">
        <v>169</v>
      </c>
      <c r="V79" s="1">
        <v>1973</v>
      </c>
      <c r="W79" s="2">
        <f ca="1">YEAR(TODAY())-P79+22</f>
        <v>69</v>
      </c>
      <c r="X79" s="5">
        <f>IF(NOT(ISBLANK(V79)),V79-P79,"na")</f>
        <v>10</v>
      </c>
      <c r="Y79" s="2">
        <f ca="1">IF(ISBLANK(H79),YEAR(TODAY())-G79+I79,H79-G79+I79)</f>
        <v>36</v>
      </c>
      <c r="Z79" s="9" t="str">
        <f>IF(ISBLANK(H79),"y","no")</f>
        <v>no</v>
      </c>
    </row>
    <row r="80" spans="1:26">
      <c r="A80" s="2"/>
      <c r="B80" s="1" t="s">
        <v>281</v>
      </c>
      <c r="C80" s="1" t="s">
        <v>564</v>
      </c>
      <c r="D80" s="1" t="s">
        <v>565</v>
      </c>
      <c r="E80" s="1" t="s">
        <v>318</v>
      </c>
      <c r="F80" s="1" t="s">
        <v>236</v>
      </c>
      <c r="G80" s="1">
        <v>1980</v>
      </c>
      <c r="H80" s="1">
        <v>1988</v>
      </c>
      <c r="I80" s="1">
        <v>0</v>
      </c>
      <c r="J80" s="1" t="s">
        <v>216</v>
      </c>
      <c r="K80" s="1"/>
      <c r="L80" s="1"/>
      <c r="M80" s="1"/>
      <c r="N80" s="1" t="s">
        <v>20</v>
      </c>
      <c r="O80" s="1" t="s">
        <v>566</v>
      </c>
      <c r="P80" s="1">
        <v>1942</v>
      </c>
      <c r="Q80" s="1" t="s">
        <v>29</v>
      </c>
      <c r="R80" s="1" t="s">
        <v>567</v>
      </c>
      <c r="S80" s="1">
        <v>1966</v>
      </c>
      <c r="T80" s="1" t="s">
        <v>104</v>
      </c>
      <c r="U80" s="1" t="s">
        <v>23</v>
      </c>
      <c r="V80" s="1">
        <v>1976</v>
      </c>
      <c r="W80" s="2">
        <f ca="1">YEAR(TODAY())-P80+22</f>
        <v>90</v>
      </c>
      <c r="X80" s="5">
        <f>IF(NOT(ISBLANK(V80)),V80-P80,"na")</f>
        <v>34</v>
      </c>
      <c r="Y80" s="2">
        <f ca="1">IF(ISBLANK(H80),YEAR(TODAY())-G80+I80,H80-G80+I80)</f>
        <v>8</v>
      </c>
      <c r="Z80" s="9" t="str">
        <f>IF(ISBLANK(H80),"y","no")</f>
        <v>no</v>
      </c>
    </row>
    <row r="81" spans="1:26">
      <c r="A81" s="2"/>
      <c r="B81" s="1" t="s">
        <v>281</v>
      </c>
      <c r="C81" s="1" t="s">
        <v>492</v>
      </c>
      <c r="D81" s="1" t="s">
        <v>473</v>
      </c>
      <c r="E81" s="1" t="s">
        <v>474</v>
      </c>
      <c r="F81" s="1" t="s">
        <v>19</v>
      </c>
      <c r="G81" s="1">
        <v>1981</v>
      </c>
      <c r="H81" s="1">
        <v>1990</v>
      </c>
      <c r="I81" s="1">
        <v>0</v>
      </c>
      <c r="J81" s="1" t="s">
        <v>73</v>
      </c>
      <c r="K81" s="1"/>
      <c r="L81" s="1"/>
      <c r="M81" s="1"/>
      <c r="N81" s="1" t="s">
        <v>20</v>
      </c>
      <c r="O81" s="1" t="s">
        <v>270</v>
      </c>
      <c r="P81" s="1">
        <v>1976</v>
      </c>
      <c r="Q81" s="1" t="s">
        <v>29</v>
      </c>
      <c r="R81" s="1" t="s">
        <v>246</v>
      </c>
      <c r="S81" s="1">
        <v>1977</v>
      </c>
      <c r="T81" s="1" t="s">
        <v>104</v>
      </c>
      <c r="U81" s="1" t="s">
        <v>246</v>
      </c>
      <c r="V81" s="1">
        <v>1981</v>
      </c>
      <c r="W81" s="2">
        <f ca="1">YEAR(TODAY())-P81+22</f>
        <v>56</v>
      </c>
      <c r="X81" s="5">
        <f>IF(NOT(ISBLANK(V81)),V81-P81,"na")</f>
        <v>5</v>
      </c>
      <c r="Y81" s="2">
        <f ca="1">IF(ISBLANK(H81),YEAR(TODAY())-G81+I81,H81-G81+I81)</f>
        <v>9</v>
      </c>
      <c r="Z81" s="9" t="str">
        <f>IF(ISBLANK(H81),"y","no")</f>
        <v>no</v>
      </c>
    </row>
    <row r="82" spans="1:26">
      <c r="A82" s="2"/>
      <c r="B82" s="1" t="s">
        <v>281</v>
      </c>
      <c r="C82" s="1" t="s">
        <v>515</v>
      </c>
      <c r="D82" s="1" t="s">
        <v>511</v>
      </c>
      <c r="E82" s="1" t="s">
        <v>46</v>
      </c>
      <c r="F82" s="1" t="s">
        <v>370</v>
      </c>
      <c r="G82" s="1">
        <v>1958</v>
      </c>
      <c r="H82" s="1">
        <v>1990</v>
      </c>
      <c r="I82" s="1">
        <v>0</v>
      </c>
      <c r="J82" s="1" t="s">
        <v>27</v>
      </c>
      <c r="K82" s="1"/>
      <c r="L82" s="1"/>
      <c r="M82" s="1"/>
      <c r="N82" s="1" t="s">
        <v>20</v>
      </c>
      <c r="O82" s="1" t="s">
        <v>28</v>
      </c>
      <c r="P82" s="1">
        <v>1954</v>
      </c>
      <c r="Q82" s="1" t="s">
        <v>29</v>
      </c>
      <c r="R82" s="1" t="s">
        <v>28</v>
      </c>
      <c r="S82" s="1">
        <v>1968</v>
      </c>
      <c r="T82" s="1"/>
      <c r="U82" s="1"/>
      <c r="V82" s="1"/>
      <c r="W82" s="2">
        <f ca="1">YEAR(TODAY())-P82+22</f>
        <v>78</v>
      </c>
      <c r="X82" s="5" t="str">
        <f>IF(NOT(ISBLANK(V82)),V82-P82,"na")</f>
        <v>na</v>
      </c>
      <c r="Y82" s="2">
        <f ca="1">IF(ISBLANK(H82),YEAR(TODAY())-G82+I82,H82-G82+I82)</f>
        <v>32</v>
      </c>
      <c r="Z82" s="9" t="str">
        <f>IF(ISBLANK(H82),"y","no")</f>
        <v>no</v>
      </c>
    </row>
    <row r="83" spans="1:26">
      <c r="A83" s="2"/>
      <c r="B83" s="1" t="s">
        <v>281</v>
      </c>
      <c r="C83" s="1" t="s">
        <v>569</v>
      </c>
      <c r="D83" s="1" t="s">
        <v>568</v>
      </c>
      <c r="E83" s="1" t="s">
        <v>238</v>
      </c>
      <c r="F83" s="1" t="s">
        <v>70</v>
      </c>
      <c r="G83" s="1">
        <v>1961</v>
      </c>
      <c r="H83" s="1">
        <v>1995</v>
      </c>
      <c r="I83" s="1">
        <v>0</v>
      </c>
      <c r="J83" s="1" t="s">
        <v>27</v>
      </c>
      <c r="K83" s="1"/>
      <c r="L83" s="1"/>
      <c r="M83" s="1"/>
      <c r="N83" s="1" t="s">
        <v>20</v>
      </c>
      <c r="O83" s="1" t="s">
        <v>48</v>
      </c>
      <c r="P83" s="1">
        <v>1958</v>
      </c>
      <c r="Q83" s="1" t="s">
        <v>29</v>
      </c>
      <c r="R83" s="1" t="s">
        <v>48</v>
      </c>
      <c r="S83" s="1">
        <v>1961</v>
      </c>
      <c r="T83" s="1"/>
      <c r="U83" s="1"/>
      <c r="V83" s="1"/>
      <c r="W83" s="2">
        <f ca="1">YEAR(TODAY())-P83+22</f>
        <v>74</v>
      </c>
      <c r="X83" s="5" t="str">
        <f>IF(NOT(ISBLANK(V83)),V83-P83,"na")</f>
        <v>na</v>
      </c>
      <c r="Y83" s="2">
        <f ca="1">IF(ISBLANK(H83),YEAR(TODAY())-G83+I83,H83-G83+I83)</f>
        <v>34</v>
      </c>
      <c r="Z83" s="9" t="str">
        <f>IF(ISBLANK(H83),"y","no")</f>
        <v>no</v>
      </c>
    </row>
    <row r="84" spans="1:26">
      <c r="A84" s="2">
        <v>45</v>
      </c>
      <c r="B84" s="1" t="s">
        <v>281</v>
      </c>
      <c r="C84" s="1" t="s">
        <v>515</v>
      </c>
      <c r="D84" s="1" t="s">
        <v>284</v>
      </c>
      <c r="E84" s="1" t="s">
        <v>224</v>
      </c>
      <c r="F84" s="1" t="s">
        <v>54</v>
      </c>
      <c r="G84" s="1">
        <v>2008</v>
      </c>
      <c r="H84" s="1"/>
      <c r="I84" s="1">
        <v>0</v>
      </c>
      <c r="J84" s="1" t="s">
        <v>73</v>
      </c>
      <c r="K84" s="1">
        <v>2008</v>
      </c>
      <c r="L84" s="1"/>
      <c r="M84" s="1"/>
      <c r="N84" s="1" t="s">
        <v>20</v>
      </c>
      <c r="O84" s="1" t="s">
        <v>285</v>
      </c>
      <c r="P84" s="1">
        <v>1995</v>
      </c>
      <c r="Q84" s="1" t="s">
        <v>29</v>
      </c>
      <c r="R84" s="1" t="s">
        <v>285</v>
      </c>
      <c r="S84" s="1">
        <v>1997</v>
      </c>
      <c r="T84" s="1"/>
      <c r="U84" s="1"/>
      <c r="V84" s="1"/>
      <c r="W84" s="2">
        <f ca="1">YEAR(TODAY())-P84+22</f>
        <v>37</v>
      </c>
      <c r="X84" s="5" t="str">
        <f>IF(NOT(ISBLANK(V84)),V84-P84,"na")</f>
        <v>na</v>
      </c>
      <c r="Y84" s="2">
        <f ca="1">IF(ISBLANK(H84),YEAR(TODAY())-G84+I84,H84-G84+I84)</f>
        <v>2</v>
      </c>
      <c r="Z84" s="9" t="str">
        <f>IF(ISBLANK(H84),"y","no")</f>
        <v>y</v>
      </c>
    </row>
    <row r="85" spans="1:26">
      <c r="A85" s="2">
        <v>46</v>
      </c>
      <c r="B85" s="1" t="s">
        <v>281</v>
      </c>
      <c r="C85" s="1" t="s">
        <v>521</v>
      </c>
      <c r="D85" s="1" t="s">
        <v>286</v>
      </c>
      <c r="E85" s="1" t="s">
        <v>287</v>
      </c>
      <c r="F85" s="1"/>
      <c r="G85" s="1">
        <v>1997</v>
      </c>
      <c r="H85" s="1"/>
      <c r="I85" s="1">
        <v>0</v>
      </c>
      <c r="J85" s="1" t="s">
        <v>216</v>
      </c>
      <c r="K85" s="1"/>
      <c r="L85" s="1">
        <v>2008</v>
      </c>
      <c r="M85" s="1"/>
      <c r="N85" s="1" t="s">
        <v>20</v>
      </c>
      <c r="O85" s="1" t="s">
        <v>288</v>
      </c>
      <c r="P85" s="1">
        <v>1984</v>
      </c>
      <c r="Q85" s="1" t="s">
        <v>29</v>
      </c>
      <c r="R85" s="1" t="s">
        <v>174</v>
      </c>
      <c r="S85" s="1">
        <v>1987</v>
      </c>
      <c r="T85" s="1" t="s">
        <v>104</v>
      </c>
      <c r="U85" s="1" t="s">
        <v>423</v>
      </c>
      <c r="V85" s="1">
        <v>1993</v>
      </c>
      <c r="W85" s="2">
        <f ca="1">YEAR(TODAY())-P85+22</f>
        <v>48</v>
      </c>
      <c r="X85" s="5">
        <f>IF(NOT(ISBLANK(V85)),V85-P85,"na")</f>
        <v>9</v>
      </c>
      <c r="Y85" s="2">
        <f ca="1">IF(ISBLANK(H85),YEAR(TODAY())-G85+I85,H85-G85+I85)</f>
        <v>13</v>
      </c>
      <c r="Z85" s="9" t="str">
        <f>IF(ISBLANK(H85),"y","no")</f>
        <v>y</v>
      </c>
    </row>
    <row r="86" spans="1:26">
      <c r="A86" s="2"/>
      <c r="B86" s="1" t="s">
        <v>281</v>
      </c>
      <c r="C86" s="1" t="s">
        <v>515</v>
      </c>
      <c r="D86" s="1" t="s">
        <v>512</v>
      </c>
      <c r="E86" s="1" t="s">
        <v>513</v>
      </c>
      <c r="F86" s="1" t="s">
        <v>26</v>
      </c>
      <c r="G86" s="1">
        <v>1978</v>
      </c>
      <c r="H86" s="1">
        <v>2005</v>
      </c>
      <c r="I86" s="1">
        <v>0</v>
      </c>
      <c r="J86" s="1" t="s">
        <v>216</v>
      </c>
      <c r="K86" s="1"/>
      <c r="L86" s="1"/>
      <c r="M86" s="1"/>
      <c r="N86" s="1" t="s">
        <v>20</v>
      </c>
      <c r="O86" s="1" t="s">
        <v>514</v>
      </c>
      <c r="P86" s="1">
        <v>1970</v>
      </c>
      <c r="Q86" s="1" t="s">
        <v>87</v>
      </c>
      <c r="R86" s="1" t="s">
        <v>23</v>
      </c>
      <c r="S86" s="1">
        <v>1973</v>
      </c>
      <c r="T86" s="1"/>
      <c r="U86" s="1"/>
      <c r="V86" s="1"/>
      <c r="W86" s="2">
        <f ca="1">YEAR(TODAY())-P86+22</f>
        <v>62</v>
      </c>
      <c r="X86" s="5" t="str">
        <f>IF(NOT(ISBLANK(V86)),V86-P86,"na")</f>
        <v>na</v>
      </c>
      <c r="Y86" s="2">
        <f ca="1">IF(ISBLANK(H86),YEAR(TODAY())-G86+I86,H86-G86+I86)</f>
        <v>27</v>
      </c>
      <c r="Z86" s="9" t="str">
        <f>IF(ISBLANK(H86),"y","no")</f>
        <v>no</v>
      </c>
    </row>
    <row r="87" spans="1:26">
      <c r="A87" s="2">
        <v>47</v>
      </c>
      <c r="B87" s="1" t="s">
        <v>281</v>
      </c>
      <c r="C87" s="1" t="s">
        <v>515</v>
      </c>
      <c r="D87" s="1" t="s">
        <v>289</v>
      </c>
      <c r="E87" s="1" t="s">
        <v>290</v>
      </c>
      <c r="F87" s="1" t="s">
        <v>54</v>
      </c>
      <c r="G87" s="1">
        <v>1983</v>
      </c>
      <c r="H87" s="1"/>
      <c r="I87" s="1">
        <v>0</v>
      </c>
      <c r="J87" s="1" t="s">
        <v>27</v>
      </c>
      <c r="K87" s="1"/>
      <c r="L87" s="1"/>
      <c r="M87" s="1">
        <v>2008</v>
      </c>
      <c r="N87" s="1" t="s">
        <v>20</v>
      </c>
      <c r="O87" s="1" t="s">
        <v>28</v>
      </c>
      <c r="P87" s="1">
        <v>1981</v>
      </c>
      <c r="Q87" s="1" t="s">
        <v>29</v>
      </c>
      <c r="R87" s="1" t="s">
        <v>23</v>
      </c>
      <c r="S87" s="1">
        <v>1983</v>
      </c>
      <c r="T87" s="1" t="s">
        <v>104</v>
      </c>
      <c r="U87" s="1" t="s">
        <v>23</v>
      </c>
      <c r="V87" s="1">
        <v>1992</v>
      </c>
      <c r="W87" s="2">
        <f ca="1">YEAR(TODAY())-P87+22</f>
        <v>51</v>
      </c>
      <c r="X87" s="5">
        <f>IF(NOT(ISBLANK(V87)),V87-P87,"na")</f>
        <v>11</v>
      </c>
      <c r="Y87" s="2">
        <f ca="1">IF(ISBLANK(H87),YEAR(TODAY())-G87+I87,H87-G87+I87)</f>
        <v>27</v>
      </c>
      <c r="Z87" s="9" t="str">
        <f>IF(ISBLANK(H87),"y","no")</f>
        <v>y</v>
      </c>
    </row>
    <row r="88" spans="1:26">
      <c r="A88" s="2">
        <v>48</v>
      </c>
      <c r="B88" s="1" t="s">
        <v>281</v>
      </c>
      <c r="C88" s="1" t="s">
        <v>521</v>
      </c>
      <c r="D88" s="1" t="s">
        <v>291</v>
      </c>
      <c r="E88" s="1" t="s">
        <v>292</v>
      </c>
      <c r="F88" s="1" t="s">
        <v>293</v>
      </c>
      <c r="G88" s="1">
        <v>1978</v>
      </c>
      <c r="H88" s="1">
        <v>2009</v>
      </c>
      <c r="I88" s="1">
        <v>0</v>
      </c>
      <c r="J88" s="1" t="s">
        <v>216</v>
      </c>
      <c r="K88" s="1"/>
      <c r="L88" s="1">
        <v>1985</v>
      </c>
      <c r="M88" s="1"/>
      <c r="N88" s="1" t="s">
        <v>20</v>
      </c>
      <c r="O88" s="1" t="s">
        <v>295</v>
      </c>
      <c r="P88" s="1">
        <v>1971</v>
      </c>
      <c r="Q88" s="1" t="s">
        <v>29</v>
      </c>
      <c r="R88" s="1" t="s">
        <v>295</v>
      </c>
      <c r="S88" s="1">
        <v>1973</v>
      </c>
      <c r="T88" s="1" t="s">
        <v>104</v>
      </c>
      <c r="U88" s="1" t="s">
        <v>295</v>
      </c>
      <c r="V88" s="1">
        <v>1977</v>
      </c>
      <c r="W88" s="2">
        <f ca="1">YEAR(TODAY())-P88+22</f>
        <v>61</v>
      </c>
      <c r="X88" s="5">
        <f>IF(NOT(ISBLANK(V88)),V88-P88,"na")</f>
        <v>6</v>
      </c>
      <c r="Y88" s="2">
        <f ca="1">IF(ISBLANK(H88),YEAR(TODAY())-G88+I88,H88-G88+I88)</f>
        <v>31</v>
      </c>
      <c r="Z88" s="9" t="str">
        <f>IF(ISBLANK(H88),"y","no")</f>
        <v>no</v>
      </c>
    </row>
    <row r="89" spans="1:26">
      <c r="A89" s="2">
        <v>49</v>
      </c>
      <c r="B89" s="1" t="s">
        <v>281</v>
      </c>
      <c r="C89" s="1" t="s">
        <v>521</v>
      </c>
      <c r="D89" s="1" t="s">
        <v>296</v>
      </c>
      <c r="E89" s="1" t="s">
        <v>297</v>
      </c>
      <c r="F89" s="1"/>
      <c r="G89" s="1">
        <v>1995</v>
      </c>
      <c r="H89" s="1"/>
      <c r="I89" s="1">
        <v>0</v>
      </c>
      <c r="J89" s="1" t="s">
        <v>216</v>
      </c>
      <c r="K89" s="1"/>
      <c r="L89" s="1">
        <v>2008</v>
      </c>
      <c r="M89" s="1"/>
      <c r="N89" s="1" t="s">
        <v>20</v>
      </c>
      <c r="O89" s="1" t="s">
        <v>298</v>
      </c>
      <c r="P89" s="1">
        <v>1984</v>
      </c>
      <c r="Q89" s="1" t="s">
        <v>29</v>
      </c>
      <c r="R89" s="1" t="s">
        <v>299</v>
      </c>
      <c r="S89" s="1">
        <v>1989</v>
      </c>
      <c r="T89" s="1" t="s">
        <v>104</v>
      </c>
      <c r="U89" s="1" t="s">
        <v>299</v>
      </c>
      <c r="V89" s="1">
        <v>1995</v>
      </c>
      <c r="W89" s="2">
        <f ca="1">YEAR(TODAY())-P89+22</f>
        <v>48</v>
      </c>
      <c r="X89" s="5">
        <f>IF(NOT(ISBLANK(V89)),V89-P89,"na")</f>
        <v>11</v>
      </c>
      <c r="Y89" s="2">
        <f ca="1">IF(ISBLANK(H89),YEAR(TODAY())-G89+I89,H89-G89+I89)</f>
        <v>15</v>
      </c>
      <c r="Z89" s="9" t="str">
        <f>IF(ISBLANK(H89),"y","no")</f>
        <v>y</v>
      </c>
    </row>
    <row r="90" spans="1:26">
      <c r="A90" s="2">
        <v>50</v>
      </c>
      <c r="B90" s="1" t="s">
        <v>281</v>
      </c>
      <c r="C90" s="1" t="s">
        <v>515</v>
      </c>
      <c r="D90" s="1" t="s">
        <v>300</v>
      </c>
      <c r="E90" s="1" t="s">
        <v>301</v>
      </c>
      <c r="F90" s="1" t="s">
        <v>35</v>
      </c>
      <c r="G90" s="1">
        <v>2006</v>
      </c>
      <c r="H90" s="1"/>
      <c r="I90" s="1">
        <v>0</v>
      </c>
      <c r="J90" s="1" t="s">
        <v>73</v>
      </c>
      <c r="K90" s="1">
        <v>2008</v>
      </c>
      <c r="L90" s="1"/>
      <c r="M90" s="1"/>
      <c r="N90" s="1" t="s">
        <v>20</v>
      </c>
      <c r="O90" s="1" t="s">
        <v>302</v>
      </c>
      <c r="P90" s="1">
        <v>1997</v>
      </c>
      <c r="Q90" s="1" t="s">
        <v>29</v>
      </c>
      <c r="R90" s="1" t="s">
        <v>246</v>
      </c>
      <c r="S90" s="1">
        <v>1998</v>
      </c>
      <c r="T90" s="1" t="s">
        <v>104</v>
      </c>
      <c r="U90" s="1" t="s">
        <v>246</v>
      </c>
      <c r="V90" s="1">
        <v>2008</v>
      </c>
      <c r="W90" s="2">
        <f ca="1">YEAR(TODAY())-P90+22</f>
        <v>35</v>
      </c>
      <c r="X90" s="5">
        <f>IF(NOT(ISBLANK(V90)),V90-P90,"na")</f>
        <v>11</v>
      </c>
      <c r="Y90" s="2">
        <f ca="1">IF(ISBLANK(H90),YEAR(TODAY())-G90+I90,H90-G90+I90)</f>
        <v>4</v>
      </c>
      <c r="Z90" s="9" t="str">
        <f>IF(ISBLANK(H90),"y","no")</f>
        <v>y</v>
      </c>
    </row>
    <row r="91" spans="1:26">
      <c r="A91" s="2"/>
      <c r="B91" s="1" t="s">
        <v>281</v>
      </c>
      <c r="C91" s="1"/>
      <c r="D91" s="1" t="s">
        <v>475</v>
      </c>
      <c r="E91" s="1" t="s">
        <v>224</v>
      </c>
      <c r="F91" s="1" t="s">
        <v>370</v>
      </c>
      <c r="G91" s="1">
        <v>1940</v>
      </c>
      <c r="H91" s="1">
        <v>1988</v>
      </c>
      <c r="I91" s="1">
        <v>0</v>
      </c>
      <c r="J91" s="1" t="s">
        <v>27</v>
      </c>
      <c r="K91" s="1"/>
      <c r="L91" s="1"/>
      <c r="M91" s="1"/>
      <c r="N91" s="1" t="s">
        <v>20</v>
      </c>
      <c r="O91" s="1" t="s">
        <v>28</v>
      </c>
      <c r="P91" s="1">
        <v>1936</v>
      </c>
      <c r="Q91" s="1" t="s">
        <v>29</v>
      </c>
      <c r="R91" s="1" t="s">
        <v>424</v>
      </c>
      <c r="S91" s="1">
        <v>1940</v>
      </c>
      <c r="T91" s="1" t="s">
        <v>104</v>
      </c>
      <c r="U91" s="1" t="s">
        <v>424</v>
      </c>
      <c r="V91" s="1">
        <v>1946</v>
      </c>
      <c r="W91" s="2">
        <f ca="1">YEAR(TODAY())-P91+22</f>
        <v>96</v>
      </c>
      <c r="X91" s="5">
        <f>IF(NOT(ISBLANK(V91)),V91-P91,"na")</f>
        <v>10</v>
      </c>
      <c r="Y91" s="2">
        <f ca="1">IF(ISBLANK(H91),YEAR(TODAY())-G91+I91,H91-G91+I91)</f>
        <v>48</v>
      </c>
      <c r="Z91" s="9" t="str">
        <f>IF(ISBLANK(H91),"y","no")</f>
        <v>no</v>
      </c>
    </row>
    <row r="92" spans="1:26">
      <c r="A92" s="2"/>
      <c r="B92" s="1" t="s">
        <v>281</v>
      </c>
      <c r="C92" s="1" t="s">
        <v>515</v>
      </c>
      <c r="D92" s="1" t="s">
        <v>229</v>
      </c>
      <c r="E92" s="1" t="s">
        <v>224</v>
      </c>
      <c r="F92" s="1" t="s">
        <v>208</v>
      </c>
      <c r="G92" s="1">
        <v>1976</v>
      </c>
      <c r="H92" s="1">
        <v>1998</v>
      </c>
      <c r="I92" s="1">
        <v>0</v>
      </c>
      <c r="J92" s="1" t="s">
        <v>73</v>
      </c>
      <c r="K92" s="1"/>
      <c r="L92" s="1"/>
      <c r="M92" s="1"/>
      <c r="N92" s="1" t="s">
        <v>20</v>
      </c>
      <c r="O92" s="1" t="s">
        <v>28</v>
      </c>
      <c r="P92" s="1">
        <v>1964</v>
      </c>
      <c r="Q92" s="1" t="s">
        <v>29</v>
      </c>
      <c r="R92" s="1" t="s">
        <v>270</v>
      </c>
      <c r="S92" s="1">
        <v>1968</v>
      </c>
      <c r="T92" s="1"/>
      <c r="U92" s="1"/>
      <c r="V92" s="1"/>
      <c r="W92" s="2">
        <f ca="1">YEAR(TODAY())-P92+22</f>
        <v>68</v>
      </c>
      <c r="X92" s="5" t="str">
        <f>IF(NOT(ISBLANK(V92)),V92-P92,"na")</f>
        <v>na</v>
      </c>
      <c r="Y92" s="2">
        <f ca="1">IF(ISBLANK(H92),YEAR(TODAY())-G92+I92,H92-G92+I92)</f>
        <v>22</v>
      </c>
      <c r="Z92" s="9" t="str">
        <f>IF(ISBLANK(H92),"y","no")</f>
        <v>no</v>
      </c>
    </row>
    <row r="93" spans="1:26">
      <c r="A93" s="2">
        <v>51</v>
      </c>
      <c r="B93" s="1" t="s">
        <v>281</v>
      </c>
      <c r="C93" s="1" t="s">
        <v>515</v>
      </c>
      <c r="D93" s="1" t="s">
        <v>303</v>
      </c>
      <c r="E93" s="1" t="s">
        <v>304</v>
      </c>
      <c r="F93" s="1"/>
      <c r="G93" s="1">
        <v>2002</v>
      </c>
      <c r="H93" s="1"/>
      <c r="I93" s="1">
        <v>0</v>
      </c>
      <c r="J93" s="1" t="s">
        <v>216</v>
      </c>
      <c r="K93" s="1"/>
      <c r="L93" s="1">
        <v>2008</v>
      </c>
      <c r="M93" s="1"/>
      <c r="N93" s="1" t="s">
        <v>20</v>
      </c>
      <c r="O93" s="1" t="s">
        <v>305</v>
      </c>
      <c r="P93" s="1">
        <v>1991</v>
      </c>
      <c r="Q93" s="1" t="s">
        <v>29</v>
      </c>
      <c r="R93" s="1" t="s">
        <v>306</v>
      </c>
      <c r="S93" s="1">
        <v>1994</v>
      </c>
      <c r="T93" s="1" t="s">
        <v>104</v>
      </c>
      <c r="U93" s="1" t="s">
        <v>306</v>
      </c>
      <c r="V93" s="1">
        <v>2001</v>
      </c>
      <c r="W93" s="2">
        <f ca="1">YEAR(TODAY())-P93+22</f>
        <v>41</v>
      </c>
      <c r="X93" s="5">
        <f>IF(NOT(ISBLANK(V93)),V93-P93,"na")</f>
        <v>10</v>
      </c>
      <c r="Y93" s="2">
        <f ca="1">IF(ISBLANK(H93),YEAR(TODAY())-G93+I93,H93-G93+I93)</f>
        <v>8</v>
      </c>
      <c r="Z93" s="9" t="str">
        <f>IF(ISBLANK(H93),"y","no")</f>
        <v>y</v>
      </c>
    </row>
    <row r="94" spans="1:26">
      <c r="A94" s="2">
        <v>52</v>
      </c>
      <c r="B94" s="1" t="s">
        <v>281</v>
      </c>
      <c r="C94" s="1" t="s">
        <v>515</v>
      </c>
      <c r="D94" s="1" t="s">
        <v>307</v>
      </c>
      <c r="E94" s="1" t="s">
        <v>308</v>
      </c>
      <c r="F94" s="1" t="s">
        <v>47</v>
      </c>
      <c r="G94" s="1">
        <v>1984</v>
      </c>
      <c r="H94" s="1"/>
      <c r="I94" s="1">
        <v>0</v>
      </c>
      <c r="J94" s="1" t="s">
        <v>73</v>
      </c>
      <c r="K94" s="1">
        <v>2008</v>
      </c>
      <c r="L94" s="1"/>
      <c r="M94" s="1"/>
      <c r="N94" s="1" t="s">
        <v>20</v>
      </c>
      <c r="O94" s="1" t="s">
        <v>21</v>
      </c>
      <c r="P94" s="1">
        <v>1973</v>
      </c>
      <c r="Q94" s="1" t="s">
        <v>29</v>
      </c>
      <c r="R94" s="1" t="s">
        <v>28</v>
      </c>
      <c r="S94" s="1">
        <v>1981</v>
      </c>
      <c r="T94" s="1" t="s">
        <v>104</v>
      </c>
      <c r="U94" s="1" t="s">
        <v>141</v>
      </c>
      <c r="V94" s="1">
        <v>1998</v>
      </c>
      <c r="W94" s="2">
        <f ca="1">YEAR(TODAY())-P94+22</f>
        <v>59</v>
      </c>
      <c r="X94" s="5">
        <f>IF(NOT(ISBLANK(V94)),V94-P94,"na")</f>
        <v>25</v>
      </c>
      <c r="Y94" s="2">
        <f ca="1">IF(ISBLANK(H94),YEAR(TODAY())-G94+I94,H94-G94+I94)</f>
        <v>26</v>
      </c>
      <c r="Z94" s="9" t="str">
        <f>IF(ISBLANK(H94),"y","no")</f>
        <v>y</v>
      </c>
    </row>
    <row r="95" spans="1:26">
      <c r="A95" s="2"/>
      <c r="B95" s="1" t="s">
        <v>281</v>
      </c>
      <c r="C95" s="1"/>
      <c r="D95" s="1" t="s">
        <v>516</v>
      </c>
      <c r="E95" s="1" t="s">
        <v>517</v>
      </c>
      <c r="F95" s="1" t="s">
        <v>70</v>
      </c>
      <c r="G95" s="1">
        <v>1981</v>
      </c>
      <c r="H95" s="1">
        <v>1988</v>
      </c>
      <c r="I95" s="1">
        <v>0</v>
      </c>
      <c r="J95" s="1" t="s">
        <v>73</v>
      </c>
      <c r="K95" s="1"/>
      <c r="L95" s="1"/>
      <c r="M95" s="1"/>
      <c r="N95" s="1" t="s">
        <v>20</v>
      </c>
      <c r="O95" s="1" t="s">
        <v>495</v>
      </c>
      <c r="P95" s="1">
        <v>1968</v>
      </c>
      <c r="Q95" s="1" t="s">
        <v>29</v>
      </c>
      <c r="R95" s="1" t="s">
        <v>270</v>
      </c>
      <c r="S95" s="1">
        <v>1970</v>
      </c>
      <c r="T95" s="1"/>
      <c r="U95" s="1"/>
      <c r="V95" s="1"/>
      <c r="W95" s="2">
        <f ca="1">YEAR(TODAY())-P95+22</f>
        <v>64</v>
      </c>
      <c r="X95" s="5" t="str">
        <f>IF(NOT(ISBLANK(V95)),V95-P95,"na")</f>
        <v>na</v>
      </c>
      <c r="Y95" s="2">
        <f ca="1">IF(ISBLANK(H95),YEAR(TODAY())-G95+I95,H95-G95+I95)</f>
        <v>7</v>
      </c>
      <c r="Z95" s="9" t="str">
        <f>IF(ISBLANK(H95),"y","no")</f>
        <v>no</v>
      </c>
    </row>
    <row r="96" spans="1:26">
      <c r="A96" s="2"/>
      <c r="B96" s="1" t="s">
        <v>281</v>
      </c>
      <c r="C96" s="1"/>
      <c r="D96" s="1" t="s">
        <v>518</v>
      </c>
      <c r="E96" s="1" t="s">
        <v>519</v>
      </c>
      <c r="F96" s="1" t="s">
        <v>370</v>
      </c>
      <c r="G96" s="1">
        <v>1938</v>
      </c>
      <c r="H96" s="1">
        <v>1988</v>
      </c>
      <c r="I96" s="1">
        <v>0</v>
      </c>
      <c r="J96" s="1" t="s">
        <v>27</v>
      </c>
      <c r="K96" s="1"/>
      <c r="L96" s="1"/>
      <c r="M96" s="1"/>
      <c r="N96" s="1" t="s">
        <v>20</v>
      </c>
      <c r="O96" s="1" t="s">
        <v>28</v>
      </c>
      <c r="P96" s="1">
        <v>1930</v>
      </c>
      <c r="Q96" s="1" t="s">
        <v>29</v>
      </c>
      <c r="R96" s="1" t="s">
        <v>520</v>
      </c>
      <c r="S96" s="1">
        <v>1942</v>
      </c>
      <c r="T96" s="1"/>
      <c r="U96" s="1"/>
      <c r="V96" s="1"/>
      <c r="W96" s="2">
        <f ca="1">YEAR(TODAY())-P96+22</f>
        <v>102</v>
      </c>
      <c r="X96" s="5" t="str">
        <f>IF(NOT(ISBLANK(V96)),V96-P96,"na")</f>
        <v>na</v>
      </c>
      <c r="Y96" s="2">
        <f ca="1">IF(ISBLANK(H96),YEAR(TODAY())-G96+I96,H96-G96+I96)</f>
        <v>50</v>
      </c>
      <c r="Z96" s="9" t="str">
        <f>IF(ISBLANK(H96),"y","no")</f>
        <v>no</v>
      </c>
    </row>
    <row r="97" spans="1:26">
      <c r="A97" s="2">
        <v>53</v>
      </c>
      <c r="B97" s="1" t="s">
        <v>281</v>
      </c>
      <c r="C97" s="1" t="s">
        <v>515</v>
      </c>
      <c r="D97" s="1" t="s">
        <v>309</v>
      </c>
      <c r="E97" s="1" t="s">
        <v>310</v>
      </c>
      <c r="F97" s="1"/>
      <c r="G97" s="1">
        <v>2001</v>
      </c>
      <c r="H97" s="1"/>
      <c r="I97" s="1">
        <v>0</v>
      </c>
      <c r="J97" s="1" t="s">
        <v>216</v>
      </c>
      <c r="K97" s="1"/>
      <c r="L97" s="1">
        <v>2008</v>
      </c>
      <c r="M97" s="1"/>
      <c r="N97" s="1" t="s">
        <v>20</v>
      </c>
      <c r="O97" s="1" t="s">
        <v>311</v>
      </c>
      <c r="P97" s="1">
        <v>1991</v>
      </c>
      <c r="Q97" s="1" t="s">
        <v>29</v>
      </c>
      <c r="R97" s="1" t="s">
        <v>312</v>
      </c>
      <c r="S97" s="1">
        <v>1997</v>
      </c>
      <c r="T97" s="1" t="s">
        <v>104</v>
      </c>
      <c r="U97" s="1" t="s">
        <v>312</v>
      </c>
      <c r="V97" s="1">
        <v>2001</v>
      </c>
      <c r="W97" s="2">
        <f ca="1">YEAR(TODAY())-P97+22</f>
        <v>41</v>
      </c>
      <c r="X97" s="5">
        <f>IF(NOT(ISBLANK(V97)),V97-P97,"na")</f>
        <v>10</v>
      </c>
      <c r="Y97" s="2">
        <f ca="1">IF(ISBLANK(H97),YEAR(TODAY())-G97+I97,H97-G97+I97)</f>
        <v>9</v>
      </c>
      <c r="Z97" s="9" t="str">
        <f>IF(ISBLANK(H97),"y","no")</f>
        <v>y</v>
      </c>
    </row>
    <row r="98" spans="1:26">
      <c r="A98" s="2">
        <v>54</v>
      </c>
      <c r="B98" s="1" t="s">
        <v>281</v>
      </c>
      <c r="C98" s="1" t="s">
        <v>515</v>
      </c>
      <c r="D98" s="1" t="s">
        <v>313</v>
      </c>
      <c r="E98" s="1" t="s">
        <v>314</v>
      </c>
      <c r="F98" s="1"/>
      <c r="G98" s="1">
        <v>2007</v>
      </c>
      <c r="H98" s="1"/>
      <c r="I98" s="1">
        <v>0</v>
      </c>
      <c r="J98" s="1" t="s">
        <v>73</v>
      </c>
      <c r="K98" s="1">
        <v>2008</v>
      </c>
      <c r="L98" s="1"/>
      <c r="M98" s="1"/>
      <c r="N98" s="1" t="s">
        <v>20</v>
      </c>
      <c r="O98" s="1" t="s">
        <v>315</v>
      </c>
      <c r="P98" s="1">
        <v>1993</v>
      </c>
      <c r="Q98" s="1" t="s">
        <v>29</v>
      </c>
      <c r="R98" s="1" t="s">
        <v>316</v>
      </c>
      <c r="S98" s="1">
        <v>2000</v>
      </c>
      <c r="T98" s="1" t="s">
        <v>104</v>
      </c>
      <c r="U98" s="1" t="s">
        <v>316</v>
      </c>
      <c r="V98" s="1">
        <v>2004</v>
      </c>
      <c r="W98" s="2">
        <f ca="1">YEAR(TODAY())-P98+22</f>
        <v>39</v>
      </c>
      <c r="X98" s="5">
        <f>IF(NOT(ISBLANK(V98)),V98-P98,"na")</f>
        <v>11</v>
      </c>
      <c r="Y98" s="2">
        <f ca="1">IF(ISBLANK(H98),YEAR(TODAY())-G98+I98,H98-G98+I98)</f>
        <v>3</v>
      </c>
      <c r="Z98" s="9" t="str">
        <f>IF(ISBLANK(H98),"y","no")</f>
        <v>y</v>
      </c>
    </row>
    <row r="99" spans="1:26">
      <c r="A99" s="2">
        <v>55</v>
      </c>
      <c r="B99" s="1" t="s">
        <v>281</v>
      </c>
      <c r="C99" s="1" t="s">
        <v>515</v>
      </c>
      <c r="D99" s="1" t="s">
        <v>317</v>
      </c>
      <c r="E99" s="1" t="s">
        <v>318</v>
      </c>
      <c r="F99" s="1" t="s">
        <v>54</v>
      </c>
      <c r="G99" s="1">
        <v>1985</v>
      </c>
      <c r="H99" s="1"/>
      <c r="I99" s="1">
        <v>0</v>
      </c>
      <c r="J99" s="1" t="s">
        <v>27</v>
      </c>
      <c r="K99" s="1"/>
      <c r="L99" s="1"/>
      <c r="M99" s="1">
        <v>2008</v>
      </c>
      <c r="N99" s="1" t="s">
        <v>20</v>
      </c>
      <c r="O99" s="1" t="s">
        <v>298</v>
      </c>
      <c r="P99" s="1">
        <v>1967</v>
      </c>
      <c r="Q99" s="1" t="s">
        <v>29</v>
      </c>
      <c r="R99" s="1" t="s">
        <v>319</v>
      </c>
      <c r="S99" s="1">
        <v>1969</v>
      </c>
      <c r="T99" s="1" t="s">
        <v>104</v>
      </c>
      <c r="U99" s="1" t="s">
        <v>298</v>
      </c>
      <c r="V99" s="1">
        <v>1973</v>
      </c>
      <c r="W99" s="2">
        <f ca="1">YEAR(TODAY())-P99+22</f>
        <v>65</v>
      </c>
      <c r="X99" s="5">
        <f>IF(NOT(ISBLANK(V99)),V99-P99,"na")</f>
        <v>6</v>
      </c>
      <c r="Y99" s="2">
        <f ca="1">IF(ISBLANK(H99),YEAR(TODAY())-G99+I99,H99-G99+I99)</f>
        <v>25</v>
      </c>
      <c r="Z99" s="9" t="str">
        <f>IF(ISBLANK(H99),"y","no")</f>
        <v>y</v>
      </c>
    </row>
    <row r="100" spans="1:26">
      <c r="A100" s="2"/>
      <c r="B100" s="1" t="s">
        <v>281</v>
      </c>
      <c r="C100" s="1" t="s">
        <v>569</v>
      </c>
      <c r="D100" s="1" t="s">
        <v>570</v>
      </c>
      <c r="E100" s="1" t="s">
        <v>571</v>
      </c>
      <c r="F100" s="1" t="s">
        <v>54</v>
      </c>
      <c r="G100" s="1">
        <v>1970</v>
      </c>
      <c r="H100" s="1">
        <v>2000</v>
      </c>
      <c r="I100" s="1">
        <v>0</v>
      </c>
      <c r="J100" s="1" t="s">
        <v>27</v>
      </c>
      <c r="K100" s="1"/>
      <c r="L100" s="1"/>
      <c r="M100" s="1"/>
      <c r="N100" s="1" t="s">
        <v>20</v>
      </c>
      <c r="O100" s="1" t="s">
        <v>270</v>
      </c>
      <c r="P100" s="1">
        <v>1965</v>
      </c>
      <c r="Q100" s="1" t="s">
        <v>29</v>
      </c>
      <c r="R100" s="1" t="s">
        <v>23</v>
      </c>
      <c r="S100" s="1">
        <v>1970</v>
      </c>
      <c r="T100" s="1" t="s">
        <v>104</v>
      </c>
      <c r="U100" s="1" t="s">
        <v>23</v>
      </c>
      <c r="V100" s="1">
        <v>1977</v>
      </c>
      <c r="W100" s="2">
        <f ca="1">YEAR(TODAY())-P100+22</f>
        <v>67</v>
      </c>
      <c r="X100" s="5">
        <f>IF(NOT(ISBLANK(V100)),V100-P100,"na")</f>
        <v>12</v>
      </c>
      <c r="Y100" s="2">
        <f ca="1">IF(ISBLANK(H100),YEAR(TODAY())-G100+I100,H100-G100+I100)</f>
        <v>30</v>
      </c>
      <c r="Z100" s="9" t="str">
        <f>IF(ISBLANK(H100),"y","no")</f>
        <v>no</v>
      </c>
    </row>
    <row r="101" spans="1:26">
      <c r="A101" s="2">
        <v>56</v>
      </c>
      <c r="B101" s="1" t="s">
        <v>320</v>
      </c>
      <c r="C101" s="1"/>
      <c r="D101" s="1" t="s">
        <v>321</v>
      </c>
      <c r="E101" s="1" t="s">
        <v>361</v>
      </c>
      <c r="F101" s="1" t="s">
        <v>371</v>
      </c>
      <c r="G101" s="1">
        <v>2008</v>
      </c>
      <c r="H101" s="1"/>
      <c r="I101" s="1">
        <v>0</v>
      </c>
      <c r="J101" s="1" t="s">
        <v>73</v>
      </c>
      <c r="K101" s="1">
        <v>2008</v>
      </c>
      <c r="L101" s="1"/>
      <c r="M101" s="1"/>
      <c r="N101" s="1" t="s">
        <v>36</v>
      </c>
      <c r="O101" s="1" t="s">
        <v>373</v>
      </c>
      <c r="P101" s="1">
        <v>1992</v>
      </c>
      <c r="Q101" s="1" t="s">
        <v>37</v>
      </c>
      <c r="R101" s="1" t="s">
        <v>23</v>
      </c>
      <c r="S101" s="1">
        <v>1996</v>
      </c>
      <c r="T101" s="1" t="s">
        <v>104</v>
      </c>
      <c r="U101" s="1" t="s">
        <v>23</v>
      </c>
      <c r="V101" s="1"/>
      <c r="W101" s="2">
        <f ca="1">YEAR(TODAY())-P101+22</f>
        <v>40</v>
      </c>
      <c r="X101" s="5" t="str">
        <f>IF(NOT(ISBLANK(V101)),V101-P101,"na")</f>
        <v>na</v>
      </c>
      <c r="Y101" s="2">
        <f ca="1">IF(ISBLANK(H101),YEAR(TODAY())-G101+I101,H101-G101+I101)</f>
        <v>2</v>
      </c>
      <c r="Z101" s="9" t="str">
        <f>IF(ISBLANK(H101),"y","no")</f>
        <v>y</v>
      </c>
    </row>
    <row r="102" spans="1:26">
      <c r="A102" s="2"/>
      <c r="B102" s="1" t="s">
        <v>320</v>
      </c>
      <c r="C102" s="1" t="s">
        <v>537</v>
      </c>
      <c r="D102" s="1" t="s">
        <v>544</v>
      </c>
      <c r="E102" s="1" t="s">
        <v>238</v>
      </c>
      <c r="F102" s="1" t="s">
        <v>70</v>
      </c>
      <c r="G102" s="1">
        <v>1956</v>
      </c>
      <c r="H102" s="1">
        <v>2000</v>
      </c>
      <c r="I102" s="1">
        <v>0</v>
      </c>
      <c r="J102" s="1" t="s">
        <v>27</v>
      </c>
      <c r="K102" s="1"/>
      <c r="L102" s="1"/>
      <c r="M102" s="1"/>
      <c r="N102" s="1" t="s">
        <v>20</v>
      </c>
      <c r="O102" s="1" t="s">
        <v>28</v>
      </c>
      <c r="P102" s="1">
        <v>1951</v>
      </c>
      <c r="Q102" s="1" t="s">
        <v>37</v>
      </c>
      <c r="R102" s="1" t="s">
        <v>48</v>
      </c>
      <c r="S102" s="1">
        <v>1958</v>
      </c>
      <c r="T102" s="1" t="s">
        <v>104</v>
      </c>
      <c r="U102" s="1" t="s">
        <v>424</v>
      </c>
      <c r="V102" s="1">
        <v>1962</v>
      </c>
      <c r="W102" s="2">
        <f ca="1">YEAR(TODAY())-P102+22</f>
        <v>81</v>
      </c>
      <c r="X102" s="5">
        <f>IF(NOT(ISBLANK(V102)),V102-P102,"na")</f>
        <v>11</v>
      </c>
      <c r="Y102" s="2">
        <f ca="1">IF(ISBLANK(H102),YEAR(TODAY())-G102+I102,H102-G102+I102)</f>
        <v>44</v>
      </c>
      <c r="Z102" s="9" t="str">
        <f>IF(ISBLANK(H102),"y","no")</f>
        <v>no</v>
      </c>
    </row>
    <row r="103" spans="1:26">
      <c r="A103" s="2"/>
      <c r="B103" s="1" t="s">
        <v>320</v>
      </c>
      <c r="C103" s="1" t="s">
        <v>537</v>
      </c>
      <c r="D103" s="1" t="s">
        <v>545</v>
      </c>
      <c r="E103" s="1" t="s">
        <v>546</v>
      </c>
      <c r="F103" s="1" t="s">
        <v>47</v>
      </c>
      <c r="G103" s="1">
        <v>1955</v>
      </c>
      <c r="H103" s="1">
        <v>1995</v>
      </c>
      <c r="I103" s="1">
        <v>0</v>
      </c>
      <c r="J103" s="1" t="s">
        <v>27</v>
      </c>
      <c r="K103" s="1"/>
      <c r="L103" s="1"/>
      <c r="M103" s="1"/>
      <c r="N103" s="1" t="s">
        <v>36</v>
      </c>
      <c r="O103" s="1" t="s">
        <v>28</v>
      </c>
      <c r="P103" s="1">
        <v>1953</v>
      </c>
      <c r="Q103" s="1" t="s">
        <v>37</v>
      </c>
      <c r="R103" s="1" t="s">
        <v>48</v>
      </c>
      <c r="S103" s="1">
        <v>1958</v>
      </c>
      <c r="T103" s="1"/>
      <c r="U103" s="1"/>
      <c r="V103" s="1"/>
      <c r="W103" s="2">
        <f ca="1">YEAR(TODAY())-P103+22</f>
        <v>79</v>
      </c>
      <c r="X103" s="5" t="str">
        <f>IF(NOT(ISBLANK(V103)),V103-P103,"na")</f>
        <v>na</v>
      </c>
      <c r="Y103" s="2">
        <f ca="1">IF(ISBLANK(H103),YEAR(TODAY())-G103+I103,H103-G103+I103)</f>
        <v>40</v>
      </c>
      <c r="Z103" s="9" t="str">
        <f>IF(ISBLANK(H103),"y","no")</f>
        <v>no</v>
      </c>
    </row>
    <row r="104" spans="1:26">
      <c r="A104" s="2">
        <v>57</v>
      </c>
      <c r="B104" s="1" t="s">
        <v>320</v>
      </c>
      <c r="C104" s="1" t="s">
        <v>537</v>
      </c>
      <c r="D104" s="1" t="s">
        <v>322</v>
      </c>
      <c r="E104" s="1" t="s">
        <v>362</v>
      </c>
      <c r="F104" s="1" t="s">
        <v>26</v>
      </c>
      <c r="G104" s="1">
        <v>2006</v>
      </c>
      <c r="H104" s="1"/>
      <c r="I104" s="1">
        <v>0</v>
      </c>
      <c r="J104" s="1" t="s">
        <v>73</v>
      </c>
      <c r="K104" s="1">
        <v>2008</v>
      </c>
      <c r="L104" s="1"/>
      <c r="M104" s="1"/>
      <c r="N104" s="1" t="s">
        <v>20</v>
      </c>
      <c r="O104" s="1" t="s">
        <v>285</v>
      </c>
      <c r="P104" s="1">
        <v>1996</v>
      </c>
      <c r="Q104" s="1" t="s">
        <v>37</v>
      </c>
      <c r="R104" s="1" t="s">
        <v>270</v>
      </c>
      <c r="S104" s="1">
        <v>1999</v>
      </c>
      <c r="T104" s="1" t="s">
        <v>104</v>
      </c>
      <c r="U104" s="1" t="s">
        <v>270</v>
      </c>
      <c r="V104" s="1">
        <v>2005</v>
      </c>
      <c r="W104" s="2">
        <f ca="1">YEAR(TODAY())-P104+22</f>
        <v>36</v>
      </c>
      <c r="X104" s="5">
        <f>IF(NOT(ISBLANK(V104)),V104-P104,"na")</f>
        <v>9</v>
      </c>
      <c r="Y104" s="2">
        <f ca="1">IF(ISBLANK(H104),YEAR(TODAY())-G104+I104,H104-G104+I104)</f>
        <v>4</v>
      </c>
      <c r="Z104" s="9" t="str">
        <f>IF(ISBLANK(H104),"y","no")</f>
        <v>y</v>
      </c>
    </row>
    <row r="105" spans="1:26">
      <c r="A105" s="2"/>
      <c r="B105" s="1" t="s">
        <v>320</v>
      </c>
      <c r="C105" s="1" t="s">
        <v>537</v>
      </c>
      <c r="D105" s="1" t="s">
        <v>547</v>
      </c>
      <c r="E105" s="1" t="s">
        <v>548</v>
      </c>
      <c r="F105" s="1"/>
      <c r="G105" s="1">
        <v>1984</v>
      </c>
      <c r="H105" s="1">
        <v>1988</v>
      </c>
      <c r="I105" s="1">
        <v>0</v>
      </c>
      <c r="J105" s="1" t="s">
        <v>73</v>
      </c>
      <c r="K105" s="1"/>
      <c r="L105" s="1"/>
      <c r="M105" s="1"/>
      <c r="N105" s="1" t="s">
        <v>20</v>
      </c>
      <c r="O105" s="1" t="s">
        <v>549</v>
      </c>
      <c r="P105" s="1">
        <v>1958</v>
      </c>
      <c r="Q105" s="1" t="s">
        <v>29</v>
      </c>
      <c r="R105" s="1" t="s">
        <v>258</v>
      </c>
      <c r="S105" s="1">
        <v>1964</v>
      </c>
      <c r="T105" s="1"/>
      <c r="U105" s="1"/>
      <c r="V105" s="1"/>
      <c r="W105" s="2">
        <f ca="1">YEAR(TODAY())-P105+22</f>
        <v>74</v>
      </c>
      <c r="X105" s="5" t="str">
        <f>IF(NOT(ISBLANK(V105)),V105-P105,"na")</f>
        <v>na</v>
      </c>
      <c r="Y105" s="2">
        <f ca="1">IF(ISBLANK(H105),YEAR(TODAY())-G105+I105,H105-G105+I105)</f>
        <v>4</v>
      </c>
      <c r="Z105" s="9" t="str">
        <f>IF(ISBLANK(H105),"y","no")</f>
        <v>no</v>
      </c>
    </row>
    <row r="106" spans="1:26">
      <c r="A106" s="2">
        <v>58</v>
      </c>
      <c r="B106" s="1" t="s">
        <v>320</v>
      </c>
      <c r="C106" s="1" t="s">
        <v>600</v>
      </c>
      <c r="D106" s="1" t="s">
        <v>264</v>
      </c>
      <c r="E106" s="1" t="s">
        <v>264</v>
      </c>
      <c r="F106" s="1"/>
      <c r="G106" s="1">
        <v>2006</v>
      </c>
      <c r="H106" s="1"/>
      <c r="I106" s="1">
        <v>0</v>
      </c>
      <c r="J106" s="1" t="s">
        <v>216</v>
      </c>
      <c r="K106" s="1"/>
      <c r="L106" s="1">
        <v>2008</v>
      </c>
      <c r="M106" s="1"/>
      <c r="N106" s="1" t="s">
        <v>372</v>
      </c>
      <c r="O106" s="1" t="s">
        <v>374</v>
      </c>
      <c r="P106" s="1">
        <v>1969</v>
      </c>
      <c r="Q106" s="1" t="s">
        <v>376</v>
      </c>
      <c r="R106" s="1" t="s">
        <v>377</v>
      </c>
      <c r="S106" s="1">
        <v>1971</v>
      </c>
      <c r="T106" s="1" t="s">
        <v>104</v>
      </c>
      <c r="U106" s="1" t="s">
        <v>378</v>
      </c>
      <c r="V106" s="1">
        <v>1977</v>
      </c>
      <c r="W106" s="2">
        <f ca="1">YEAR(TODAY())-P106+22</f>
        <v>63</v>
      </c>
      <c r="X106" s="5">
        <f>IF(NOT(ISBLANK(V106)),V106-P106,"na")</f>
        <v>8</v>
      </c>
      <c r="Y106" s="2">
        <f ca="1">IF(ISBLANK(H106),YEAR(TODAY())-G106+I106,H106-G106+I106)</f>
        <v>4</v>
      </c>
      <c r="Z106" s="9" t="str">
        <f>IF(ISBLANK(H106),"y","no")</f>
        <v>y</v>
      </c>
    </row>
    <row r="107" spans="1:26">
      <c r="A107" s="2">
        <v>59</v>
      </c>
      <c r="B107" s="1" t="s">
        <v>320</v>
      </c>
      <c r="C107" s="1" t="s">
        <v>537</v>
      </c>
      <c r="D107" s="1" t="s">
        <v>323</v>
      </c>
      <c r="E107" s="1" t="s">
        <v>124</v>
      </c>
      <c r="F107" s="1" t="s">
        <v>100</v>
      </c>
      <c r="G107" s="1">
        <v>1999</v>
      </c>
      <c r="H107" s="1"/>
      <c r="I107" s="1">
        <v>0</v>
      </c>
      <c r="J107" s="1" t="s">
        <v>216</v>
      </c>
      <c r="K107" s="1"/>
      <c r="L107" s="1">
        <v>2008</v>
      </c>
      <c r="M107" s="1"/>
      <c r="N107" s="1" t="s">
        <v>20</v>
      </c>
      <c r="O107" s="1" t="s">
        <v>375</v>
      </c>
      <c r="P107" s="1">
        <v>1999</v>
      </c>
      <c r="Q107" s="1"/>
      <c r="R107" s="1"/>
      <c r="S107" s="1"/>
      <c r="T107" s="1" t="s">
        <v>104</v>
      </c>
      <c r="U107" s="1" t="s">
        <v>379</v>
      </c>
      <c r="V107" s="1">
        <v>1999</v>
      </c>
      <c r="W107" s="2">
        <f ca="1">YEAR(TODAY())-P107+22</f>
        <v>33</v>
      </c>
      <c r="X107" s="5">
        <f>IF(NOT(ISBLANK(V107)),V107-P107,"na")</f>
        <v>0</v>
      </c>
      <c r="Y107" s="2">
        <f ca="1">IF(ISBLANK(H107),YEAR(TODAY())-G107+I107,H107-G107+I107)</f>
        <v>11</v>
      </c>
      <c r="Z107" s="9" t="str">
        <f>IF(ISBLANK(H107),"y","no")</f>
        <v>y</v>
      </c>
    </row>
    <row r="108" spans="1:26">
      <c r="A108" s="2"/>
      <c r="B108" s="1" t="s">
        <v>320</v>
      </c>
      <c r="C108" s="1" t="s">
        <v>600</v>
      </c>
      <c r="D108" s="1" t="s">
        <v>601</v>
      </c>
      <c r="E108" s="1" t="s">
        <v>602</v>
      </c>
      <c r="F108" s="1" t="s">
        <v>199</v>
      </c>
      <c r="G108" s="1">
        <v>1969</v>
      </c>
      <c r="H108" s="1">
        <v>2004</v>
      </c>
      <c r="I108" s="1">
        <f>1964-1961</f>
        <v>3</v>
      </c>
      <c r="J108" s="1" t="s">
        <v>27</v>
      </c>
      <c r="K108" s="1"/>
      <c r="L108" s="1"/>
      <c r="M108" s="1"/>
      <c r="N108" s="1" t="s">
        <v>36</v>
      </c>
      <c r="O108" s="1" t="s">
        <v>28</v>
      </c>
      <c r="P108" s="1">
        <v>1959</v>
      </c>
      <c r="Q108" s="1" t="s">
        <v>37</v>
      </c>
      <c r="R108" s="1" t="s">
        <v>246</v>
      </c>
      <c r="S108" s="1">
        <v>1961</v>
      </c>
      <c r="T108" s="1" t="s">
        <v>104</v>
      </c>
      <c r="U108" s="1" t="s">
        <v>603</v>
      </c>
      <c r="V108" s="1">
        <v>1967</v>
      </c>
      <c r="W108" s="2">
        <f ca="1">YEAR(TODAY())-P108+22</f>
        <v>73</v>
      </c>
      <c r="X108" s="5">
        <f>IF(NOT(ISBLANK(V108)),V108-P108,"na")</f>
        <v>8</v>
      </c>
      <c r="Y108" s="2">
        <f ca="1">IF(ISBLANK(H108),YEAR(TODAY())-G108+I108,H108-G108+I108)</f>
        <v>38</v>
      </c>
      <c r="Z108" s="9" t="str">
        <f>IF(ISBLANK(H108),"y","no")</f>
        <v>no</v>
      </c>
    </row>
    <row r="109" spans="1:26">
      <c r="A109" s="2">
        <v>60</v>
      </c>
      <c r="B109" s="1" t="s">
        <v>320</v>
      </c>
      <c r="C109" s="1" t="s">
        <v>538</v>
      </c>
      <c r="D109" s="1" t="s">
        <v>558</v>
      </c>
      <c r="E109" s="1" t="s">
        <v>363</v>
      </c>
      <c r="F109" s="1" t="s">
        <v>370</v>
      </c>
      <c r="G109" s="1">
        <v>1983</v>
      </c>
      <c r="H109" s="1"/>
      <c r="I109" s="1">
        <v>0</v>
      </c>
      <c r="J109" s="1" t="s">
        <v>216</v>
      </c>
      <c r="K109" s="1"/>
      <c r="L109" s="1">
        <v>2008</v>
      </c>
      <c r="M109" s="1"/>
      <c r="N109" s="1" t="s">
        <v>36</v>
      </c>
      <c r="O109" s="1" t="s">
        <v>380</v>
      </c>
      <c r="P109" s="1">
        <v>1975</v>
      </c>
      <c r="Q109" s="1" t="s">
        <v>37</v>
      </c>
      <c r="R109" s="1" t="s">
        <v>386</v>
      </c>
      <c r="S109" s="1"/>
      <c r="T109" s="1" t="s">
        <v>104</v>
      </c>
      <c r="U109" s="1"/>
      <c r="V109" s="1"/>
      <c r="W109" s="2">
        <f ca="1">YEAR(TODAY())-P109+22</f>
        <v>57</v>
      </c>
      <c r="X109" s="5" t="str">
        <f>IF(NOT(ISBLANK(V109)),V109-P109,"na")</f>
        <v>na</v>
      </c>
      <c r="Y109" s="2">
        <f ca="1">IF(ISBLANK(H109),YEAR(TODAY())-G109+I109,H109-G109+I109)</f>
        <v>27</v>
      </c>
      <c r="Z109" s="9" t="str">
        <f>IF(ISBLANK(H109),"y","no")</f>
        <v>y</v>
      </c>
    </row>
    <row r="110" spans="1:26">
      <c r="A110" s="2"/>
      <c r="B110" s="1" t="s">
        <v>320</v>
      </c>
      <c r="C110" s="1" t="s">
        <v>537</v>
      </c>
      <c r="D110" s="1" t="s">
        <v>550</v>
      </c>
      <c r="E110" s="1" t="s">
        <v>162</v>
      </c>
      <c r="F110" s="1" t="s">
        <v>54</v>
      </c>
      <c r="G110" s="1">
        <v>1978</v>
      </c>
      <c r="H110" s="1">
        <v>2004</v>
      </c>
      <c r="I110" s="1">
        <v>0</v>
      </c>
      <c r="J110" s="1" t="s">
        <v>27</v>
      </c>
      <c r="K110" s="1"/>
      <c r="L110" s="1"/>
      <c r="M110" s="1"/>
      <c r="N110" s="1" t="s">
        <v>36</v>
      </c>
      <c r="O110" s="1" t="s">
        <v>28</v>
      </c>
      <c r="P110" s="1">
        <v>1966</v>
      </c>
      <c r="Q110" s="1" t="s">
        <v>37</v>
      </c>
      <c r="R110" s="1" t="s">
        <v>273</v>
      </c>
      <c r="S110" s="1">
        <v>1968</v>
      </c>
      <c r="T110" s="1" t="s">
        <v>104</v>
      </c>
      <c r="U110" s="1" t="s">
        <v>551</v>
      </c>
      <c r="V110" s="1">
        <v>1971</v>
      </c>
      <c r="W110" s="2">
        <f ca="1">YEAR(TODAY())-P110+22</f>
        <v>66</v>
      </c>
      <c r="X110" s="5">
        <f>IF(NOT(ISBLANK(V110)),V110-P110,"na")</f>
        <v>5</v>
      </c>
      <c r="Y110" s="2">
        <f ca="1">IF(ISBLANK(H110),YEAR(TODAY())-G110+I110,H110-G110+I110)</f>
        <v>26</v>
      </c>
      <c r="Z110" s="9" t="str">
        <f>IF(ISBLANK(H110),"y","no")</f>
        <v>no</v>
      </c>
    </row>
    <row r="111" spans="1:26">
      <c r="A111" s="2">
        <v>61</v>
      </c>
      <c r="B111" s="1" t="s">
        <v>320</v>
      </c>
      <c r="C111" s="1"/>
      <c r="D111" s="1" t="s">
        <v>108</v>
      </c>
      <c r="E111" s="1" t="s">
        <v>364</v>
      </c>
      <c r="F111" s="1" t="s">
        <v>91</v>
      </c>
      <c r="G111" s="1">
        <v>1998</v>
      </c>
      <c r="H111" s="1"/>
      <c r="I111" s="1">
        <v>0</v>
      </c>
      <c r="J111" s="1" t="s">
        <v>27</v>
      </c>
      <c r="K111" s="1"/>
      <c r="L111" s="1"/>
      <c r="M111" s="1">
        <v>2008</v>
      </c>
      <c r="N111" s="1" t="s">
        <v>36</v>
      </c>
      <c r="O111" s="1" t="s">
        <v>381</v>
      </c>
      <c r="P111" s="1">
        <v>1979</v>
      </c>
      <c r="Q111" s="1" t="s">
        <v>37</v>
      </c>
      <c r="R111" s="1" t="s">
        <v>387</v>
      </c>
      <c r="S111" s="1"/>
      <c r="T111" s="1" t="s">
        <v>104</v>
      </c>
      <c r="U111" s="1" t="s">
        <v>298</v>
      </c>
      <c r="V111" s="1">
        <v>1995</v>
      </c>
      <c r="W111" s="2">
        <f ca="1">YEAR(TODAY())-P111+22</f>
        <v>53</v>
      </c>
      <c r="X111" s="5">
        <f>IF(NOT(ISBLANK(V111)),V111-P111,"na")</f>
        <v>16</v>
      </c>
      <c r="Y111" s="2">
        <f ca="1">IF(ISBLANK(H111),YEAR(TODAY())-G111+I111,H111-G111+I111)</f>
        <v>12</v>
      </c>
      <c r="Z111" s="9" t="str">
        <f>IF(ISBLANK(H111),"y","no")</f>
        <v>y</v>
      </c>
    </row>
    <row r="112" spans="1:26">
      <c r="A112" s="2">
        <v>62</v>
      </c>
      <c r="B112" s="1" t="s">
        <v>320</v>
      </c>
      <c r="C112" s="1"/>
      <c r="D112" s="1" t="s">
        <v>325</v>
      </c>
      <c r="E112" s="1" t="s">
        <v>365</v>
      </c>
      <c r="F112" s="1" t="s">
        <v>91</v>
      </c>
      <c r="G112" s="1">
        <v>2007</v>
      </c>
      <c r="H112" s="1"/>
      <c r="I112" s="1">
        <v>0</v>
      </c>
      <c r="J112" s="1" t="s">
        <v>73</v>
      </c>
      <c r="K112" s="1">
        <v>2008</v>
      </c>
      <c r="L112" s="1"/>
      <c r="M112" s="1"/>
      <c r="N112" s="1" t="s">
        <v>36</v>
      </c>
      <c r="O112" s="1" t="s">
        <v>382</v>
      </c>
      <c r="P112" s="1">
        <v>1983</v>
      </c>
      <c r="Q112" s="1" t="s">
        <v>37</v>
      </c>
      <c r="R112" s="1" t="s">
        <v>382</v>
      </c>
      <c r="S112" s="1"/>
      <c r="T112" s="1" t="s">
        <v>104</v>
      </c>
      <c r="U112" s="1" t="s">
        <v>382</v>
      </c>
      <c r="V112" s="1">
        <v>1998</v>
      </c>
      <c r="W112" s="2">
        <f ca="1">YEAR(TODAY())-P112+22</f>
        <v>49</v>
      </c>
      <c r="X112" s="5">
        <f>IF(NOT(ISBLANK(V112)),V112-P112,"na")</f>
        <v>15</v>
      </c>
      <c r="Y112" s="2">
        <f ca="1">IF(ISBLANK(H112),YEAR(TODAY())-G112+I112,H112-G112+I112)</f>
        <v>3</v>
      </c>
      <c r="Z112" s="9" t="str">
        <f>IF(ISBLANK(H112),"y","no")</f>
        <v>y</v>
      </c>
    </row>
    <row r="113" spans="1:26">
      <c r="A113" s="2"/>
      <c r="B113" s="1" t="s">
        <v>320</v>
      </c>
      <c r="C113" s="1" t="s">
        <v>600</v>
      </c>
      <c r="D113" s="1" t="s">
        <v>604</v>
      </c>
      <c r="E113" s="1" t="s">
        <v>605</v>
      </c>
      <c r="F113" s="1" t="s">
        <v>35</v>
      </c>
      <c r="G113" s="1">
        <v>1964</v>
      </c>
      <c r="H113" s="1">
        <v>1995</v>
      </c>
      <c r="I113" s="1">
        <v>0</v>
      </c>
      <c r="J113" s="1" t="s">
        <v>27</v>
      </c>
      <c r="K113" s="1"/>
      <c r="L113" s="1"/>
      <c r="M113" s="1"/>
      <c r="N113" s="1" t="s">
        <v>36</v>
      </c>
      <c r="O113" s="1" t="s">
        <v>28</v>
      </c>
      <c r="P113" s="1">
        <v>1955</v>
      </c>
      <c r="Q113" s="1" t="s">
        <v>606</v>
      </c>
      <c r="R113" s="1" t="s">
        <v>607</v>
      </c>
      <c r="S113" s="1">
        <v>1959</v>
      </c>
      <c r="T113" s="1"/>
      <c r="U113" s="1"/>
      <c r="V113" s="1"/>
      <c r="W113" s="2">
        <f ca="1">YEAR(TODAY())-P113+22</f>
        <v>77</v>
      </c>
      <c r="X113" s="5" t="str">
        <f>IF(NOT(ISBLANK(V113)),V113-P113,"na")</f>
        <v>na</v>
      </c>
      <c r="Y113" s="2">
        <f ca="1">IF(ISBLANK(H113),YEAR(TODAY())-G113+I113,H113-G113+I113)</f>
        <v>31</v>
      </c>
      <c r="Z113" s="9" t="str">
        <f>IF(ISBLANK(H113),"y","no")</f>
        <v>no</v>
      </c>
    </row>
    <row r="114" spans="1:26">
      <c r="A114" s="2">
        <v>63</v>
      </c>
      <c r="B114" s="1" t="s">
        <v>320</v>
      </c>
      <c r="C114" s="1" t="s">
        <v>537</v>
      </c>
      <c r="D114" s="1" t="s">
        <v>326</v>
      </c>
      <c r="E114" s="1" t="s">
        <v>366</v>
      </c>
      <c r="F114" s="1" t="s">
        <v>43</v>
      </c>
      <c r="G114" s="1">
        <v>1986</v>
      </c>
      <c r="H114" s="1"/>
      <c r="I114" s="1">
        <f>1984-1973</f>
        <v>11</v>
      </c>
      <c r="J114" s="1" t="s">
        <v>27</v>
      </c>
      <c r="K114" s="1"/>
      <c r="L114" s="1"/>
      <c r="M114" s="1">
        <v>2008</v>
      </c>
      <c r="N114" s="1" t="s">
        <v>36</v>
      </c>
      <c r="O114" s="1" t="s">
        <v>240</v>
      </c>
      <c r="P114" s="1">
        <v>1966</v>
      </c>
      <c r="Q114" s="1" t="s">
        <v>37</v>
      </c>
      <c r="R114" s="1" t="s">
        <v>240</v>
      </c>
      <c r="S114" s="1"/>
      <c r="T114" s="1" t="s">
        <v>104</v>
      </c>
      <c r="U114" s="1" t="s">
        <v>55</v>
      </c>
      <c r="V114" s="1">
        <v>1973</v>
      </c>
      <c r="W114" s="2">
        <f ca="1">YEAR(TODAY())-P114+22</f>
        <v>66</v>
      </c>
      <c r="X114" s="5">
        <f>IF(NOT(ISBLANK(V114)),V114-P114,"na")</f>
        <v>7</v>
      </c>
      <c r="Y114" s="2">
        <f ca="1">IF(ISBLANK(H114),YEAR(TODAY())-G114+I114,H114-G114+I114)</f>
        <v>35</v>
      </c>
      <c r="Z114" s="9" t="str">
        <f>IF(ISBLANK(H114),"y","no")</f>
        <v>y</v>
      </c>
    </row>
    <row r="115" spans="1:26">
      <c r="A115" s="2">
        <v>64</v>
      </c>
      <c r="B115" s="1" t="s">
        <v>320</v>
      </c>
      <c r="C115" s="1" t="s">
        <v>538</v>
      </c>
      <c r="D115" s="1" t="s">
        <v>327</v>
      </c>
      <c r="E115" s="1" t="s">
        <v>367</v>
      </c>
      <c r="F115" s="1" t="s">
        <v>54</v>
      </c>
      <c r="G115" s="1">
        <v>1998</v>
      </c>
      <c r="H115" s="1"/>
      <c r="I115" s="1">
        <v>0</v>
      </c>
      <c r="J115" s="1" t="s">
        <v>216</v>
      </c>
      <c r="K115" s="1"/>
      <c r="L115" s="1">
        <v>2008</v>
      </c>
      <c r="M115" s="1"/>
      <c r="N115" s="1" t="s">
        <v>36</v>
      </c>
      <c r="O115" s="1" t="s">
        <v>48</v>
      </c>
      <c r="P115" s="1">
        <v>1983</v>
      </c>
      <c r="Q115" s="1" t="s">
        <v>385</v>
      </c>
      <c r="R115" s="1" t="s">
        <v>246</v>
      </c>
      <c r="S115" s="1"/>
      <c r="T115" s="1" t="s">
        <v>104</v>
      </c>
      <c r="U115" s="1" t="s">
        <v>246</v>
      </c>
      <c r="V115" s="1">
        <v>1994</v>
      </c>
      <c r="W115" s="2">
        <f ca="1">YEAR(TODAY())-P115+22</f>
        <v>49</v>
      </c>
      <c r="X115" s="5">
        <f>IF(NOT(ISBLANK(V115)),V115-P115,"na")</f>
        <v>11</v>
      </c>
      <c r="Y115" s="2">
        <f ca="1">IF(ISBLANK(H115),YEAR(TODAY())-G115+I115,H115-G115+I115)</f>
        <v>12</v>
      </c>
      <c r="Z115" s="9" t="str">
        <f>IF(ISBLANK(H115),"y","no")</f>
        <v>y</v>
      </c>
    </row>
    <row r="116" spans="1:26">
      <c r="A116" s="2"/>
      <c r="B116" s="1" t="s">
        <v>320</v>
      </c>
      <c r="C116" s="1" t="s">
        <v>537</v>
      </c>
      <c r="D116" s="1" t="s">
        <v>552</v>
      </c>
      <c r="E116" s="1" t="s">
        <v>553</v>
      </c>
      <c r="F116" s="1" t="s">
        <v>70</v>
      </c>
      <c r="G116" s="1">
        <v>1972</v>
      </c>
      <c r="H116" s="1">
        <v>1990</v>
      </c>
      <c r="I116" s="1">
        <v>0</v>
      </c>
      <c r="J116" s="1" t="s">
        <v>27</v>
      </c>
      <c r="K116" s="1"/>
      <c r="L116" s="1"/>
      <c r="M116" s="1"/>
      <c r="N116" s="1" t="s">
        <v>36</v>
      </c>
      <c r="O116" s="1" t="s">
        <v>554</v>
      </c>
      <c r="P116" s="1">
        <v>1966</v>
      </c>
      <c r="Q116" s="1" t="s">
        <v>37</v>
      </c>
      <c r="R116" s="1" t="s">
        <v>555</v>
      </c>
      <c r="S116" s="1">
        <v>1968</v>
      </c>
      <c r="T116" s="1" t="s">
        <v>104</v>
      </c>
      <c r="U116" s="1" t="s">
        <v>48</v>
      </c>
      <c r="V116" s="1">
        <v>1972</v>
      </c>
      <c r="W116" s="2">
        <f ca="1">YEAR(TODAY())-P116+22</f>
        <v>66</v>
      </c>
      <c r="X116" s="5">
        <f>IF(NOT(ISBLANK(V116)),V116-P116,"na")</f>
        <v>6</v>
      </c>
      <c r="Y116" s="2">
        <f ca="1">IF(ISBLANK(H116),YEAR(TODAY())-G116+I116,H116-G116+I116)</f>
        <v>18</v>
      </c>
      <c r="Z116" s="9" t="str">
        <f>IF(ISBLANK(H116),"y","no")</f>
        <v>no</v>
      </c>
    </row>
    <row r="117" spans="1:26">
      <c r="A117" s="2"/>
      <c r="B117" s="1" t="s">
        <v>320</v>
      </c>
      <c r="C117" s="1" t="s">
        <v>537</v>
      </c>
      <c r="D117" s="1" t="s">
        <v>556</v>
      </c>
      <c r="E117" s="1" t="s">
        <v>352</v>
      </c>
      <c r="F117" s="1" t="s">
        <v>293</v>
      </c>
      <c r="G117" s="1">
        <v>1981</v>
      </c>
      <c r="H117" s="1">
        <v>2006</v>
      </c>
      <c r="I117" s="1">
        <v>0</v>
      </c>
      <c r="J117" s="1" t="s">
        <v>73</v>
      </c>
      <c r="K117" s="1"/>
      <c r="L117" s="1"/>
      <c r="M117" s="1"/>
      <c r="N117" s="1" t="s">
        <v>36</v>
      </c>
      <c r="O117" s="1" t="s">
        <v>557</v>
      </c>
      <c r="P117" s="1">
        <v>1966</v>
      </c>
      <c r="Q117" s="1" t="s">
        <v>200</v>
      </c>
      <c r="R117" s="1" t="s">
        <v>557</v>
      </c>
      <c r="S117" s="1">
        <v>1970</v>
      </c>
      <c r="T117" s="1"/>
      <c r="U117" s="1"/>
      <c r="V117" s="1"/>
      <c r="W117" s="2">
        <f ca="1">YEAR(TODAY())-P117+22</f>
        <v>66</v>
      </c>
      <c r="X117" s="5" t="str">
        <f>IF(NOT(ISBLANK(V117)),V117-P117,"na")</f>
        <v>na</v>
      </c>
      <c r="Y117" s="2">
        <f ca="1">IF(ISBLANK(H117),YEAR(TODAY())-G117+I117,H117-G117+I117)</f>
        <v>25</v>
      </c>
      <c r="Z117" s="9" t="str">
        <f>IF(ISBLANK(H117),"y","no")</f>
        <v>no</v>
      </c>
    </row>
    <row r="118" spans="1:26">
      <c r="A118" s="2">
        <v>65</v>
      </c>
      <c r="B118" s="1" t="s">
        <v>320</v>
      </c>
      <c r="C118" s="1" t="s">
        <v>537</v>
      </c>
      <c r="D118" s="1" t="s">
        <v>328</v>
      </c>
      <c r="E118" s="1" t="s">
        <v>131</v>
      </c>
      <c r="F118" s="1" t="s">
        <v>19</v>
      </c>
      <c r="G118" s="1">
        <v>2008</v>
      </c>
      <c r="H118" s="1"/>
      <c r="I118" s="1">
        <v>0</v>
      </c>
      <c r="J118" s="1" t="s">
        <v>73</v>
      </c>
      <c r="K118" s="1">
        <v>2008</v>
      </c>
      <c r="L118" s="1"/>
      <c r="M118" s="1"/>
      <c r="N118" s="1" t="s">
        <v>20</v>
      </c>
      <c r="O118" s="1" t="s">
        <v>383</v>
      </c>
      <c r="P118" s="1">
        <v>2003</v>
      </c>
      <c r="Q118" s="1" t="s">
        <v>37</v>
      </c>
      <c r="R118" s="1" t="s">
        <v>270</v>
      </c>
      <c r="S118" s="1"/>
      <c r="T118" s="1" t="s">
        <v>104</v>
      </c>
      <c r="U118" s="1" t="s">
        <v>270</v>
      </c>
      <c r="V118" s="1">
        <v>2008</v>
      </c>
      <c r="W118" s="2">
        <f ca="1">YEAR(TODAY())-P118+22</f>
        <v>29</v>
      </c>
      <c r="X118" s="5">
        <f>IF(NOT(ISBLANK(V118)),V118-P118,"na")</f>
        <v>5</v>
      </c>
      <c r="Y118" s="2">
        <f ca="1">IF(ISBLANK(H118),YEAR(TODAY())-G118+I118,H118-G118+I118)</f>
        <v>2</v>
      </c>
      <c r="Z118" s="9" t="str">
        <f>IF(ISBLANK(H118),"y","no")</f>
        <v>y</v>
      </c>
    </row>
    <row r="119" spans="1:26">
      <c r="A119" s="2"/>
      <c r="B119" s="1" t="s">
        <v>320</v>
      </c>
      <c r="C119" s="1" t="s">
        <v>600</v>
      </c>
      <c r="D119" s="1" t="s">
        <v>89</v>
      </c>
      <c r="E119" s="1" t="s">
        <v>264</v>
      </c>
      <c r="F119" s="1" t="s">
        <v>47</v>
      </c>
      <c r="G119" s="1">
        <v>1964</v>
      </c>
      <c r="H119" s="1">
        <v>1995</v>
      </c>
      <c r="I119" s="1">
        <v>0</v>
      </c>
      <c r="J119" s="1" t="s">
        <v>27</v>
      </c>
      <c r="K119" s="1"/>
      <c r="L119" s="1"/>
      <c r="M119" s="1"/>
      <c r="N119" s="1" t="s">
        <v>36</v>
      </c>
      <c r="O119" s="1" t="s">
        <v>28</v>
      </c>
      <c r="P119" s="1">
        <v>1962</v>
      </c>
      <c r="Q119" s="1" t="s">
        <v>37</v>
      </c>
      <c r="R119" s="1" t="s">
        <v>608</v>
      </c>
      <c r="S119" s="1">
        <v>1964</v>
      </c>
      <c r="T119" s="1" t="s">
        <v>104</v>
      </c>
      <c r="U119" s="1" t="s">
        <v>603</v>
      </c>
      <c r="V119" s="1">
        <v>1972</v>
      </c>
      <c r="W119" s="2">
        <f ca="1">YEAR(TODAY())-P119+22</f>
        <v>70</v>
      </c>
      <c r="X119" s="5">
        <f>IF(NOT(ISBLANK(V119)),V119-P119,"na")</f>
        <v>10</v>
      </c>
      <c r="Y119" s="2">
        <f ca="1">IF(ISBLANK(H119),YEAR(TODAY())-G119+I119,H119-G119+I119)</f>
        <v>31</v>
      </c>
      <c r="Z119" s="9" t="str">
        <f>IF(ISBLANK(H119),"y","no")</f>
        <v>no</v>
      </c>
    </row>
    <row r="120" spans="1:26">
      <c r="A120" s="2"/>
      <c r="B120" s="1" t="s">
        <v>320</v>
      </c>
      <c r="C120" s="1" t="s">
        <v>600</v>
      </c>
      <c r="D120" s="1" t="s">
        <v>609</v>
      </c>
      <c r="E120" s="1" t="s">
        <v>610</v>
      </c>
      <c r="F120" s="1"/>
      <c r="G120" s="1">
        <v>1985</v>
      </c>
      <c r="H120" s="1">
        <v>1995</v>
      </c>
      <c r="I120" s="1">
        <v>0</v>
      </c>
      <c r="J120" s="1" t="s">
        <v>73</v>
      </c>
      <c r="K120" s="1"/>
      <c r="L120" s="1"/>
      <c r="M120" s="1"/>
      <c r="N120" s="1" t="s">
        <v>36</v>
      </c>
      <c r="O120" s="1" t="s">
        <v>611</v>
      </c>
      <c r="P120" s="1">
        <v>1977</v>
      </c>
      <c r="Q120" s="1" t="s">
        <v>37</v>
      </c>
      <c r="R120" s="1" t="s">
        <v>23</v>
      </c>
      <c r="S120" s="1">
        <v>1981</v>
      </c>
      <c r="T120" s="1" t="s">
        <v>104</v>
      </c>
      <c r="U120" s="1" t="s">
        <v>23</v>
      </c>
      <c r="V120" s="1">
        <v>1985</v>
      </c>
      <c r="W120" s="2">
        <f ca="1">YEAR(TODAY())-P120+22</f>
        <v>55</v>
      </c>
      <c r="X120" s="5">
        <f>IF(NOT(ISBLANK(V120)),V120-P120,"na")</f>
        <v>8</v>
      </c>
      <c r="Y120" s="2">
        <f ca="1">IF(ISBLANK(H120),YEAR(TODAY())-G120+I120,H120-G120+I120)</f>
        <v>10</v>
      </c>
      <c r="Z120" s="9" t="str">
        <f>IF(ISBLANK(H120),"y","no")</f>
        <v>no</v>
      </c>
    </row>
    <row r="121" spans="1:26">
      <c r="A121" s="2"/>
      <c r="B121" s="1" t="s">
        <v>320</v>
      </c>
      <c r="C121" s="1" t="s">
        <v>537</v>
      </c>
      <c r="D121" s="1" t="s">
        <v>93</v>
      </c>
      <c r="E121" s="1" t="s">
        <v>287</v>
      </c>
      <c r="F121" s="1" t="s">
        <v>47</v>
      </c>
      <c r="G121" s="1">
        <v>1984</v>
      </c>
      <c r="H121" s="1">
        <v>1988</v>
      </c>
      <c r="I121" s="1">
        <v>0</v>
      </c>
      <c r="J121" s="1" t="s">
        <v>216</v>
      </c>
      <c r="K121" s="1"/>
      <c r="L121" s="1"/>
      <c r="M121" s="1"/>
      <c r="N121" s="1" t="s">
        <v>20</v>
      </c>
      <c r="O121" s="1" t="s">
        <v>559</v>
      </c>
      <c r="P121" s="1">
        <v>1965</v>
      </c>
      <c r="Q121" s="1" t="s">
        <v>29</v>
      </c>
      <c r="R121" s="1" t="s">
        <v>424</v>
      </c>
      <c r="S121" s="1">
        <v>1968</v>
      </c>
      <c r="T121" s="1" t="s">
        <v>104</v>
      </c>
      <c r="U121" s="1" t="s">
        <v>246</v>
      </c>
      <c r="V121" s="1">
        <v>1974</v>
      </c>
      <c r="W121" s="2">
        <f ca="1">YEAR(TODAY())-P121+22</f>
        <v>67</v>
      </c>
      <c r="X121" s="5">
        <f>IF(NOT(ISBLANK(V121)),V121-P121,"na")</f>
        <v>9</v>
      </c>
      <c r="Y121" s="2">
        <f ca="1">IF(ISBLANK(H121),YEAR(TODAY())-G121+I121,H121-G121+I121)</f>
        <v>4</v>
      </c>
      <c r="Z121" s="9" t="str">
        <f>IF(ISBLANK(H121),"y","no")</f>
        <v>no</v>
      </c>
    </row>
    <row r="122" spans="1:26">
      <c r="A122" s="2">
        <v>66</v>
      </c>
      <c r="B122" s="1" t="s">
        <v>320</v>
      </c>
      <c r="C122" s="1" t="s">
        <v>538</v>
      </c>
      <c r="D122" s="1" t="s">
        <v>329</v>
      </c>
      <c r="E122" s="1" t="s">
        <v>368</v>
      </c>
      <c r="F122" s="1" t="s">
        <v>43</v>
      </c>
      <c r="G122" s="1">
        <v>2007</v>
      </c>
      <c r="H122" s="1"/>
      <c r="I122" s="1">
        <v>0</v>
      </c>
      <c r="J122" s="1" t="s">
        <v>73</v>
      </c>
      <c r="K122" s="1">
        <v>2008</v>
      </c>
      <c r="L122" s="1"/>
      <c r="M122" s="1"/>
      <c r="N122" s="1" t="s">
        <v>20</v>
      </c>
      <c r="O122" s="1" t="s">
        <v>384</v>
      </c>
      <c r="P122" s="1">
        <v>1998</v>
      </c>
      <c r="Q122" s="1" t="s">
        <v>37</v>
      </c>
      <c r="R122" s="1" t="s">
        <v>246</v>
      </c>
      <c r="S122" s="1"/>
      <c r="T122" s="1" t="s">
        <v>104</v>
      </c>
      <c r="U122" s="1" t="s">
        <v>246</v>
      </c>
      <c r="V122" s="1">
        <v>2007</v>
      </c>
      <c r="W122" s="2">
        <f ca="1">YEAR(TODAY())-P122+22</f>
        <v>34</v>
      </c>
      <c r="X122" s="5">
        <f>IF(NOT(ISBLANK(V122)),V122-P122,"na")</f>
        <v>9</v>
      </c>
      <c r="Y122" s="2">
        <f ca="1">IF(ISBLANK(H122),YEAR(TODAY())-G122+I122,H122-G122+I122)</f>
        <v>3</v>
      </c>
      <c r="Z122" s="9" t="str">
        <f>IF(ISBLANK(H122),"y","no")</f>
        <v>y</v>
      </c>
    </row>
    <row r="123" spans="1:26">
      <c r="A123" s="2"/>
      <c r="B123" s="1" t="s">
        <v>320</v>
      </c>
      <c r="C123" s="1" t="s">
        <v>600</v>
      </c>
      <c r="D123" s="1" t="s">
        <v>612</v>
      </c>
      <c r="E123" s="1" t="s">
        <v>264</v>
      </c>
      <c r="F123" s="1" t="s">
        <v>91</v>
      </c>
      <c r="G123" s="1">
        <v>1977</v>
      </c>
      <c r="H123" s="1">
        <v>1990</v>
      </c>
      <c r="I123" s="1">
        <v>0</v>
      </c>
      <c r="J123" s="1" t="s">
        <v>216</v>
      </c>
      <c r="K123" s="1"/>
      <c r="L123" s="1"/>
      <c r="M123" s="1"/>
      <c r="N123" s="1" t="s">
        <v>36</v>
      </c>
      <c r="O123" s="1" t="s">
        <v>563</v>
      </c>
      <c r="P123" s="1">
        <v>1958</v>
      </c>
      <c r="Q123" s="1" t="s">
        <v>29</v>
      </c>
      <c r="R123" s="1" t="s">
        <v>563</v>
      </c>
      <c r="S123" s="1">
        <v>1959</v>
      </c>
      <c r="T123" s="1"/>
      <c r="U123" s="1"/>
      <c r="V123" s="1"/>
      <c r="W123" s="2">
        <f ca="1">YEAR(TODAY())-P123+22</f>
        <v>74</v>
      </c>
      <c r="X123" s="5" t="str">
        <f>IF(NOT(ISBLANK(V123)),V123-P123,"na")</f>
        <v>na</v>
      </c>
      <c r="Y123" s="2">
        <f ca="1">IF(ISBLANK(H123),YEAR(TODAY())-G123+I123,H123-G123+I123)</f>
        <v>13</v>
      </c>
      <c r="Z123" s="9" t="str">
        <f>IF(ISBLANK(H123),"y","no")</f>
        <v>no</v>
      </c>
    </row>
    <row r="124" spans="1:26">
      <c r="A124" s="2">
        <v>67</v>
      </c>
      <c r="B124" s="1" t="s">
        <v>320</v>
      </c>
      <c r="C124" s="1" t="s">
        <v>537</v>
      </c>
      <c r="D124" s="1" t="s">
        <v>330</v>
      </c>
      <c r="E124" s="1" t="s">
        <v>369</v>
      </c>
      <c r="F124" s="1" t="s">
        <v>370</v>
      </c>
      <c r="G124" s="1">
        <v>1992</v>
      </c>
      <c r="H124" s="1"/>
      <c r="I124" s="1">
        <v>0</v>
      </c>
      <c r="J124" s="1" t="s">
        <v>216</v>
      </c>
      <c r="K124" s="1"/>
      <c r="L124" s="1">
        <v>2008</v>
      </c>
      <c r="M124" s="1"/>
      <c r="N124" s="1" t="s">
        <v>36</v>
      </c>
      <c r="O124" s="1" t="s">
        <v>105</v>
      </c>
      <c r="P124" s="1">
        <v>1980</v>
      </c>
      <c r="Q124" s="1"/>
      <c r="R124" s="1"/>
      <c r="S124" s="1"/>
      <c r="T124" s="1" t="s">
        <v>104</v>
      </c>
      <c r="U124" s="1" t="s">
        <v>23</v>
      </c>
      <c r="V124" s="1">
        <v>1986</v>
      </c>
      <c r="W124" s="2">
        <f ca="1">YEAR(TODAY())-P124+22</f>
        <v>52</v>
      </c>
      <c r="X124" s="5">
        <f>IF(NOT(ISBLANK(V124)),V124-P124,"na")</f>
        <v>6</v>
      </c>
      <c r="Y124" s="2">
        <f ca="1">IF(ISBLANK(H124),YEAR(TODAY())-G124+I124,H124-G124+I124)</f>
        <v>18</v>
      </c>
      <c r="Z124" s="9" t="str">
        <f>IF(ISBLANK(H124),"y","no")</f>
        <v>y</v>
      </c>
    </row>
    <row r="125" spans="1:26">
      <c r="A125" s="2"/>
      <c r="B125" s="1" t="s">
        <v>320</v>
      </c>
      <c r="C125" s="1" t="s">
        <v>538</v>
      </c>
      <c r="D125" s="1" t="s">
        <v>560</v>
      </c>
      <c r="E125" s="1" t="s">
        <v>561</v>
      </c>
      <c r="F125" s="1" t="s">
        <v>54</v>
      </c>
      <c r="G125" s="1">
        <v>1980</v>
      </c>
      <c r="H125" s="1">
        <v>2005</v>
      </c>
      <c r="I125" s="1">
        <v>0</v>
      </c>
      <c r="J125" s="1" t="s">
        <v>27</v>
      </c>
      <c r="K125" s="1"/>
      <c r="L125" s="1"/>
      <c r="M125" s="1"/>
      <c r="N125" s="1" t="s">
        <v>36</v>
      </c>
      <c r="O125" s="1" t="s">
        <v>562</v>
      </c>
      <c r="P125" s="1">
        <v>1965</v>
      </c>
      <c r="Q125" s="1" t="s">
        <v>37</v>
      </c>
      <c r="R125" s="1" t="s">
        <v>563</v>
      </c>
      <c r="S125" s="1">
        <v>1966</v>
      </c>
      <c r="T125" s="1" t="s">
        <v>104</v>
      </c>
      <c r="U125" s="1" t="s">
        <v>563</v>
      </c>
      <c r="V125" s="1">
        <v>1970</v>
      </c>
      <c r="W125" s="2">
        <f ca="1">YEAR(TODAY())-P125+22</f>
        <v>67</v>
      </c>
      <c r="X125" s="5">
        <f>IF(NOT(ISBLANK(V125)),V125-P125,"na")</f>
        <v>5</v>
      </c>
      <c r="Y125" s="2">
        <f ca="1">IF(ISBLANK(H125),YEAR(TODAY())-G125+I125,H125-G125+I125)</f>
        <v>25</v>
      </c>
      <c r="Z125" s="9" t="str">
        <f>IF(ISBLANK(H125),"y","no")</f>
        <v>no</v>
      </c>
    </row>
    <row r="126" spans="1:26">
      <c r="A126" s="2"/>
      <c r="B126" s="1" t="s">
        <v>32</v>
      </c>
      <c r="C126" s="1" t="s">
        <v>540</v>
      </c>
      <c r="D126" s="1" t="s">
        <v>457</v>
      </c>
      <c r="E126" s="1" t="s">
        <v>238</v>
      </c>
      <c r="F126" s="1" t="s">
        <v>371</v>
      </c>
      <c r="G126" s="1">
        <v>1960</v>
      </c>
      <c r="H126" s="1">
        <v>1990</v>
      </c>
      <c r="I126" s="1">
        <f>1957-1955</f>
        <v>2</v>
      </c>
      <c r="J126" s="1" t="s">
        <v>27</v>
      </c>
      <c r="K126" s="1"/>
      <c r="L126" s="1"/>
      <c r="M126" s="1"/>
      <c r="N126" s="1" t="s">
        <v>36</v>
      </c>
      <c r="O126" s="1" t="s">
        <v>28</v>
      </c>
      <c r="P126" s="1">
        <v>1953</v>
      </c>
      <c r="Q126" s="1" t="s">
        <v>37</v>
      </c>
      <c r="R126" s="1" t="s">
        <v>169</v>
      </c>
      <c r="S126" s="1">
        <v>1956</v>
      </c>
      <c r="T126" s="1" t="s">
        <v>104</v>
      </c>
      <c r="U126" s="1" t="s">
        <v>48</v>
      </c>
      <c r="V126" s="1">
        <v>1960</v>
      </c>
      <c r="W126" s="2">
        <f ca="1">YEAR(TODAY())-P126+22</f>
        <v>79</v>
      </c>
      <c r="X126" s="5">
        <f>IF(NOT(ISBLANK(V126)),V126-P126,"na")</f>
        <v>7</v>
      </c>
      <c r="Y126" s="2">
        <f ca="1">IF(ISBLANK(H126),YEAR(TODAY())-G126+I126,H126-G126+I126)</f>
        <v>32</v>
      </c>
      <c r="Z126" s="9" t="str">
        <f>IF(ISBLANK(H126),"y","no")</f>
        <v>no</v>
      </c>
    </row>
    <row r="127" spans="1:26">
      <c r="A127" s="2">
        <v>68</v>
      </c>
      <c r="B127" s="1" t="s">
        <v>32</v>
      </c>
      <c r="C127" s="1" t="s">
        <v>541</v>
      </c>
      <c r="D127" s="1" t="s">
        <v>33</v>
      </c>
      <c r="E127" s="1" t="s">
        <v>34</v>
      </c>
      <c r="F127" s="1" t="s">
        <v>35</v>
      </c>
      <c r="G127" s="1">
        <v>1975</v>
      </c>
      <c r="H127" s="1"/>
      <c r="I127" s="1">
        <v>0</v>
      </c>
      <c r="J127" s="1" t="s">
        <v>27</v>
      </c>
      <c r="K127" s="1"/>
      <c r="L127" s="1"/>
      <c r="M127" s="1">
        <v>2008</v>
      </c>
      <c r="N127" s="1" t="s">
        <v>36</v>
      </c>
      <c r="O127" s="1" t="s">
        <v>28</v>
      </c>
      <c r="P127" s="1">
        <v>1969</v>
      </c>
      <c r="Q127" s="1" t="s">
        <v>37</v>
      </c>
      <c r="R127" s="1" t="s">
        <v>174</v>
      </c>
      <c r="S127" s="1">
        <v>1971</v>
      </c>
      <c r="T127" s="1" t="s">
        <v>104</v>
      </c>
      <c r="U127" s="1" t="s">
        <v>38</v>
      </c>
      <c r="V127" s="1">
        <v>1974</v>
      </c>
      <c r="W127" s="2">
        <f ca="1">YEAR(TODAY())-P127+22</f>
        <v>63</v>
      </c>
      <c r="X127" s="5">
        <f>IF(NOT(ISBLANK(V127)),V127-P127,"na")</f>
        <v>5</v>
      </c>
      <c r="Y127" s="2">
        <f ca="1">IF(ISBLANK(H127),YEAR(TODAY())-G127+I127,H127-G127+I127)</f>
        <v>35</v>
      </c>
      <c r="Z127" s="9" t="str">
        <f>IF(ISBLANK(H127),"y","no")</f>
        <v>y</v>
      </c>
    </row>
    <row r="128" spans="1:26">
      <c r="A128" s="2"/>
      <c r="B128" s="1" t="s">
        <v>32</v>
      </c>
      <c r="C128" s="1" t="s">
        <v>540</v>
      </c>
      <c r="D128" s="1" t="s">
        <v>458</v>
      </c>
      <c r="E128" s="1" t="s">
        <v>50</v>
      </c>
      <c r="F128" s="1" t="s">
        <v>257</v>
      </c>
      <c r="G128" s="1">
        <v>1960</v>
      </c>
      <c r="H128" s="1">
        <v>1990</v>
      </c>
      <c r="I128" s="1">
        <v>0</v>
      </c>
      <c r="J128" s="1" t="s">
        <v>27</v>
      </c>
      <c r="K128" s="1"/>
      <c r="L128" s="1"/>
      <c r="M128" s="1"/>
      <c r="N128" s="1" t="s">
        <v>36</v>
      </c>
      <c r="O128" s="1" t="s">
        <v>285</v>
      </c>
      <c r="P128" s="1">
        <v>1953</v>
      </c>
      <c r="Q128" s="1" t="s">
        <v>37</v>
      </c>
      <c r="R128" s="1" t="s">
        <v>246</v>
      </c>
      <c r="S128" s="1">
        <v>1960</v>
      </c>
      <c r="T128" s="1"/>
      <c r="U128" s="1"/>
      <c r="V128" s="1"/>
      <c r="W128" s="2">
        <f ca="1">YEAR(TODAY())-P128+22</f>
        <v>79</v>
      </c>
      <c r="X128" s="5" t="str">
        <f>IF(NOT(ISBLANK(V128)),V128-P128,"na")</f>
        <v>na</v>
      </c>
      <c r="Y128" s="2">
        <f ca="1">IF(ISBLANK(H128),YEAR(TODAY())-G128+I128,H128-G128+I128)</f>
        <v>30</v>
      </c>
      <c r="Z128" s="9" t="str">
        <f>IF(ISBLANK(H128),"y","no")</f>
        <v>no</v>
      </c>
    </row>
    <row r="129" spans="1:26">
      <c r="A129" s="2">
        <v>69</v>
      </c>
      <c r="B129" s="1" t="s">
        <v>32</v>
      </c>
      <c r="C129" s="1" t="s">
        <v>540</v>
      </c>
      <c r="D129" s="1" t="s">
        <v>39</v>
      </c>
      <c r="E129" s="1" t="s">
        <v>40</v>
      </c>
      <c r="F129" s="1" t="s">
        <v>35</v>
      </c>
      <c r="G129" s="1">
        <v>2008</v>
      </c>
      <c r="H129" s="1"/>
      <c r="I129" s="1">
        <v>0</v>
      </c>
      <c r="J129" s="1" t="s">
        <v>73</v>
      </c>
      <c r="K129" s="1">
        <v>2008</v>
      </c>
      <c r="L129" s="1"/>
      <c r="M129" s="1"/>
      <c r="N129" s="1" t="s">
        <v>20</v>
      </c>
      <c r="O129" s="1" t="s">
        <v>357</v>
      </c>
      <c r="P129" s="1">
        <v>2002</v>
      </c>
      <c r="Q129" s="1"/>
      <c r="R129" s="1"/>
      <c r="S129" s="1"/>
      <c r="T129" s="1" t="s">
        <v>104</v>
      </c>
      <c r="U129" s="1" t="s">
        <v>246</v>
      </c>
      <c r="V129" s="1">
        <v>2008</v>
      </c>
      <c r="W129" s="2">
        <f ca="1">YEAR(TODAY())-P129+22</f>
        <v>30</v>
      </c>
      <c r="X129" s="5">
        <f>IF(NOT(ISBLANK(V129)),V129-P129,"na")</f>
        <v>6</v>
      </c>
      <c r="Y129" s="2">
        <f ca="1">IF(ISBLANK(H129),YEAR(TODAY())-G129+I129,H129-G129+I129)</f>
        <v>2</v>
      </c>
      <c r="Z129" s="9" t="str">
        <f>IF(ISBLANK(H129),"y","no")</f>
        <v>y</v>
      </c>
    </row>
    <row r="130" spans="1:26">
      <c r="A130" s="2"/>
      <c r="B130" s="1" t="s">
        <v>32</v>
      </c>
      <c r="C130" s="1" t="s">
        <v>540</v>
      </c>
      <c r="D130" s="1" t="s">
        <v>459</v>
      </c>
      <c r="E130" s="1" t="s">
        <v>53</v>
      </c>
      <c r="F130" s="1" t="s">
        <v>58</v>
      </c>
      <c r="G130" s="1">
        <v>1984</v>
      </c>
      <c r="H130" s="1">
        <v>2005</v>
      </c>
      <c r="I130" s="1">
        <v>0</v>
      </c>
      <c r="J130" s="1" t="s">
        <v>216</v>
      </c>
      <c r="K130" s="1"/>
      <c r="L130" s="1"/>
      <c r="M130" s="1"/>
      <c r="N130" s="1" t="s">
        <v>20</v>
      </c>
      <c r="O130" s="1" t="s">
        <v>460</v>
      </c>
      <c r="P130" s="1">
        <v>1969</v>
      </c>
      <c r="Q130" s="1" t="s">
        <v>29</v>
      </c>
      <c r="R130" s="1" t="s">
        <v>460</v>
      </c>
      <c r="S130" s="1">
        <v>1973</v>
      </c>
      <c r="T130" s="1" t="s">
        <v>104</v>
      </c>
      <c r="U130" s="1" t="s">
        <v>461</v>
      </c>
      <c r="V130" s="1">
        <v>1978</v>
      </c>
      <c r="W130" s="2">
        <f ca="1">YEAR(TODAY())-P130+22</f>
        <v>63</v>
      </c>
      <c r="X130" s="5">
        <f>IF(NOT(ISBLANK(V130)),V130-P130,"na")</f>
        <v>9</v>
      </c>
      <c r="Y130" s="2">
        <f ca="1">IF(ISBLANK(H130),YEAR(TODAY())-G130+I130,H130-G130+I130)</f>
        <v>21</v>
      </c>
      <c r="Z130" s="9" t="str">
        <f>IF(ISBLANK(H130),"y","no")</f>
        <v>no</v>
      </c>
    </row>
    <row r="131" spans="1:26">
      <c r="A131" s="2">
        <v>70</v>
      </c>
      <c r="B131" s="1" t="s">
        <v>32</v>
      </c>
      <c r="C131" s="1"/>
      <c r="D131" s="1" t="s">
        <v>41</v>
      </c>
      <c r="E131" s="1" t="s">
        <v>42</v>
      </c>
      <c r="F131" s="1" t="s">
        <v>43</v>
      </c>
      <c r="G131" s="1">
        <v>2007</v>
      </c>
      <c r="H131" s="1"/>
      <c r="I131" s="1">
        <v>0</v>
      </c>
      <c r="J131" s="1" t="s">
        <v>73</v>
      </c>
      <c r="K131" s="1">
        <v>2008</v>
      </c>
      <c r="L131" s="1"/>
      <c r="M131" s="1"/>
      <c r="N131" s="1" t="s">
        <v>36</v>
      </c>
      <c r="O131" s="1" t="s">
        <v>421</v>
      </c>
      <c r="P131" s="1">
        <v>2003</v>
      </c>
      <c r="Q131" s="1"/>
      <c r="R131" s="1"/>
      <c r="S131" s="1"/>
      <c r="T131" s="1" t="s">
        <v>104</v>
      </c>
      <c r="U131" s="1" t="s">
        <v>44</v>
      </c>
      <c r="V131" s="1">
        <v>2007</v>
      </c>
      <c r="W131" s="2">
        <f ca="1">YEAR(TODAY())-P131+22</f>
        <v>29</v>
      </c>
      <c r="X131" s="5">
        <f>IF(NOT(ISBLANK(V131)),V131-P131,"na")</f>
        <v>4</v>
      </c>
      <c r="Y131" s="2">
        <f ca="1">IF(ISBLANK(H131),YEAR(TODAY())-G131+I131,H131-G131+I131)</f>
        <v>3</v>
      </c>
      <c r="Z131" s="9" t="str">
        <f>IF(ISBLANK(H131),"y","no")</f>
        <v>y</v>
      </c>
    </row>
    <row r="132" spans="1:26">
      <c r="A132" s="2">
        <v>71</v>
      </c>
      <c r="B132" s="1" t="s">
        <v>32</v>
      </c>
      <c r="C132" s="1" t="s">
        <v>540</v>
      </c>
      <c r="D132" s="1" t="s">
        <v>45</v>
      </c>
      <c r="E132" s="1" t="s">
        <v>46</v>
      </c>
      <c r="F132" s="1" t="s">
        <v>47</v>
      </c>
      <c r="G132" s="1">
        <v>1989</v>
      </c>
      <c r="H132" s="1"/>
      <c r="I132" s="1">
        <v>0</v>
      </c>
      <c r="J132" s="1" t="s">
        <v>27</v>
      </c>
      <c r="K132" s="1"/>
      <c r="L132" s="1"/>
      <c r="M132" s="1">
        <v>2008</v>
      </c>
      <c r="N132" s="1" t="s">
        <v>36</v>
      </c>
      <c r="O132" s="1" t="s">
        <v>422</v>
      </c>
      <c r="P132" s="1">
        <v>1979</v>
      </c>
      <c r="Q132" s="1" t="s">
        <v>37</v>
      </c>
      <c r="R132" s="1" t="s">
        <v>48</v>
      </c>
      <c r="S132" s="1">
        <v>1983</v>
      </c>
      <c r="T132" s="1" t="s">
        <v>104</v>
      </c>
      <c r="U132" s="1" t="s">
        <v>48</v>
      </c>
      <c r="V132" s="1">
        <v>1987</v>
      </c>
      <c r="W132" s="2">
        <f ca="1">YEAR(TODAY())-P132+22</f>
        <v>53</v>
      </c>
      <c r="X132" s="5">
        <f>IF(NOT(ISBLANK(V132)),V132-P132,"na")</f>
        <v>8</v>
      </c>
      <c r="Y132" s="2">
        <f ca="1">IF(ISBLANK(H132),YEAR(TODAY())-G132+I132,H132-G132+I132)</f>
        <v>21</v>
      </c>
      <c r="Z132" s="9" t="str">
        <f>IF(ISBLANK(H132),"y","no")</f>
        <v>y</v>
      </c>
    </row>
    <row r="133" spans="1:26">
      <c r="A133" s="2"/>
      <c r="B133" s="1" t="s">
        <v>32</v>
      </c>
      <c r="C133" s="1" t="s">
        <v>540</v>
      </c>
      <c r="D133" s="1" t="s">
        <v>462</v>
      </c>
      <c r="E133" s="1" t="s">
        <v>463</v>
      </c>
      <c r="F133" s="1" t="s">
        <v>91</v>
      </c>
      <c r="G133" s="1">
        <v>1979</v>
      </c>
      <c r="H133" s="1">
        <v>2008</v>
      </c>
      <c r="I133" s="1">
        <v>0</v>
      </c>
      <c r="J133" s="1" t="s">
        <v>216</v>
      </c>
      <c r="K133" s="1"/>
      <c r="L133" s="1"/>
      <c r="M133" s="1"/>
      <c r="N133" s="1" t="s">
        <v>36</v>
      </c>
      <c r="O133" s="1" t="s">
        <v>464</v>
      </c>
      <c r="P133" s="1">
        <v>1968</v>
      </c>
      <c r="Q133" s="1" t="s">
        <v>29</v>
      </c>
      <c r="R133" s="1" t="s">
        <v>465</v>
      </c>
      <c r="S133" s="1">
        <v>1973</v>
      </c>
      <c r="T133" s="1" t="s">
        <v>104</v>
      </c>
      <c r="U133" s="1" t="s">
        <v>466</v>
      </c>
      <c r="V133" s="1">
        <v>1978</v>
      </c>
      <c r="W133" s="2">
        <f ca="1">YEAR(TODAY())-P133+22</f>
        <v>64</v>
      </c>
      <c r="X133" s="5">
        <f>IF(NOT(ISBLANK(V133)),V133-P133,"na")</f>
        <v>10</v>
      </c>
      <c r="Y133" s="2">
        <f ca="1">IF(ISBLANK(H133),YEAR(TODAY())-G133+I133,H133-G133+I133)</f>
        <v>29</v>
      </c>
      <c r="Z133" s="9" t="str">
        <f>IF(ISBLANK(H133),"y","no")</f>
        <v>no</v>
      </c>
    </row>
    <row r="134" spans="1:26">
      <c r="A134" s="2"/>
      <c r="B134" s="1" t="s">
        <v>32</v>
      </c>
      <c r="C134" s="1"/>
      <c r="D134" s="1" t="s">
        <v>467</v>
      </c>
      <c r="E134" s="1" t="s">
        <v>264</v>
      </c>
      <c r="F134" s="1" t="s">
        <v>43</v>
      </c>
      <c r="G134" s="1">
        <v>1957</v>
      </c>
      <c r="H134" s="1">
        <v>1988</v>
      </c>
      <c r="I134" s="1">
        <f>1951-1948+1955-1954</f>
        <v>4</v>
      </c>
      <c r="J134" s="1" t="s">
        <v>27</v>
      </c>
      <c r="K134" s="1"/>
      <c r="L134" s="1"/>
      <c r="M134" s="1"/>
      <c r="N134" s="1" t="s">
        <v>36</v>
      </c>
      <c r="O134" s="1" t="s">
        <v>28</v>
      </c>
      <c r="P134" s="1">
        <v>1948</v>
      </c>
      <c r="Q134" s="1" t="s">
        <v>37</v>
      </c>
      <c r="R134" s="1" t="s">
        <v>169</v>
      </c>
      <c r="S134" s="1">
        <v>1953</v>
      </c>
      <c r="T134" s="1" t="s">
        <v>104</v>
      </c>
      <c r="U134" s="1" t="s">
        <v>246</v>
      </c>
      <c r="V134" s="1">
        <v>1958</v>
      </c>
      <c r="W134" s="2">
        <f ca="1">YEAR(TODAY())-P134+22</f>
        <v>84</v>
      </c>
      <c r="X134" s="5">
        <f>IF(NOT(ISBLANK(V134)),V134-P134,"na")</f>
        <v>10</v>
      </c>
      <c r="Y134" s="2">
        <f ca="1">IF(ISBLANK(H134),YEAR(TODAY())-G134+I134,H134-G134+I134)</f>
        <v>35</v>
      </c>
      <c r="Z134" s="9" t="str">
        <f>IF(ISBLANK(H134),"y","no")</f>
        <v>no</v>
      </c>
    </row>
    <row r="135" spans="1:26">
      <c r="A135" s="2"/>
      <c r="B135" s="1" t="s">
        <v>32</v>
      </c>
      <c r="C135" s="1" t="s">
        <v>540</v>
      </c>
      <c r="D135" s="1" t="s">
        <v>468</v>
      </c>
      <c r="E135" s="1" t="s">
        <v>463</v>
      </c>
      <c r="F135" s="1" t="s">
        <v>91</v>
      </c>
      <c r="G135" s="1">
        <v>1969</v>
      </c>
      <c r="H135" s="1">
        <v>1995</v>
      </c>
      <c r="I135" s="1">
        <f>1966-1964</f>
        <v>2</v>
      </c>
      <c r="J135" s="1" t="s">
        <v>27</v>
      </c>
      <c r="K135" s="1"/>
      <c r="L135" s="1"/>
      <c r="M135" s="1"/>
      <c r="N135" s="1" t="s">
        <v>36</v>
      </c>
      <c r="O135" s="1" t="s">
        <v>28</v>
      </c>
      <c r="P135" s="1">
        <v>1962</v>
      </c>
      <c r="Q135" s="1" t="s">
        <v>37</v>
      </c>
      <c r="R135" s="1" t="s">
        <v>48</v>
      </c>
      <c r="S135" s="1">
        <v>1964</v>
      </c>
      <c r="T135" s="1" t="s">
        <v>104</v>
      </c>
      <c r="U135" s="1" t="s">
        <v>44</v>
      </c>
      <c r="V135" s="1">
        <v>1971</v>
      </c>
      <c r="W135" s="2">
        <f ca="1">YEAR(TODAY())-P135+22</f>
        <v>70</v>
      </c>
      <c r="X135" s="5">
        <f>IF(NOT(ISBLANK(V135)),V135-P135,"na")</f>
        <v>9</v>
      </c>
      <c r="Y135" s="2">
        <f ca="1">IF(ISBLANK(H135),YEAR(TODAY())-G135+I135,H135-G135+I135)</f>
        <v>28</v>
      </c>
      <c r="Z135" s="9" t="str">
        <f>IF(ISBLANK(H135),"y","no")</f>
        <v>no</v>
      </c>
    </row>
    <row r="136" spans="1:26">
      <c r="A136" s="2"/>
      <c r="B136" s="1" t="s">
        <v>32</v>
      </c>
      <c r="C136" s="1" t="s">
        <v>541</v>
      </c>
      <c r="D136" s="1" t="s">
        <v>469</v>
      </c>
      <c r="E136" s="1" t="s">
        <v>364</v>
      </c>
      <c r="F136" s="1" t="s">
        <v>91</v>
      </c>
      <c r="G136" s="1">
        <v>1960</v>
      </c>
      <c r="H136" s="1">
        <v>1995</v>
      </c>
      <c r="I136" s="1">
        <v>0</v>
      </c>
      <c r="J136" s="1" t="s">
        <v>27</v>
      </c>
      <c r="K136" s="1"/>
      <c r="L136" s="1"/>
      <c r="M136" s="1"/>
      <c r="N136" s="1" t="s">
        <v>36</v>
      </c>
      <c r="O136" s="1" t="s">
        <v>28</v>
      </c>
      <c r="P136" s="1">
        <v>1957</v>
      </c>
      <c r="Q136" s="1"/>
      <c r="R136" s="1"/>
      <c r="S136" s="1"/>
      <c r="T136" s="1" t="s">
        <v>104</v>
      </c>
      <c r="U136" s="1" t="s">
        <v>470</v>
      </c>
      <c r="V136" s="1">
        <v>1960</v>
      </c>
      <c r="W136" s="2">
        <f ca="1">YEAR(TODAY())-P136+22</f>
        <v>75</v>
      </c>
      <c r="X136" s="5">
        <f>IF(NOT(ISBLANK(V136)),V136-P136,"na")</f>
        <v>3</v>
      </c>
      <c r="Y136" s="2">
        <f ca="1">IF(ISBLANK(H136),YEAR(TODAY())-G136+I136,H136-G136+I136)</f>
        <v>35</v>
      </c>
      <c r="Z136" s="9" t="str">
        <f>IF(ISBLANK(H136),"y","no")</f>
        <v>no</v>
      </c>
    </row>
    <row r="137" spans="1:26">
      <c r="A137" s="2">
        <v>72</v>
      </c>
      <c r="B137" s="1" t="s">
        <v>32</v>
      </c>
      <c r="C137" s="1" t="s">
        <v>541</v>
      </c>
      <c r="D137" s="1" t="s">
        <v>49</v>
      </c>
      <c r="E137" s="1" t="s">
        <v>50</v>
      </c>
      <c r="F137" s="1"/>
      <c r="G137" s="1">
        <v>1974</v>
      </c>
      <c r="H137" s="1"/>
      <c r="I137" s="1">
        <v>0</v>
      </c>
      <c r="J137" s="1" t="s">
        <v>27</v>
      </c>
      <c r="K137" s="1"/>
      <c r="L137" s="1"/>
      <c r="M137" s="1">
        <v>2008</v>
      </c>
      <c r="N137" s="1" t="s">
        <v>36</v>
      </c>
      <c r="O137" s="1" t="s">
        <v>419</v>
      </c>
      <c r="P137" s="1">
        <v>1965</v>
      </c>
      <c r="Q137" s="1"/>
      <c r="R137" s="1"/>
      <c r="S137" s="1"/>
      <c r="T137" s="1" t="s">
        <v>104</v>
      </c>
      <c r="U137" s="1" t="s">
        <v>51</v>
      </c>
      <c r="V137" s="1">
        <v>1970</v>
      </c>
      <c r="W137" s="2">
        <f ca="1">YEAR(TODAY())-P137+22</f>
        <v>67</v>
      </c>
      <c r="X137" s="5">
        <f>IF(NOT(ISBLANK(V137)),V137-P137,"na")</f>
        <v>5</v>
      </c>
      <c r="Y137" s="2">
        <f ca="1">IF(ISBLANK(H137),YEAR(TODAY())-G137+I137,H137-G137+I137)</f>
        <v>36</v>
      </c>
      <c r="Z137" s="9" t="str">
        <f>IF(ISBLANK(H137),"y","no")</f>
        <v>y</v>
      </c>
    </row>
    <row r="138" spans="1:26">
      <c r="A138" s="2">
        <v>73</v>
      </c>
      <c r="B138" s="1" t="s">
        <v>32</v>
      </c>
      <c r="C138" s="1" t="s">
        <v>541</v>
      </c>
      <c r="D138" s="1" t="s">
        <v>52</v>
      </c>
      <c r="E138" s="1" t="s">
        <v>53</v>
      </c>
      <c r="F138" s="1" t="s">
        <v>54</v>
      </c>
      <c r="G138" s="1">
        <v>1987</v>
      </c>
      <c r="H138" s="1"/>
      <c r="I138" s="1">
        <v>0</v>
      </c>
      <c r="J138" s="1" t="s">
        <v>27</v>
      </c>
      <c r="K138" s="1"/>
      <c r="L138" s="1"/>
      <c r="M138" s="1">
        <v>2008</v>
      </c>
      <c r="N138" s="1" t="s">
        <v>36</v>
      </c>
      <c r="O138" s="1" t="s">
        <v>55</v>
      </c>
      <c r="P138" s="1">
        <v>1981</v>
      </c>
      <c r="Q138" s="1"/>
      <c r="R138" s="1"/>
      <c r="S138" s="1"/>
      <c r="T138" s="1" t="s">
        <v>104</v>
      </c>
      <c r="U138" s="1" t="s">
        <v>55</v>
      </c>
      <c r="V138" s="1">
        <v>1990</v>
      </c>
      <c r="W138" s="2">
        <f ca="1">YEAR(TODAY())-P138+22</f>
        <v>51</v>
      </c>
      <c r="X138" s="5">
        <f>IF(NOT(ISBLANK(V138)),V138-P138,"na")</f>
        <v>9</v>
      </c>
      <c r="Y138" s="2">
        <f ca="1">IF(ISBLANK(H138),YEAR(TODAY())-G138+I138,H138-G138+I138)</f>
        <v>23</v>
      </c>
      <c r="Z138" s="9" t="str">
        <f>IF(ISBLANK(H138),"y","no")</f>
        <v>y</v>
      </c>
    </row>
    <row r="139" spans="1:26">
      <c r="A139" s="2"/>
      <c r="B139" s="1" t="s">
        <v>32</v>
      </c>
      <c r="C139" s="1" t="s">
        <v>541</v>
      </c>
      <c r="D139" s="1" t="s">
        <v>471</v>
      </c>
      <c r="E139" s="1" t="s">
        <v>124</v>
      </c>
      <c r="F139" s="1" t="s">
        <v>54</v>
      </c>
      <c r="G139" s="1">
        <v>1964</v>
      </c>
      <c r="H139" s="1">
        <v>1995</v>
      </c>
      <c r="I139" s="1">
        <v>0</v>
      </c>
      <c r="J139" s="1" t="s">
        <v>27</v>
      </c>
      <c r="K139" s="1"/>
      <c r="L139" s="1"/>
      <c r="M139" s="1"/>
      <c r="N139" s="1" t="s">
        <v>36</v>
      </c>
      <c r="O139" s="1" t="s">
        <v>472</v>
      </c>
      <c r="P139" s="1">
        <v>1956</v>
      </c>
      <c r="Q139" s="1" t="s">
        <v>37</v>
      </c>
      <c r="R139" s="1" t="s">
        <v>48</v>
      </c>
      <c r="S139" s="1">
        <v>1959</v>
      </c>
      <c r="T139" s="1" t="s">
        <v>104</v>
      </c>
      <c r="U139" s="1" t="s">
        <v>48</v>
      </c>
      <c r="V139" s="1">
        <v>1963</v>
      </c>
      <c r="W139" s="2">
        <f ca="1">YEAR(TODAY())-P139+22</f>
        <v>76</v>
      </c>
      <c r="X139" s="5">
        <f>IF(NOT(ISBLANK(V139)),V139-P139,"na")</f>
        <v>7</v>
      </c>
      <c r="Y139" s="2">
        <f ca="1">IF(ISBLANK(H139),YEAR(TODAY())-G139+I139,H139-G139+I139)</f>
        <v>31</v>
      </c>
      <c r="Z139" s="9" t="str">
        <f>IF(ISBLANK(H139),"y","no")</f>
        <v>no</v>
      </c>
    </row>
    <row r="140" spans="1:26">
      <c r="A140" s="2">
        <v>74</v>
      </c>
      <c r="B140" s="1" t="s">
        <v>32</v>
      </c>
      <c r="C140" s="1" t="s">
        <v>540</v>
      </c>
      <c r="D140" s="1" t="s">
        <v>56</v>
      </c>
      <c r="E140" s="1" t="s">
        <v>57</v>
      </c>
      <c r="F140" s="1" t="s">
        <v>58</v>
      </c>
      <c r="G140" s="1">
        <v>1990</v>
      </c>
      <c r="H140" s="1"/>
      <c r="I140" s="1">
        <v>0</v>
      </c>
      <c r="J140" s="1" t="s">
        <v>73</v>
      </c>
      <c r="K140" s="1">
        <v>2008</v>
      </c>
      <c r="L140" s="1"/>
      <c r="M140" s="1"/>
      <c r="N140" s="1" t="s">
        <v>36</v>
      </c>
      <c r="O140" s="1" t="s">
        <v>59</v>
      </c>
      <c r="P140" s="1">
        <v>1976</v>
      </c>
      <c r="Q140" s="1" t="s">
        <v>29</v>
      </c>
      <c r="R140" s="1" t="s">
        <v>59</v>
      </c>
      <c r="S140" s="1">
        <v>1978</v>
      </c>
      <c r="T140" s="1" t="s">
        <v>104</v>
      </c>
      <c r="U140" s="1" t="s">
        <v>60</v>
      </c>
      <c r="V140" s="1">
        <v>1983</v>
      </c>
      <c r="W140" s="2">
        <f ca="1">YEAR(TODAY())-P140+22</f>
        <v>56</v>
      </c>
      <c r="X140" s="5">
        <f>IF(NOT(ISBLANK(V140)),V140-P140,"na")</f>
        <v>7</v>
      </c>
      <c r="Y140" s="2">
        <f ca="1">IF(ISBLANK(H140),YEAR(TODAY())-G140+I140,H140-G140+I140)</f>
        <v>20</v>
      </c>
      <c r="Z140" s="9" t="str">
        <f>IF(ISBLANK(H140),"y","no")</f>
        <v>y</v>
      </c>
    </row>
    <row r="141" spans="1:26">
      <c r="A141" s="2">
        <v>75</v>
      </c>
      <c r="B141" s="1" t="s">
        <v>32</v>
      </c>
      <c r="C141" s="1" t="s">
        <v>540</v>
      </c>
      <c r="D141" s="1" t="s">
        <v>61</v>
      </c>
      <c r="E141" s="1" t="s">
        <v>53</v>
      </c>
      <c r="F141" s="1" t="s">
        <v>47</v>
      </c>
      <c r="G141" s="1">
        <v>1998</v>
      </c>
      <c r="H141" s="1"/>
      <c r="I141" s="1">
        <v>0</v>
      </c>
      <c r="J141" s="1" t="s">
        <v>73</v>
      </c>
      <c r="K141" s="1">
        <v>2008</v>
      </c>
      <c r="L141" s="1"/>
      <c r="M141" s="1"/>
      <c r="N141" s="1" t="s">
        <v>20</v>
      </c>
      <c r="O141" s="1" t="s">
        <v>62</v>
      </c>
      <c r="P141" s="1">
        <v>1988</v>
      </c>
      <c r="Q141" s="1" t="s">
        <v>37</v>
      </c>
      <c r="R141" s="1" t="s">
        <v>63</v>
      </c>
      <c r="S141" s="1">
        <v>1992</v>
      </c>
      <c r="T141" s="1" t="s">
        <v>104</v>
      </c>
      <c r="U141" s="1" t="s">
        <v>63</v>
      </c>
      <c r="V141" s="1">
        <v>1995</v>
      </c>
      <c r="W141" s="2">
        <f ca="1">YEAR(TODAY())-P141+22</f>
        <v>44</v>
      </c>
      <c r="X141" s="5">
        <f>IF(NOT(ISBLANK(V141)),V141-P141,"na")</f>
        <v>7</v>
      </c>
      <c r="Y141" s="2">
        <f ca="1">IF(ISBLANK(H141),YEAR(TODAY())-G141+I141,H141-G141+I141)</f>
        <v>12</v>
      </c>
      <c r="Z141" s="9" t="str">
        <f>IF(ISBLANK(H141),"y","no")</f>
        <v>y</v>
      </c>
    </row>
    <row r="142" spans="1:26">
      <c r="A142" s="2">
        <v>76</v>
      </c>
      <c r="B142" s="1" t="s">
        <v>32</v>
      </c>
      <c r="C142" s="1" t="s">
        <v>540</v>
      </c>
      <c r="D142" s="1" t="s">
        <v>64</v>
      </c>
      <c r="E142" s="1" t="s">
        <v>65</v>
      </c>
      <c r="F142" s="1"/>
      <c r="G142" s="1">
        <v>2001</v>
      </c>
      <c r="H142" s="1"/>
      <c r="I142" s="1">
        <v>0</v>
      </c>
      <c r="J142" s="1" t="s">
        <v>73</v>
      </c>
      <c r="K142" s="1">
        <v>2008</v>
      </c>
      <c r="L142" s="1"/>
      <c r="M142" s="1"/>
      <c r="N142" s="1" t="s">
        <v>36</v>
      </c>
      <c r="O142" s="1" t="s">
        <v>66</v>
      </c>
      <c r="P142" s="1">
        <v>1988</v>
      </c>
      <c r="Q142" s="1" t="s">
        <v>37</v>
      </c>
      <c r="R142" s="1" t="s">
        <v>67</v>
      </c>
      <c r="S142" s="1">
        <v>1990</v>
      </c>
      <c r="T142" s="1" t="s">
        <v>104</v>
      </c>
      <c r="U142" s="1" t="s">
        <v>68</v>
      </c>
      <c r="V142" s="1">
        <v>2000</v>
      </c>
      <c r="W142" s="2">
        <f ca="1">YEAR(TODAY())-P142+22</f>
        <v>44</v>
      </c>
      <c r="X142" s="5">
        <f>IF(NOT(ISBLANK(V142)),V142-P142,"na")</f>
        <v>12</v>
      </c>
      <c r="Y142" s="2">
        <f ca="1">IF(ISBLANK(H142),YEAR(TODAY())-G142+I142,H142-G142+I142)</f>
        <v>9</v>
      </c>
      <c r="Z142" s="9" t="str">
        <f>IF(ISBLANK(H142),"y","no")</f>
        <v>y</v>
      </c>
    </row>
    <row r="143" spans="1:26">
      <c r="A143" s="2">
        <v>77</v>
      </c>
      <c r="B143" s="1" t="s">
        <v>32</v>
      </c>
      <c r="C143" s="1" t="s">
        <v>541</v>
      </c>
      <c r="D143" s="1" t="s">
        <v>69</v>
      </c>
      <c r="E143" s="1" t="s">
        <v>53</v>
      </c>
      <c r="F143" s="1" t="s">
        <v>70</v>
      </c>
      <c r="G143" s="1">
        <v>1981</v>
      </c>
      <c r="H143" s="1"/>
      <c r="I143" s="1">
        <v>0</v>
      </c>
      <c r="J143" s="1" t="s">
        <v>27</v>
      </c>
      <c r="K143" s="1"/>
      <c r="L143" s="1"/>
      <c r="M143" s="1">
        <v>2008</v>
      </c>
      <c r="N143" s="1" t="s">
        <v>20</v>
      </c>
      <c r="O143" s="1" t="s">
        <v>71</v>
      </c>
      <c r="P143" s="1">
        <v>1970</v>
      </c>
      <c r="Q143" s="1"/>
      <c r="R143" s="1"/>
      <c r="S143" s="1"/>
      <c r="T143" s="1" t="s">
        <v>104</v>
      </c>
      <c r="U143" s="1" t="s">
        <v>72</v>
      </c>
      <c r="V143" s="1">
        <v>1975</v>
      </c>
      <c r="W143" s="2">
        <f ca="1">YEAR(TODAY())-P143+22</f>
        <v>62</v>
      </c>
      <c r="X143" s="5">
        <f>IF(NOT(ISBLANK(V143)),V143-P143,"na")</f>
        <v>5</v>
      </c>
      <c r="Y143" s="2">
        <f ca="1">IF(ISBLANK(H143),YEAR(TODAY())-G143+I143,H143-G143+I143)</f>
        <v>29</v>
      </c>
      <c r="Z143" s="9" t="str">
        <f>IF(ISBLANK(H143),"y","no")</f>
        <v>y</v>
      </c>
    </row>
    <row r="144" spans="1:26">
      <c r="A144" s="2"/>
      <c r="B144" s="4" t="s">
        <v>252</v>
      </c>
      <c r="C144" s="4" t="s">
        <v>542</v>
      </c>
      <c r="D144" s="4" t="s">
        <v>626</v>
      </c>
      <c r="E144" s="4" t="s">
        <v>128</v>
      </c>
      <c r="F144" s="4" t="s">
        <v>54</v>
      </c>
      <c r="G144" s="4">
        <v>1964</v>
      </c>
      <c r="H144" s="4">
        <v>2000</v>
      </c>
      <c r="I144" s="1">
        <v>0</v>
      </c>
      <c r="J144" s="4" t="s">
        <v>27</v>
      </c>
      <c r="K144" s="4"/>
      <c r="L144" s="4"/>
      <c r="M144" s="1"/>
      <c r="N144" s="4" t="s">
        <v>20</v>
      </c>
      <c r="O144" s="4" t="s">
        <v>627</v>
      </c>
      <c r="P144" s="4">
        <v>1961</v>
      </c>
      <c r="Q144" s="4" t="s">
        <v>29</v>
      </c>
      <c r="R144" s="4" t="s">
        <v>169</v>
      </c>
      <c r="S144" s="4">
        <v>1965</v>
      </c>
      <c r="T144" s="1" t="s">
        <v>104</v>
      </c>
      <c r="U144" s="4" t="s">
        <v>254</v>
      </c>
      <c r="V144" s="4">
        <v>1968</v>
      </c>
      <c r="W144" s="2">
        <f ca="1">YEAR(TODAY())-P144+22</f>
        <v>71</v>
      </c>
      <c r="X144" s="5">
        <f>IF(NOT(ISBLANK(V144)),V144-P144,"na")</f>
        <v>7</v>
      </c>
      <c r="Y144" s="2">
        <f ca="1">IF(ISBLANK(H144),YEAR(TODAY())-G144+I144,H144-G144+I144)</f>
        <v>36</v>
      </c>
      <c r="Z144" s="9" t="str">
        <f>IF(ISBLANK(H144),"y","no")</f>
        <v>no</v>
      </c>
    </row>
    <row r="145" spans="1:26">
      <c r="A145" s="2">
        <v>78</v>
      </c>
      <c r="B145" s="4" t="s">
        <v>252</v>
      </c>
      <c r="C145" s="4" t="s">
        <v>542</v>
      </c>
      <c r="D145" s="4" t="s">
        <v>253</v>
      </c>
      <c r="E145" s="4" t="s">
        <v>124</v>
      </c>
      <c r="F145" s="4" t="s">
        <v>26</v>
      </c>
      <c r="G145" s="4">
        <v>1981</v>
      </c>
      <c r="H145" s="4"/>
      <c r="I145" s="1">
        <v>0</v>
      </c>
      <c r="J145" s="4" t="s">
        <v>27</v>
      </c>
      <c r="K145" s="4">
        <v>1985</v>
      </c>
      <c r="L145" s="4"/>
      <c r="M145" s="1">
        <v>2008</v>
      </c>
      <c r="N145" s="4" t="s">
        <v>20</v>
      </c>
      <c r="O145" s="4" t="s">
        <v>28</v>
      </c>
      <c r="P145" s="4">
        <v>1962</v>
      </c>
      <c r="Q145" s="4" t="s">
        <v>29</v>
      </c>
      <c r="R145" s="4" t="s">
        <v>254</v>
      </c>
      <c r="S145" s="4">
        <v>1965</v>
      </c>
      <c r="T145" s="4"/>
      <c r="U145" s="4"/>
      <c r="V145" s="4"/>
      <c r="W145" s="2">
        <f ca="1">YEAR(TODAY())-P145+22</f>
        <v>70</v>
      </c>
      <c r="X145" s="5" t="str">
        <f>IF(NOT(ISBLANK(V145)),V145-P145,"na")</f>
        <v>na</v>
      </c>
      <c r="Y145" s="2">
        <f ca="1">IF(ISBLANK(H145),YEAR(TODAY())-G145+I145,H145-G145+I145)</f>
        <v>29</v>
      </c>
      <c r="Z145" s="9" t="str">
        <f>IF(ISBLANK(H145),"y","no")</f>
        <v>y</v>
      </c>
    </row>
    <row r="146" spans="1:26">
      <c r="A146" s="2">
        <v>79</v>
      </c>
      <c r="B146" s="4" t="s">
        <v>252</v>
      </c>
      <c r="C146" s="4" t="s">
        <v>543</v>
      </c>
      <c r="D146" s="4" t="s">
        <v>255</v>
      </c>
      <c r="E146" s="4" t="s">
        <v>256</v>
      </c>
      <c r="F146" s="4" t="s">
        <v>257</v>
      </c>
      <c r="G146" s="4">
        <v>1982</v>
      </c>
      <c r="H146" s="4"/>
      <c r="I146" s="1">
        <v>0</v>
      </c>
      <c r="J146" s="4" t="s">
        <v>27</v>
      </c>
      <c r="K146" s="4"/>
      <c r="L146" s="4"/>
      <c r="M146" s="1">
        <v>2008</v>
      </c>
      <c r="N146" s="4" t="s">
        <v>20</v>
      </c>
      <c r="O146" s="4" t="s">
        <v>258</v>
      </c>
      <c r="P146" s="4">
        <v>1972</v>
      </c>
      <c r="Q146" s="4" t="s">
        <v>29</v>
      </c>
      <c r="R146" s="4" t="s">
        <v>258</v>
      </c>
      <c r="S146" s="4">
        <v>1978</v>
      </c>
      <c r="T146" s="1" t="s">
        <v>104</v>
      </c>
      <c r="U146" s="4" t="s">
        <v>258</v>
      </c>
      <c r="V146" s="4">
        <v>1987</v>
      </c>
      <c r="W146" s="2">
        <f ca="1">YEAR(TODAY())-P146+22</f>
        <v>60</v>
      </c>
      <c r="X146" s="5">
        <f>IF(NOT(ISBLANK(V146)),V146-P146,"na")</f>
        <v>15</v>
      </c>
      <c r="Y146" s="2">
        <f ca="1">IF(ISBLANK(H146),YEAR(TODAY())-G146+I146,H146-G146+I146)</f>
        <v>28</v>
      </c>
      <c r="Z146" s="9" t="str">
        <f>IF(ISBLANK(H146),"y","no")</f>
        <v>y</v>
      </c>
    </row>
    <row r="147" spans="1:26">
      <c r="A147" s="2"/>
      <c r="B147" s="4" t="s">
        <v>252</v>
      </c>
      <c r="C147" s="4" t="s">
        <v>543</v>
      </c>
      <c r="D147" s="4" t="s">
        <v>575</v>
      </c>
      <c r="E147" s="4" t="s">
        <v>576</v>
      </c>
      <c r="F147" s="4" t="s">
        <v>371</v>
      </c>
      <c r="G147" s="4">
        <v>1977</v>
      </c>
      <c r="H147" s="4">
        <v>2000</v>
      </c>
      <c r="I147" s="1">
        <v>0</v>
      </c>
      <c r="J147" s="4" t="s">
        <v>27</v>
      </c>
      <c r="K147" s="4"/>
      <c r="L147" s="4"/>
      <c r="M147" s="1"/>
      <c r="N147" s="4" t="s">
        <v>577</v>
      </c>
      <c r="O147" s="4" t="s">
        <v>578</v>
      </c>
      <c r="P147" s="4">
        <v>1961</v>
      </c>
      <c r="Q147" s="4" t="s">
        <v>579</v>
      </c>
      <c r="R147" s="4" t="s">
        <v>578</v>
      </c>
      <c r="S147" s="4">
        <v>1962</v>
      </c>
      <c r="T147" s="1" t="s">
        <v>104</v>
      </c>
      <c r="U147" s="4" t="s">
        <v>141</v>
      </c>
      <c r="V147" s="4">
        <v>1977</v>
      </c>
      <c r="W147" s="2">
        <f ca="1">YEAR(TODAY())-P147+22</f>
        <v>71</v>
      </c>
      <c r="X147" s="5">
        <f>IF(NOT(ISBLANK(V147)),V147-P147,"na")</f>
        <v>16</v>
      </c>
      <c r="Y147" s="2">
        <f ca="1">IF(ISBLANK(H147),YEAR(TODAY())-G147+I147,H147-G147+I147)</f>
        <v>23</v>
      </c>
      <c r="Z147" s="9" t="str">
        <f>IF(ISBLANK(H147),"y","no")</f>
        <v>no</v>
      </c>
    </row>
    <row r="148" spans="1:26">
      <c r="A148" s="2"/>
      <c r="B148" s="4" t="s">
        <v>252</v>
      </c>
      <c r="C148" s="4" t="s">
        <v>543</v>
      </c>
      <c r="D148" s="4" t="s">
        <v>580</v>
      </c>
      <c r="E148" s="4" t="s">
        <v>238</v>
      </c>
      <c r="F148" s="4" t="s">
        <v>208</v>
      </c>
      <c r="G148" s="4">
        <v>1976</v>
      </c>
      <c r="H148" s="4">
        <v>2000</v>
      </c>
      <c r="I148" s="1">
        <v>0</v>
      </c>
      <c r="J148" s="4" t="s">
        <v>27</v>
      </c>
      <c r="K148" s="4"/>
      <c r="L148" s="4"/>
      <c r="M148" s="1"/>
      <c r="N148" s="4" t="s">
        <v>20</v>
      </c>
      <c r="O148" s="4" t="s">
        <v>254</v>
      </c>
      <c r="P148" s="4">
        <v>1965</v>
      </c>
      <c r="Q148" s="4" t="s">
        <v>29</v>
      </c>
      <c r="R148" s="4" t="s">
        <v>254</v>
      </c>
      <c r="S148" s="4">
        <v>1966</v>
      </c>
      <c r="T148" s="1" t="s">
        <v>104</v>
      </c>
      <c r="U148" s="4" t="s">
        <v>254</v>
      </c>
      <c r="V148" s="4">
        <v>1967</v>
      </c>
      <c r="W148" s="2">
        <f ca="1">YEAR(TODAY())-P148+22</f>
        <v>67</v>
      </c>
      <c r="X148" s="5">
        <f>IF(NOT(ISBLANK(V148)),V148-P148,"na")</f>
        <v>2</v>
      </c>
      <c r="Y148" s="2">
        <f ca="1">IF(ISBLANK(H148),YEAR(TODAY())-G148+I148,H148-G148+I148)</f>
        <v>24</v>
      </c>
      <c r="Z148" s="9" t="str">
        <f>IF(ISBLANK(H148),"y","no")</f>
        <v>no</v>
      </c>
    </row>
    <row r="149" spans="1:26">
      <c r="A149" s="2">
        <v>80</v>
      </c>
      <c r="B149" s="4" t="s">
        <v>252</v>
      </c>
      <c r="C149" s="4" t="s">
        <v>543</v>
      </c>
      <c r="D149" s="4" t="s">
        <v>259</v>
      </c>
      <c r="E149" s="4" t="s">
        <v>207</v>
      </c>
      <c r="F149" s="4" t="s">
        <v>35</v>
      </c>
      <c r="G149" s="4">
        <v>1984</v>
      </c>
      <c r="H149" s="4"/>
      <c r="I149" s="1">
        <v>0</v>
      </c>
      <c r="J149" s="4" t="s">
        <v>27</v>
      </c>
      <c r="K149" s="4"/>
      <c r="L149" s="4"/>
      <c r="M149" s="1">
        <v>2008</v>
      </c>
      <c r="N149" s="4" t="s">
        <v>20</v>
      </c>
      <c r="O149" s="4" t="s">
        <v>260</v>
      </c>
      <c r="P149" s="4">
        <v>1971</v>
      </c>
      <c r="Q149" s="4" t="s">
        <v>29</v>
      </c>
      <c r="R149" s="4" t="s">
        <v>260</v>
      </c>
      <c r="S149" s="4">
        <v>1973</v>
      </c>
      <c r="T149" s="1" t="s">
        <v>104</v>
      </c>
      <c r="U149" s="4" t="s">
        <v>260</v>
      </c>
      <c r="V149" s="4">
        <v>1975</v>
      </c>
      <c r="W149" s="2">
        <f ca="1">YEAR(TODAY())-P149+22</f>
        <v>61</v>
      </c>
      <c r="X149" s="5">
        <f>IF(NOT(ISBLANK(V149)),V149-P149,"na")</f>
        <v>4</v>
      </c>
      <c r="Y149" s="2">
        <f ca="1">IF(ISBLANK(H149),YEAR(TODAY())-G149+I149,H149-G149+I149)</f>
        <v>26</v>
      </c>
      <c r="Z149" s="9" t="str">
        <f>IF(ISBLANK(H149),"y","no")</f>
        <v>y</v>
      </c>
    </row>
    <row r="150" spans="1:26">
      <c r="A150" s="2">
        <v>81</v>
      </c>
      <c r="B150" s="4" t="s">
        <v>252</v>
      </c>
      <c r="C150" s="4" t="s">
        <v>542</v>
      </c>
      <c r="D150" s="4" t="s">
        <v>261</v>
      </c>
      <c r="E150" s="4" t="s">
        <v>224</v>
      </c>
      <c r="F150" s="4" t="s">
        <v>35</v>
      </c>
      <c r="G150" s="4">
        <v>2001</v>
      </c>
      <c r="H150" s="4"/>
      <c r="I150" s="1">
        <v>0</v>
      </c>
      <c r="J150" s="1" t="s">
        <v>216</v>
      </c>
      <c r="K150" s="1"/>
      <c r="L150" s="1">
        <v>2008</v>
      </c>
      <c r="M150" s="1"/>
      <c r="N150" s="4" t="s">
        <v>36</v>
      </c>
      <c r="O150" s="4" t="s">
        <v>48</v>
      </c>
      <c r="P150" s="4">
        <v>1982</v>
      </c>
      <c r="Q150" s="4" t="s">
        <v>29</v>
      </c>
      <c r="R150" s="4" t="s">
        <v>262</v>
      </c>
      <c r="S150" s="4">
        <v>1989</v>
      </c>
      <c r="T150" s="1" t="s">
        <v>104</v>
      </c>
      <c r="U150" s="4" t="s">
        <v>424</v>
      </c>
      <c r="V150" s="4">
        <v>2002</v>
      </c>
      <c r="W150" s="2">
        <f ca="1">YEAR(TODAY())-P150+22</f>
        <v>50</v>
      </c>
      <c r="X150" s="5">
        <f>IF(NOT(ISBLANK(V150)),V150-P150,"na")</f>
        <v>20</v>
      </c>
      <c r="Y150" s="2">
        <f ca="1">IF(ISBLANK(H150),YEAR(TODAY())-G150+I150,H150-G150+I150)</f>
        <v>9</v>
      </c>
      <c r="Z150" s="9" t="str">
        <f>IF(ISBLANK(H150),"y","no")</f>
        <v>y</v>
      </c>
    </row>
    <row r="151" spans="1:26">
      <c r="A151" s="2">
        <v>82</v>
      </c>
      <c r="B151" s="4" t="s">
        <v>252</v>
      </c>
      <c r="C151" s="4" t="s">
        <v>543</v>
      </c>
      <c r="D151" s="4" t="s">
        <v>263</v>
      </c>
      <c r="E151" s="4" t="s">
        <v>264</v>
      </c>
      <c r="F151" s="4" t="s">
        <v>47</v>
      </c>
      <c r="G151" s="4">
        <v>1979</v>
      </c>
      <c r="H151" s="4"/>
      <c r="I151" s="1">
        <v>0</v>
      </c>
      <c r="J151" s="1" t="s">
        <v>216</v>
      </c>
      <c r="K151" s="1"/>
      <c r="L151" s="1">
        <v>2008</v>
      </c>
      <c r="M151" s="1"/>
      <c r="N151" s="4" t="s">
        <v>265</v>
      </c>
      <c r="O151" s="4" t="s">
        <v>254</v>
      </c>
      <c r="P151" s="4">
        <v>1965</v>
      </c>
      <c r="Q151" s="4" t="s">
        <v>266</v>
      </c>
      <c r="R151" s="4" t="s">
        <v>254</v>
      </c>
      <c r="S151" s="4">
        <v>1967</v>
      </c>
      <c r="T151" s="1" t="s">
        <v>104</v>
      </c>
      <c r="U151" s="4" t="s">
        <v>233</v>
      </c>
      <c r="V151" s="4">
        <v>1979</v>
      </c>
      <c r="W151" s="2">
        <f ca="1">YEAR(TODAY())-P151+22</f>
        <v>67</v>
      </c>
      <c r="X151" s="5">
        <f>IF(NOT(ISBLANK(V151)),V151-P151,"na")</f>
        <v>14</v>
      </c>
      <c r="Y151" s="2">
        <f ca="1">IF(ISBLANK(H151),YEAR(TODAY())-G151+I151,H151-G151+I151)</f>
        <v>31</v>
      </c>
      <c r="Z151" s="9" t="str">
        <f>IF(ISBLANK(H151),"y","no")</f>
        <v>y</v>
      </c>
    </row>
    <row r="152" spans="1:26">
      <c r="A152" s="2">
        <v>83</v>
      </c>
      <c r="B152" s="4" t="s">
        <v>252</v>
      </c>
      <c r="C152" s="4"/>
      <c r="D152" s="4" t="s">
        <v>267</v>
      </c>
      <c r="E152" s="4" t="s">
        <v>53</v>
      </c>
      <c r="F152" s="4" t="s">
        <v>47</v>
      </c>
      <c r="G152" s="4">
        <v>2007</v>
      </c>
      <c r="H152" s="4"/>
      <c r="I152" s="1">
        <v>0</v>
      </c>
      <c r="J152" s="1" t="s">
        <v>73</v>
      </c>
      <c r="K152" s="1">
        <v>2008</v>
      </c>
      <c r="L152" s="1"/>
      <c r="M152" s="1"/>
      <c r="N152" s="4" t="s">
        <v>20</v>
      </c>
      <c r="O152" s="4" t="s">
        <v>268</v>
      </c>
      <c r="P152" s="4">
        <v>1997</v>
      </c>
      <c r="Q152" s="4" t="s">
        <v>29</v>
      </c>
      <c r="R152" s="4" t="s">
        <v>269</v>
      </c>
      <c r="S152" s="4">
        <v>1999</v>
      </c>
      <c r="T152" s="1" t="s">
        <v>104</v>
      </c>
      <c r="U152" s="4" t="s">
        <v>270</v>
      </c>
      <c r="V152" s="4">
        <v>2007</v>
      </c>
      <c r="W152" s="2">
        <f ca="1">YEAR(TODAY())-P152+22</f>
        <v>35</v>
      </c>
      <c r="X152" s="5">
        <f>IF(NOT(ISBLANK(V152)),V152-P152,"na")</f>
        <v>10</v>
      </c>
      <c r="Y152" s="2">
        <f ca="1">IF(ISBLANK(H152),YEAR(TODAY())-G152+I152,H152-G152+I152)</f>
        <v>3</v>
      </c>
      <c r="Z152" s="9" t="str">
        <f>IF(ISBLANK(H152),"y","no")</f>
        <v>y</v>
      </c>
    </row>
    <row r="153" spans="1:26">
      <c r="A153" s="2"/>
      <c r="B153" s="4" t="s">
        <v>252</v>
      </c>
      <c r="C153" s="4" t="s">
        <v>542</v>
      </c>
      <c r="D153" s="4" t="s">
        <v>516</v>
      </c>
      <c r="E153" s="4" t="s">
        <v>347</v>
      </c>
      <c r="F153" s="4" t="s">
        <v>54</v>
      </c>
      <c r="G153" s="4">
        <v>1972</v>
      </c>
      <c r="H153" s="4">
        <v>1988</v>
      </c>
      <c r="I153" s="1">
        <v>0</v>
      </c>
      <c r="J153" s="4" t="s">
        <v>216</v>
      </c>
      <c r="K153" s="4"/>
      <c r="L153" s="4"/>
      <c r="M153" s="1"/>
      <c r="N153" s="4" t="s">
        <v>20</v>
      </c>
      <c r="O153" s="4" t="s">
        <v>628</v>
      </c>
      <c r="P153" s="4">
        <v>1964</v>
      </c>
      <c r="Q153" s="4" t="s">
        <v>629</v>
      </c>
      <c r="R153" s="4" t="s">
        <v>414</v>
      </c>
      <c r="S153" s="4">
        <v>1966</v>
      </c>
      <c r="T153" s="1" t="s">
        <v>104</v>
      </c>
      <c r="U153" s="4" t="s">
        <v>270</v>
      </c>
      <c r="V153" s="4">
        <v>1975</v>
      </c>
      <c r="W153" s="2">
        <f ca="1">YEAR(TODAY())-P153+22</f>
        <v>68</v>
      </c>
      <c r="X153" s="5">
        <f>IF(NOT(ISBLANK(V153)),V153-P153,"na")</f>
        <v>11</v>
      </c>
      <c r="Y153" s="2">
        <f ca="1">IF(ISBLANK(H153),YEAR(TODAY())-G153+I153,H153-G153+I153)</f>
        <v>16</v>
      </c>
      <c r="Z153" s="9" t="str">
        <f>IF(ISBLANK(H153),"y","no")</f>
        <v>no</v>
      </c>
    </row>
    <row r="154" spans="1:26">
      <c r="A154" s="2"/>
      <c r="B154" s="4" t="s">
        <v>252</v>
      </c>
      <c r="C154" s="4" t="s">
        <v>542</v>
      </c>
      <c r="D154" s="4" t="s">
        <v>630</v>
      </c>
      <c r="E154" s="4" t="s">
        <v>113</v>
      </c>
      <c r="F154" s="4" t="s">
        <v>47</v>
      </c>
      <c r="G154" s="4">
        <v>1985</v>
      </c>
      <c r="H154" s="4">
        <v>1999</v>
      </c>
      <c r="I154" s="1">
        <v>0</v>
      </c>
      <c r="J154" s="4" t="s">
        <v>151</v>
      </c>
      <c r="K154" s="4"/>
      <c r="L154" s="4"/>
      <c r="M154" s="1"/>
      <c r="N154" s="4" t="s">
        <v>20</v>
      </c>
      <c r="O154" s="4" t="s">
        <v>28</v>
      </c>
      <c r="P154" s="4">
        <v>1972</v>
      </c>
      <c r="Q154" s="4" t="s">
        <v>29</v>
      </c>
      <c r="R154" s="4" t="s">
        <v>631</v>
      </c>
      <c r="S154" s="4">
        <v>1976</v>
      </c>
      <c r="T154" s="1" t="s">
        <v>530</v>
      </c>
      <c r="U154" s="4" t="s">
        <v>424</v>
      </c>
      <c r="V154" s="4">
        <v>1985</v>
      </c>
      <c r="W154" s="2">
        <f ca="1">YEAR(TODAY())-P154+22</f>
        <v>60</v>
      </c>
      <c r="X154" s="5">
        <f>IF(NOT(ISBLANK(V154)),V154-P154,"na")</f>
        <v>13</v>
      </c>
      <c r="Y154" s="2">
        <f ca="1">IF(ISBLANK(H154),YEAR(TODAY())-G154+I154,H154-G154+I154)</f>
        <v>14</v>
      </c>
      <c r="Z154" s="9" t="str">
        <f>IF(ISBLANK(H154),"y","no")</f>
        <v>no</v>
      </c>
    </row>
    <row r="155" spans="1:26">
      <c r="A155" s="2"/>
      <c r="B155" s="4" t="s">
        <v>252</v>
      </c>
      <c r="C155" s="4" t="s">
        <v>543</v>
      </c>
      <c r="D155" s="4" t="s">
        <v>581</v>
      </c>
      <c r="E155" s="4" t="s">
        <v>582</v>
      </c>
      <c r="F155" s="4" t="s">
        <v>371</v>
      </c>
      <c r="G155" s="4">
        <v>1977</v>
      </c>
      <c r="H155" s="4">
        <v>1988</v>
      </c>
      <c r="I155" s="1">
        <v>0</v>
      </c>
      <c r="J155" s="4" t="s">
        <v>216</v>
      </c>
      <c r="K155" s="4"/>
      <c r="L155" s="4"/>
      <c r="M155" s="1"/>
      <c r="N155" s="4" t="s">
        <v>577</v>
      </c>
      <c r="O155" s="4" t="s">
        <v>583</v>
      </c>
      <c r="P155" s="4">
        <v>1961</v>
      </c>
      <c r="Q155" s="4" t="s">
        <v>579</v>
      </c>
      <c r="R155" s="4" t="s">
        <v>584</v>
      </c>
      <c r="S155" s="4">
        <v>1963</v>
      </c>
      <c r="T155" s="1" t="s">
        <v>104</v>
      </c>
      <c r="U155" s="4" t="s">
        <v>584</v>
      </c>
      <c r="V155" s="4">
        <v>1974</v>
      </c>
      <c r="W155" s="2">
        <f ca="1">YEAR(TODAY())-P155+22</f>
        <v>71</v>
      </c>
      <c r="X155" s="5">
        <f>IF(NOT(ISBLANK(V155)),V155-P155,"na")</f>
        <v>13</v>
      </c>
      <c r="Y155" s="2">
        <f ca="1">IF(ISBLANK(H155),YEAR(TODAY())-G155+I155,H155-G155+I155)</f>
        <v>11</v>
      </c>
      <c r="Z155" s="9" t="str">
        <f>IF(ISBLANK(H155),"y","no")</f>
        <v>no</v>
      </c>
    </row>
    <row r="156" spans="1:26">
      <c r="A156" s="2"/>
      <c r="B156" s="4" t="s">
        <v>252</v>
      </c>
      <c r="C156" s="4" t="s">
        <v>542</v>
      </c>
      <c r="D156" s="4" t="s">
        <v>89</v>
      </c>
      <c r="E156" s="4" t="s">
        <v>347</v>
      </c>
      <c r="F156" s="4" t="s">
        <v>19</v>
      </c>
      <c r="G156" s="4">
        <v>1979</v>
      </c>
      <c r="H156" s="4">
        <v>1995</v>
      </c>
      <c r="I156" s="1">
        <v>0</v>
      </c>
      <c r="J156" s="4" t="s">
        <v>73</v>
      </c>
      <c r="K156" s="4"/>
      <c r="L156" s="4"/>
      <c r="M156" s="1"/>
      <c r="N156" s="4" t="s">
        <v>20</v>
      </c>
      <c r="O156" s="4" t="s">
        <v>28</v>
      </c>
      <c r="P156" s="4">
        <v>1964</v>
      </c>
      <c r="Q156" s="4" t="s">
        <v>29</v>
      </c>
      <c r="R156" s="4" t="s">
        <v>632</v>
      </c>
      <c r="S156" s="4">
        <v>1967</v>
      </c>
      <c r="T156" s="1" t="s">
        <v>629</v>
      </c>
      <c r="U156" s="4" t="s">
        <v>632</v>
      </c>
      <c r="V156" s="4">
        <v>1968</v>
      </c>
      <c r="W156" s="2">
        <f ca="1">YEAR(TODAY())-P156+22</f>
        <v>68</v>
      </c>
      <c r="X156" s="5">
        <f>IF(NOT(ISBLANK(V156)),V156-P156,"na")</f>
        <v>4</v>
      </c>
      <c r="Y156" s="2">
        <f ca="1">IF(ISBLANK(H156),YEAR(TODAY())-G156+I156,H156-G156+I156)</f>
        <v>16</v>
      </c>
      <c r="Z156" s="9" t="str">
        <f>IF(ISBLANK(H156),"y","no")</f>
        <v>no</v>
      </c>
    </row>
    <row r="157" spans="1:26">
      <c r="A157" s="2">
        <v>84</v>
      </c>
      <c r="B157" s="4" t="s">
        <v>252</v>
      </c>
      <c r="C157" s="4"/>
      <c r="D157" s="4" t="s">
        <v>271</v>
      </c>
      <c r="E157" s="4" t="s">
        <v>131</v>
      </c>
      <c r="F157" s="4" t="s">
        <v>47</v>
      </c>
      <c r="G157" s="4">
        <v>2006</v>
      </c>
      <c r="H157" s="4"/>
      <c r="I157" s="1">
        <v>0</v>
      </c>
      <c r="J157" s="1" t="s">
        <v>73</v>
      </c>
      <c r="K157" s="1">
        <v>2008</v>
      </c>
      <c r="L157" s="1"/>
      <c r="M157" s="1"/>
      <c r="N157" s="4" t="s">
        <v>20</v>
      </c>
      <c r="O157" s="4" t="s">
        <v>272</v>
      </c>
      <c r="P157" s="4">
        <v>2001</v>
      </c>
      <c r="Q157" s="4" t="s">
        <v>266</v>
      </c>
      <c r="R157" s="4" t="s">
        <v>273</v>
      </c>
      <c r="S157" s="4">
        <v>2003</v>
      </c>
      <c r="T157" s="1" t="s">
        <v>104</v>
      </c>
      <c r="U157" s="4" t="s">
        <v>273</v>
      </c>
      <c r="V157" s="4">
        <v>2007</v>
      </c>
      <c r="W157" s="2">
        <f ca="1">YEAR(TODAY())-P157+22</f>
        <v>31</v>
      </c>
      <c r="X157" s="5">
        <f>IF(NOT(ISBLANK(V157)),V157-P157,"na")</f>
        <v>6</v>
      </c>
      <c r="Y157" s="2">
        <f ca="1">IF(ISBLANK(H157),YEAR(TODAY())-G157+I157,H157-G157+I157)</f>
        <v>4</v>
      </c>
      <c r="Z157" s="9" t="str">
        <f>IF(ISBLANK(H157),"y","no")</f>
        <v>y</v>
      </c>
    </row>
    <row r="158" spans="1:26">
      <c r="A158" s="2"/>
      <c r="B158" s="4" t="s">
        <v>252</v>
      </c>
      <c r="C158" s="4" t="s">
        <v>542</v>
      </c>
      <c r="D158" s="4" t="s">
        <v>633</v>
      </c>
      <c r="E158" s="4" t="s">
        <v>124</v>
      </c>
      <c r="F158" s="4" t="s">
        <v>26</v>
      </c>
      <c r="G158" s="4">
        <v>1948</v>
      </c>
      <c r="H158" s="4">
        <v>1990</v>
      </c>
      <c r="I158" s="1">
        <v>0</v>
      </c>
      <c r="J158" s="4" t="s">
        <v>27</v>
      </c>
      <c r="K158" s="4"/>
      <c r="L158" s="4"/>
      <c r="M158" s="1"/>
      <c r="N158" s="4" t="s">
        <v>20</v>
      </c>
      <c r="O158" s="4" t="s">
        <v>28</v>
      </c>
      <c r="P158" s="4">
        <v>1944</v>
      </c>
      <c r="Q158" s="4" t="s">
        <v>29</v>
      </c>
      <c r="R158" s="4" t="s">
        <v>424</v>
      </c>
      <c r="S158" s="4">
        <v>1956</v>
      </c>
      <c r="T158" s="1"/>
      <c r="U158" s="4"/>
      <c r="V158" s="4"/>
      <c r="W158" s="2">
        <f ca="1">YEAR(TODAY())-P158+22</f>
        <v>88</v>
      </c>
      <c r="X158" s="5" t="str">
        <f>IF(NOT(ISBLANK(V158)),V158-P158,"na")</f>
        <v>na</v>
      </c>
      <c r="Y158" s="2">
        <f ca="1">IF(ISBLANK(H158),YEAR(TODAY())-G158+I158,H158-G158+I158)</f>
        <v>42</v>
      </c>
      <c r="Z158" s="9" t="str">
        <f>IF(ISBLANK(H158),"y","no")</f>
        <v>no</v>
      </c>
    </row>
    <row r="159" spans="1:26">
      <c r="A159" s="2">
        <v>85</v>
      </c>
      <c r="B159" s="4" t="s">
        <v>252</v>
      </c>
      <c r="C159" s="4" t="s">
        <v>542</v>
      </c>
      <c r="D159" s="4" t="s">
        <v>274</v>
      </c>
      <c r="E159" s="4" t="s">
        <v>238</v>
      </c>
      <c r="F159" s="4" t="s">
        <v>70</v>
      </c>
      <c r="G159" s="4">
        <v>1997</v>
      </c>
      <c r="H159" s="4"/>
      <c r="I159" s="1">
        <v>0</v>
      </c>
      <c r="J159" s="1" t="s">
        <v>216</v>
      </c>
      <c r="K159" s="1"/>
      <c r="L159" s="1">
        <v>2008</v>
      </c>
      <c r="M159" s="1"/>
      <c r="N159" s="4" t="s">
        <v>20</v>
      </c>
      <c r="O159" s="4" t="s">
        <v>275</v>
      </c>
      <c r="P159" s="4">
        <v>1982</v>
      </c>
      <c r="Q159" s="4" t="s">
        <v>29</v>
      </c>
      <c r="R159" s="4" t="s">
        <v>276</v>
      </c>
      <c r="S159" s="4">
        <v>1983</v>
      </c>
      <c r="T159" s="1" t="s">
        <v>104</v>
      </c>
      <c r="U159" s="4" t="s">
        <v>425</v>
      </c>
      <c r="V159" s="4">
        <v>1991</v>
      </c>
      <c r="W159" s="2">
        <f ca="1">YEAR(TODAY())-P159+22</f>
        <v>50</v>
      </c>
      <c r="X159" s="5">
        <f>IF(NOT(ISBLANK(V159)),V159-P159,"na")</f>
        <v>9</v>
      </c>
      <c r="Y159" s="2">
        <f ca="1">IF(ISBLANK(H159),YEAR(TODAY())-G159+I159,H159-G159+I159)</f>
        <v>13</v>
      </c>
      <c r="Z159" s="9" t="str">
        <f>IF(ISBLANK(H159),"y","no")</f>
        <v>y</v>
      </c>
    </row>
    <row r="160" spans="1:26">
      <c r="A160" s="2">
        <v>86</v>
      </c>
      <c r="B160" s="4" t="s">
        <v>252</v>
      </c>
      <c r="C160" s="4" t="s">
        <v>542</v>
      </c>
      <c r="D160" s="4" t="s">
        <v>277</v>
      </c>
      <c r="E160" s="4" t="s">
        <v>163</v>
      </c>
      <c r="F160" s="4" t="s">
        <v>278</v>
      </c>
      <c r="G160" s="4">
        <v>1991</v>
      </c>
      <c r="H160" s="4"/>
      <c r="I160" s="1">
        <v>0</v>
      </c>
      <c r="J160" s="4" t="s">
        <v>27</v>
      </c>
      <c r="K160" s="4"/>
      <c r="L160" s="4"/>
      <c r="M160" s="1">
        <v>2008</v>
      </c>
      <c r="N160" s="4" t="s">
        <v>20</v>
      </c>
      <c r="O160" s="4" t="s">
        <v>28</v>
      </c>
      <c r="P160" s="4">
        <v>1978</v>
      </c>
      <c r="Q160" s="4" t="s">
        <v>29</v>
      </c>
      <c r="R160" s="4" t="s">
        <v>414</v>
      </c>
      <c r="S160" s="4">
        <v>1984</v>
      </c>
      <c r="T160" s="4" t="s">
        <v>280</v>
      </c>
      <c r="U160" s="4" t="s">
        <v>279</v>
      </c>
      <c r="V160" s="4">
        <v>1991</v>
      </c>
      <c r="W160" s="2">
        <f ca="1">YEAR(TODAY())-P160+22</f>
        <v>54</v>
      </c>
      <c r="X160" s="5">
        <f>IF(NOT(ISBLANK(V160)),V160-P160,"na")</f>
        <v>13</v>
      </c>
      <c r="Y160" s="2">
        <f ca="1">IF(ISBLANK(H160),YEAR(TODAY())-G160+I160,H160-G160+I160)</f>
        <v>19</v>
      </c>
      <c r="Z160" s="9" t="str">
        <f>IF(ISBLANK(H160),"y","no")</f>
        <v>y</v>
      </c>
    </row>
    <row r="161" spans="1:26">
      <c r="A161" s="2"/>
      <c r="B161" s="1" t="s">
        <v>126</v>
      </c>
      <c r="C161" s="1"/>
      <c r="D161" s="1" t="s">
        <v>585</v>
      </c>
      <c r="E161" s="1" t="s">
        <v>124</v>
      </c>
      <c r="F161" s="1" t="s">
        <v>370</v>
      </c>
      <c r="G161" s="1">
        <v>1980</v>
      </c>
      <c r="H161" s="1">
        <v>2005</v>
      </c>
      <c r="I161" s="1">
        <v>0</v>
      </c>
      <c r="J161" s="1" t="s">
        <v>151</v>
      </c>
      <c r="K161" s="1"/>
      <c r="L161" s="1"/>
      <c r="M161" s="1"/>
      <c r="N161" s="1" t="s">
        <v>20</v>
      </c>
      <c r="O161" s="1" t="s">
        <v>28</v>
      </c>
      <c r="P161" s="1">
        <v>1965</v>
      </c>
      <c r="Q161" s="1" t="s">
        <v>29</v>
      </c>
      <c r="R161" s="1" t="s">
        <v>28</v>
      </c>
      <c r="S161" s="1">
        <v>1971</v>
      </c>
      <c r="T161" s="1"/>
      <c r="U161" s="1"/>
      <c r="V161" s="1"/>
      <c r="W161" s="2">
        <f ca="1">YEAR(TODAY())-P161+22</f>
        <v>67</v>
      </c>
      <c r="X161" s="5" t="str">
        <f>IF(NOT(ISBLANK(V161)),V161-P161,"na")</f>
        <v>na</v>
      </c>
      <c r="Y161" s="2">
        <f ca="1">IF(ISBLANK(H161),YEAR(TODAY())-G161+I161,H161-G161+I161)</f>
        <v>25</v>
      </c>
      <c r="Z161" s="9" t="str">
        <f>IF(ISBLANK(H161),"y","no")</f>
        <v>no</v>
      </c>
    </row>
    <row r="162" spans="1:26">
      <c r="A162" s="2"/>
      <c r="B162" s="1" t="s">
        <v>126</v>
      </c>
      <c r="C162" s="1"/>
      <c r="D162" s="1" t="s">
        <v>586</v>
      </c>
      <c r="E162" s="1" t="s">
        <v>264</v>
      </c>
      <c r="F162" s="1" t="s">
        <v>47</v>
      </c>
      <c r="G162" s="1">
        <v>1985</v>
      </c>
      <c r="H162" s="1">
        <v>1988</v>
      </c>
      <c r="I162" s="1">
        <v>0</v>
      </c>
      <c r="J162" s="1" t="s">
        <v>73</v>
      </c>
      <c r="K162" s="1"/>
      <c r="L162" s="1"/>
      <c r="M162" s="1"/>
      <c r="N162" s="1" t="s">
        <v>36</v>
      </c>
      <c r="O162" s="1" t="s">
        <v>587</v>
      </c>
      <c r="P162" s="1">
        <v>1968</v>
      </c>
      <c r="Q162" s="1" t="s">
        <v>29</v>
      </c>
      <c r="R162" s="1" t="s">
        <v>588</v>
      </c>
      <c r="S162" s="1">
        <v>1981</v>
      </c>
      <c r="T162" s="1"/>
      <c r="U162" s="1"/>
      <c r="V162" s="1"/>
      <c r="W162" s="2">
        <f ca="1">YEAR(TODAY())-P162+22</f>
        <v>64</v>
      </c>
      <c r="X162" s="5" t="str">
        <f>IF(NOT(ISBLANK(V162)),V162-P162,"na")</f>
        <v>na</v>
      </c>
      <c r="Y162" s="2">
        <f ca="1">IF(ISBLANK(H162),YEAR(TODAY())-G162+I162,H162-G162+I162)</f>
        <v>3</v>
      </c>
      <c r="Z162" s="9" t="str">
        <f>IF(ISBLANK(H162),"y","no")</f>
        <v>no</v>
      </c>
    </row>
    <row r="163" spans="1:26">
      <c r="A163" s="2">
        <v>88</v>
      </c>
      <c r="B163" s="1" t="s">
        <v>126</v>
      </c>
      <c r="C163" s="1"/>
      <c r="D163" s="1" t="s">
        <v>127</v>
      </c>
      <c r="E163" s="1" t="s">
        <v>128</v>
      </c>
      <c r="F163" s="1" t="s">
        <v>26</v>
      </c>
      <c r="G163" s="1">
        <v>2006</v>
      </c>
      <c r="H163" s="1"/>
      <c r="I163" s="1">
        <v>0</v>
      </c>
      <c r="J163" s="1" t="s">
        <v>73</v>
      </c>
      <c r="K163" s="1">
        <v>2008</v>
      </c>
      <c r="L163" s="1"/>
      <c r="M163" s="1"/>
      <c r="N163" s="1" t="s">
        <v>36</v>
      </c>
      <c r="O163" s="1" t="s">
        <v>145</v>
      </c>
      <c r="P163" s="1">
        <v>1983</v>
      </c>
      <c r="Q163" s="1" t="s">
        <v>154</v>
      </c>
      <c r="R163" s="1" t="s">
        <v>129</v>
      </c>
      <c r="S163" s="1">
        <v>1986</v>
      </c>
      <c r="T163" s="1"/>
      <c r="U163" s="1"/>
      <c r="V163" s="1"/>
      <c r="W163" s="2">
        <f ca="1">YEAR(TODAY())-P163+22</f>
        <v>49</v>
      </c>
      <c r="X163" s="5" t="str">
        <f>IF(NOT(ISBLANK(V163)),V163-P163,"na")</f>
        <v>na</v>
      </c>
      <c r="Y163" s="2">
        <f ca="1">IF(ISBLANK(H163),YEAR(TODAY())-G163+I163,H163-G163+I163)</f>
        <v>4</v>
      </c>
      <c r="Z163" s="9" t="str">
        <f>IF(ISBLANK(H163),"y","no")</f>
        <v>y</v>
      </c>
    </row>
    <row r="164" spans="1:26">
      <c r="A164" s="2"/>
      <c r="B164" s="1" t="s">
        <v>126</v>
      </c>
      <c r="C164" s="1"/>
      <c r="D164" s="1" t="s">
        <v>589</v>
      </c>
      <c r="E164" s="1" t="s">
        <v>368</v>
      </c>
      <c r="F164" s="1"/>
      <c r="G164" s="1">
        <v>1981</v>
      </c>
      <c r="H164" s="1">
        <v>1988</v>
      </c>
      <c r="I164" s="1">
        <v>0</v>
      </c>
      <c r="J164" s="1" t="s">
        <v>151</v>
      </c>
      <c r="K164" s="1"/>
      <c r="L164" s="1"/>
      <c r="M164" s="1"/>
      <c r="N164" s="1" t="s">
        <v>20</v>
      </c>
      <c r="O164" s="1" t="s">
        <v>590</v>
      </c>
      <c r="P164" s="1">
        <v>1981</v>
      </c>
      <c r="Q164" s="1" t="s">
        <v>29</v>
      </c>
      <c r="R164" s="1" t="s">
        <v>28</v>
      </c>
      <c r="S164" s="1">
        <v>1984</v>
      </c>
      <c r="T164" s="1"/>
      <c r="U164" s="1"/>
      <c r="V164" s="1"/>
      <c r="W164" s="2">
        <f ca="1">YEAR(TODAY())-P164+22</f>
        <v>51</v>
      </c>
      <c r="X164" s="5" t="str">
        <f>IF(NOT(ISBLANK(V164)),V164-P164,"na")</f>
        <v>na</v>
      </c>
      <c r="Y164" s="2">
        <f ca="1">IF(ISBLANK(H164),YEAR(TODAY())-G164+I164,H164-G164+I164)</f>
        <v>7</v>
      </c>
      <c r="Z164" s="9" t="str">
        <f>IF(ISBLANK(H164),"y","no")</f>
        <v>no</v>
      </c>
    </row>
    <row r="165" spans="1:26">
      <c r="A165" s="2"/>
      <c r="B165" s="1" t="s">
        <v>126</v>
      </c>
      <c r="C165" s="1"/>
      <c r="D165" s="1" t="s">
        <v>591</v>
      </c>
      <c r="E165" s="1" t="s">
        <v>82</v>
      </c>
      <c r="F165" s="1" t="s">
        <v>35</v>
      </c>
      <c r="G165" s="1">
        <v>1966</v>
      </c>
      <c r="H165" s="1">
        <v>2000</v>
      </c>
      <c r="I165" s="1">
        <v>0</v>
      </c>
      <c r="J165" s="1" t="s">
        <v>216</v>
      </c>
      <c r="K165" s="1"/>
      <c r="L165" s="1"/>
      <c r="M165" s="1"/>
      <c r="N165" s="1" t="s">
        <v>20</v>
      </c>
      <c r="O165" s="1" t="s">
        <v>28</v>
      </c>
      <c r="P165" s="1">
        <v>1963</v>
      </c>
      <c r="Q165" s="1" t="s">
        <v>29</v>
      </c>
      <c r="R165" s="1" t="s">
        <v>28</v>
      </c>
      <c r="S165" s="1">
        <v>1971</v>
      </c>
      <c r="T165" s="1"/>
      <c r="U165" s="1"/>
      <c r="V165" s="1"/>
      <c r="W165" s="2">
        <f ca="1">YEAR(TODAY())-P165+22</f>
        <v>69</v>
      </c>
      <c r="X165" s="5" t="str">
        <f>IF(NOT(ISBLANK(V165)),V165-P165,"na")</f>
        <v>na</v>
      </c>
      <c r="Y165" s="2">
        <f ca="1">IF(ISBLANK(H165),YEAR(TODAY())-G165+I165,H165-G165+I165)</f>
        <v>34</v>
      </c>
      <c r="Z165" s="9" t="str">
        <f>IF(ISBLANK(H165),"y","no")</f>
        <v>no</v>
      </c>
    </row>
    <row r="166" spans="1:26">
      <c r="A166" s="2">
        <v>89</v>
      </c>
      <c r="B166" s="1" t="s">
        <v>126</v>
      </c>
      <c r="C166" s="1"/>
      <c r="D166" s="1" t="s">
        <v>130</v>
      </c>
      <c r="E166" s="1" t="s">
        <v>131</v>
      </c>
      <c r="F166" s="1" t="s">
        <v>54</v>
      </c>
      <c r="G166" s="1">
        <v>2005</v>
      </c>
      <c r="H166" s="1"/>
      <c r="I166" s="1">
        <v>0</v>
      </c>
      <c r="J166" s="1" t="s">
        <v>216</v>
      </c>
      <c r="K166" s="1"/>
      <c r="L166" s="1">
        <v>2008</v>
      </c>
      <c r="M166" s="1"/>
      <c r="N166" s="1" t="s">
        <v>20</v>
      </c>
      <c r="O166" s="1" t="s">
        <v>146</v>
      </c>
      <c r="P166" s="1">
        <v>1992</v>
      </c>
      <c r="Q166" s="1" t="s">
        <v>37</v>
      </c>
      <c r="R166" s="1" t="s">
        <v>240</v>
      </c>
      <c r="S166" s="1">
        <v>1995</v>
      </c>
      <c r="T166" s="1" t="s">
        <v>104</v>
      </c>
      <c r="U166" s="1" t="s">
        <v>141</v>
      </c>
      <c r="V166" s="1">
        <v>2004</v>
      </c>
      <c r="W166" s="2">
        <f ca="1">YEAR(TODAY())-P166+22</f>
        <v>40</v>
      </c>
      <c r="X166" s="5">
        <f>IF(NOT(ISBLANK(V166)),V166-P166,"na")</f>
        <v>12</v>
      </c>
      <c r="Y166" s="2">
        <f ca="1">IF(ISBLANK(H166),YEAR(TODAY())-G166+I166,H166-G166+I166)</f>
        <v>5</v>
      </c>
      <c r="Z166" s="9" t="str">
        <f>IF(ISBLANK(H166),"y","no")</f>
        <v>y</v>
      </c>
    </row>
    <row r="167" spans="1:26">
      <c r="A167" s="2">
        <v>90</v>
      </c>
      <c r="B167" s="1" t="s">
        <v>126</v>
      </c>
      <c r="C167" s="1"/>
      <c r="D167" s="1" t="s">
        <v>132</v>
      </c>
      <c r="E167" s="1" t="s">
        <v>133</v>
      </c>
      <c r="F167" s="1" t="s">
        <v>47</v>
      </c>
      <c r="G167" s="1">
        <v>2006</v>
      </c>
      <c r="H167" s="1"/>
      <c r="I167" s="1">
        <v>0</v>
      </c>
      <c r="J167" s="1" t="s">
        <v>73</v>
      </c>
      <c r="K167" s="1">
        <v>2008</v>
      </c>
      <c r="L167" s="1"/>
      <c r="M167" s="1"/>
      <c r="N167" s="1" t="s">
        <v>36</v>
      </c>
      <c r="O167" s="1" t="s">
        <v>143</v>
      </c>
      <c r="P167" s="1">
        <v>2000</v>
      </c>
      <c r="Q167" s="1" t="s">
        <v>37</v>
      </c>
      <c r="R167" s="1" t="s">
        <v>143</v>
      </c>
      <c r="S167" s="1">
        <v>2003</v>
      </c>
      <c r="T167" s="1" t="s">
        <v>104</v>
      </c>
      <c r="U167" s="1" t="s">
        <v>142</v>
      </c>
      <c r="V167" s="1">
        <v>2006</v>
      </c>
      <c r="W167" s="2">
        <f ca="1">YEAR(TODAY())-P167+22</f>
        <v>32</v>
      </c>
      <c r="X167" s="5">
        <f>IF(NOT(ISBLANK(V167)),V167-P167,"na")</f>
        <v>6</v>
      </c>
      <c r="Y167" s="2">
        <f ca="1">IF(ISBLANK(H167),YEAR(TODAY())-G167+I167,H167-G167+I167)</f>
        <v>4</v>
      </c>
      <c r="Z167" s="9" t="str">
        <f>IF(ISBLANK(H167),"y","no")</f>
        <v>y</v>
      </c>
    </row>
    <row r="168" spans="1:26">
      <c r="A168" s="2"/>
      <c r="B168" s="1" t="s">
        <v>126</v>
      </c>
      <c r="C168" s="1"/>
      <c r="D168" s="1" t="s">
        <v>592</v>
      </c>
      <c r="E168" s="1" t="s">
        <v>593</v>
      </c>
      <c r="F168" s="1" t="s">
        <v>594</v>
      </c>
      <c r="G168" s="1">
        <v>1985</v>
      </c>
      <c r="H168" s="1">
        <v>1990</v>
      </c>
      <c r="I168" s="1">
        <v>0</v>
      </c>
      <c r="J168" s="1" t="s">
        <v>151</v>
      </c>
      <c r="K168" s="1"/>
      <c r="L168" s="1"/>
      <c r="M168" s="1"/>
      <c r="N168" s="1" t="s">
        <v>20</v>
      </c>
      <c r="O168" s="1" t="s">
        <v>28</v>
      </c>
      <c r="P168" s="1">
        <v>1981</v>
      </c>
      <c r="Q168" s="1" t="s">
        <v>29</v>
      </c>
      <c r="R168" s="1" t="s">
        <v>23</v>
      </c>
      <c r="S168" s="1">
        <v>1984</v>
      </c>
      <c r="T168" s="1"/>
      <c r="U168" s="1"/>
      <c r="V168" s="1"/>
      <c r="W168" s="2">
        <f ca="1">YEAR(TODAY())-P168+22</f>
        <v>51</v>
      </c>
      <c r="X168" s="5" t="str">
        <f>IF(NOT(ISBLANK(V168)),V168-P168,"na")</f>
        <v>na</v>
      </c>
      <c r="Y168" s="2">
        <f ca="1">IF(ISBLANK(H168),YEAR(TODAY())-G168+I168,H168-G168+I168)</f>
        <v>5</v>
      </c>
      <c r="Z168" s="9" t="str">
        <f>IF(ISBLANK(H168),"y","no")</f>
        <v>no</v>
      </c>
    </row>
    <row r="169" spans="1:26">
      <c r="A169" s="2">
        <v>91</v>
      </c>
      <c r="B169" s="1" t="s">
        <v>126</v>
      </c>
      <c r="C169" s="1"/>
      <c r="D169" s="1" t="s">
        <v>134</v>
      </c>
      <c r="E169" s="1" t="s">
        <v>46</v>
      </c>
      <c r="F169" s="1" t="s">
        <v>43</v>
      </c>
      <c r="G169" s="1">
        <v>2002</v>
      </c>
      <c r="H169" s="1"/>
      <c r="I169" s="1">
        <v>0</v>
      </c>
      <c r="J169" s="1" t="s">
        <v>151</v>
      </c>
      <c r="K169" s="1"/>
      <c r="L169" s="1"/>
      <c r="M169" s="1"/>
      <c r="N169" s="1" t="s">
        <v>20</v>
      </c>
      <c r="O169" s="1" t="s">
        <v>28</v>
      </c>
      <c r="P169" s="1">
        <v>1997</v>
      </c>
      <c r="Q169" s="1" t="s">
        <v>37</v>
      </c>
      <c r="R169" s="1" t="s">
        <v>28</v>
      </c>
      <c r="S169" s="1">
        <v>1999</v>
      </c>
      <c r="T169" s="1"/>
      <c r="U169" s="1"/>
      <c r="V169" s="1"/>
      <c r="W169" s="2">
        <f ca="1">YEAR(TODAY())-P169+22</f>
        <v>35</v>
      </c>
      <c r="X169" s="5" t="str">
        <f>IF(NOT(ISBLANK(V169)),V169-P169,"na")</f>
        <v>na</v>
      </c>
      <c r="Y169" s="2">
        <f ca="1">IF(ISBLANK(H169),YEAR(TODAY())-G169+I169,H169-G169+I169)</f>
        <v>8</v>
      </c>
      <c r="Z169" s="9" t="str">
        <f>IF(ISBLANK(H169),"y","no")</f>
        <v>y</v>
      </c>
    </row>
    <row r="170" spans="1:26">
      <c r="A170" s="2">
        <v>92</v>
      </c>
      <c r="B170" s="1" t="s">
        <v>126</v>
      </c>
      <c r="C170" s="1"/>
      <c r="D170" s="1" t="s">
        <v>135</v>
      </c>
      <c r="E170" s="1" t="s">
        <v>136</v>
      </c>
      <c r="F170" s="1" t="s">
        <v>137</v>
      </c>
      <c r="G170" s="1">
        <v>2005</v>
      </c>
      <c r="H170" s="1"/>
      <c r="I170" s="1">
        <v>0</v>
      </c>
      <c r="J170" s="1" t="s">
        <v>151</v>
      </c>
      <c r="K170" s="1"/>
      <c r="L170" s="1"/>
      <c r="M170" s="1"/>
      <c r="N170" s="1" t="s">
        <v>36</v>
      </c>
      <c r="O170" s="1" t="s">
        <v>23</v>
      </c>
      <c r="P170" s="1">
        <v>1993</v>
      </c>
      <c r="Q170" s="1" t="s">
        <v>37</v>
      </c>
      <c r="R170" s="1" t="s">
        <v>138</v>
      </c>
      <c r="S170" s="1">
        <v>2005</v>
      </c>
      <c r="T170" s="1"/>
      <c r="U170" s="1"/>
      <c r="V170" s="1"/>
      <c r="W170" s="2">
        <f ca="1">YEAR(TODAY())-P170+22</f>
        <v>39</v>
      </c>
      <c r="X170" s="5" t="str">
        <f>IF(NOT(ISBLANK(V170)),V170-P170,"na")</f>
        <v>na</v>
      </c>
      <c r="Y170" s="2">
        <f ca="1">IF(ISBLANK(H170),YEAR(TODAY())-G170+I170,H170-G170+I170)</f>
        <v>5</v>
      </c>
      <c r="Z170" s="9" t="str">
        <f>IF(ISBLANK(H170),"y","no")</f>
        <v>y</v>
      </c>
    </row>
    <row r="171" spans="1:26">
      <c r="A171" s="2"/>
      <c r="B171" s="1" t="s">
        <v>126</v>
      </c>
      <c r="C171" s="1"/>
      <c r="D171" s="1" t="s">
        <v>595</v>
      </c>
      <c r="E171" s="1" t="s">
        <v>596</v>
      </c>
      <c r="F171" s="1" t="s">
        <v>91</v>
      </c>
      <c r="G171" s="1">
        <v>1983</v>
      </c>
      <c r="H171" s="1">
        <v>1988</v>
      </c>
      <c r="I171" s="1">
        <v>0</v>
      </c>
      <c r="J171" s="1" t="s">
        <v>151</v>
      </c>
      <c r="K171" s="1"/>
      <c r="L171" s="1"/>
      <c r="M171" s="1"/>
      <c r="N171" s="1" t="s">
        <v>36</v>
      </c>
      <c r="O171" s="1" t="s">
        <v>597</v>
      </c>
      <c r="P171" s="1">
        <v>1979</v>
      </c>
      <c r="Q171" s="1" t="s">
        <v>37</v>
      </c>
      <c r="R171" s="1" t="s">
        <v>555</v>
      </c>
      <c r="S171" s="1">
        <v>1982</v>
      </c>
      <c r="T171" s="1"/>
      <c r="U171" s="1"/>
      <c r="V171" s="1"/>
      <c r="W171" s="2">
        <f ca="1">YEAR(TODAY())-P171+22</f>
        <v>53</v>
      </c>
      <c r="X171" s="5" t="str">
        <f>IF(NOT(ISBLANK(V171)),V171-P171,"na")</f>
        <v>na</v>
      </c>
      <c r="Y171" s="2">
        <f ca="1">IF(ISBLANK(H171),YEAR(TODAY())-G171+I171,H171-G171+I171)</f>
        <v>5</v>
      </c>
      <c r="Z171" s="9" t="str">
        <f>IF(ISBLANK(H171),"y","no")</f>
        <v>no</v>
      </c>
    </row>
    <row r="172" spans="1:26">
      <c r="A172" s="2">
        <v>93</v>
      </c>
      <c r="B172" s="1" t="s">
        <v>126</v>
      </c>
      <c r="C172" s="1"/>
      <c r="D172" s="1" t="s">
        <v>139</v>
      </c>
      <c r="E172" s="1" t="s">
        <v>140</v>
      </c>
      <c r="F172" s="1" t="s">
        <v>19</v>
      </c>
      <c r="G172" s="1">
        <v>2008</v>
      </c>
      <c r="H172" s="1"/>
      <c r="I172" s="1">
        <v>0</v>
      </c>
      <c r="J172" s="1" t="s">
        <v>151</v>
      </c>
      <c r="K172" s="1"/>
      <c r="L172" s="1"/>
      <c r="M172" s="1"/>
      <c r="N172" s="1" t="s">
        <v>36</v>
      </c>
      <c r="O172" s="1" t="s">
        <v>144</v>
      </c>
      <c r="P172" s="1">
        <v>1998</v>
      </c>
      <c r="Q172" s="1" t="s">
        <v>37</v>
      </c>
      <c r="R172" s="1" t="s">
        <v>28</v>
      </c>
      <c r="S172" s="1">
        <v>2004</v>
      </c>
      <c r="T172" s="1"/>
      <c r="U172" s="1"/>
      <c r="V172" s="1"/>
      <c r="W172" s="2">
        <f ca="1">YEAR(TODAY())-P172+22</f>
        <v>34</v>
      </c>
      <c r="X172" s="5" t="str">
        <f>IF(NOT(ISBLANK(V172)),V172-P172,"na")</f>
        <v>na</v>
      </c>
      <c r="Y172" s="2">
        <f ca="1">IF(ISBLANK(H172),YEAR(TODAY())-G172+I172,H172-G172+I172)</f>
        <v>2</v>
      </c>
      <c r="Z172" s="9" t="str">
        <f>IF(ISBLANK(H172),"y","no")</f>
        <v>y</v>
      </c>
    </row>
    <row r="173" spans="1:26">
      <c r="A173" s="2">
        <v>87</v>
      </c>
      <c r="B173" s="1" t="s">
        <v>126</v>
      </c>
      <c r="C173" s="1"/>
      <c r="D173" s="1" t="s">
        <v>152</v>
      </c>
      <c r="E173" s="1" t="s">
        <v>97</v>
      </c>
      <c r="F173" s="1" t="s">
        <v>100</v>
      </c>
      <c r="G173" s="1">
        <v>2007</v>
      </c>
      <c r="H173" s="1"/>
      <c r="I173" s="1">
        <v>0</v>
      </c>
      <c r="J173" s="1" t="s">
        <v>73</v>
      </c>
      <c r="K173" s="1">
        <v>2008</v>
      </c>
      <c r="L173" s="1"/>
      <c r="M173" s="1"/>
      <c r="N173" s="1" t="s">
        <v>36</v>
      </c>
      <c r="O173" s="1" t="s">
        <v>153</v>
      </c>
      <c r="P173" s="1">
        <v>1993</v>
      </c>
      <c r="Q173" s="1" t="s">
        <v>37</v>
      </c>
      <c r="R173" s="1" t="s">
        <v>153</v>
      </c>
      <c r="S173" s="1">
        <v>1997</v>
      </c>
      <c r="T173" s="1"/>
      <c r="U173" s="1"/>
      <c r="V173" s="1"/>
      <c r="W173" s="2">
        <f ca="1">YEAR(TODAY())-P173+22</f>
        <v>39</v>
      </c>
      <c r="X173" s="5" t="str">
        <f>IF(NOT(ISBLANK(V173)),V173-P173,"na")</f>
        <v>na</v>
      </c>
      <c r="Y173" s="2">
        <f ca="1">IF(ISBLANK(H173),YEAR(TODAY())-G173+I173,H173-G173+I173)</f>
        <v>3</v>
      </c>
      <c r="Z173" s="9" t="str">
        <f>IF(ISBLANK(H173),"y","no")</f>
        <v>y</v>
      </c>
    </row>
    <row r="174" spans="1:26">
      <c r="A174" s="2"/>
      <c r="B174" s="1" t="s">
        <v>126</v>
      </c>
      <c r="C174" s="1"/>
      <c r="D174" s="1" t="s">
        <v>598</v>
      </c>
      <c r="E174" s="1" t="s">
        <v>124</v>
      </c>
      <c r="F174" s="1" t="s">
        <v>137</v>
      </c>
      <c r="G174" s="1">
        <v>1981</v>
      </c>
      <c r="H174" s="1">
        <v>2005</v>
      </c>
      <c r="I174" s="1">
        <v>0</v>
      </c>
      <c r="J174" s="1" t="s">
        <v>216</v>
      </c>
      <c r="K174" s="1"/>
      <c r="L174" s="1">
        <v>1985</v>
      </c>
      <c r="M174" s="1"/>
      <c r="N174" s="1" t="s">
        <v>20</v>
      </c>
      <c r="O174" s="1" t="s">
        <v>106</v>
      </c>
      <c r="P174" s="1">
        <v>1965</v>
      </c>
      <c r="Q174" s="1" t="s">
        <v>37</v>
      </c>
      <c r="R174" s="1" t="s">
        <v>239</v>
      </c>
      <c r="S174" s="1">
        <v>1968</v>
      </c>
      <c r="T174" s="1" t="s">
        <v>182</v>
      </c>
      <c r="U174" s="1" t="s">
        <v>599</v>
      </c>
      <c r="V174" s="1">
        <v>1981</v>
      </c>
      <c r="W174" s="2">
        <f ca="1">YEAR(TODAY())-P174+22</f>
        <v>67</v>
      </c>
      <c r="X174" s="5">
        <f>IF(NOT(ISBLANK(V174)),V174-P174,"na")</f>
        <v>16</v>
      </c>
      <c r="Y174" s="2">
        <f ca="1">IF(ISBLANK(H174),YEAR(TODAY())-G174+I174,H174-G174+I174)</f>
        <v>24</v>
      </c>
      <c r="Z174" s="9" t="str">
        <f>IF(ISBLANK(H174),"y","no")</f>
        <v>no</v>
      </c>
    </row>
    <row r="175" spans="1:26">
      <c r="A175" s="2">
        <v>94</v>
      </c>
      <c r="B175" s="1" t="s">
        <v>331</v>
      </c>
      <c r="C175" s="1" t="s">
        <v>489</v>
      </c>
      <c r="D175" s="1" t="s">
        <v>332</v>
      </c>
      <c r="E175" s="1" t="s">
        <v>347</v>
      </c>
      <c r="F175" s="1" t="s">
        <v>293</v>
      </c>
      <c r="G175" s="1">
        <v>1995</v>
      </c>
      <c r="H175" s="1"/>
      <c r="I175" s="1">
        <v>0</v>
      </c>
      <c r="J175" s="1" t="s">
        <v>27</v>
      </c>
      <c r="K175" s="1"/>
      <c r="L175" s="1"/>
      <c r="M175" s="1">
        <v>2008</v>
      </c>
      <c r="N175" s="1" t="s">
        <v>20</v>
      </c>
      <c r="O175" s="1" t="s">
        <v>357</v>
      </c>
      <c r="P175" s="1">
        <v>1989</v>
      </c>
      <c r="Q175" s="1" t="s">
        <v>37</v>
      </c>
      <c r="R175" s="1" t="s">
        <v>358</v>
      </c>
      <c r="S175" s="1">
        <v>1991</v>
      </c>
      <c r="T175" s="1" t="s">
        <v>104</v>
      </c>
      <c r="U175" s="1" t="s">
        <v>298</v>
      </c>
      <c r="V175" s="1">
        <v>1995</v>
      </c>
      <c r="W175" s="2">
        <f ca="1">YEAR(TODAY())-P175+22</f>
        <v>43</v>
      </c>
      <c r="X175" s="5">
        <f>IF(NOT(ISBLANK(V175)),V175-P175,"na")</f>
        <v>6</v>
      </c>
      <c r="Y175" s="2">
        <f ca="1">IF(ISBLANK(H175),YEAR(TODAY())-G175+I175,H175-G175+I175)</f>
        <v>15</v>
      </c>
      <c r="Z175" s="9" t="str">
        <f>IF(ISBLANK(H175),"y","no")</f>
        <v>y</v>
      </c>
    </row>
    <row r="176" spans="1:26">
      <c r="A176" s="2">
        <v>95</v>
      </c>
      <c r="B176" s="1" t="s">
        <v>331</v>
      </c>
      <c r="C176" s="1" t="s">
        <v>490</v>
      </c>
      <c r="D176" s="1" t="s">
        <v>333</v>
      </c>
      <c r="E176" s="1" t="s">
        <v>348</v>
      </c>
      <c r="F176" s="1" t="s">
        <v>35</v>
      </c>
      <c r="G176" s="1">
        <v>1997</v>
      </c>
      <c r="H176" s="1"/>
      <c r="I176" s="1">
        <v>0</v>
      </c>
      <c r="J176" s="1" t="s">
        <v>216</v>
      </c>
      <c r="K176" s="1"/>
      <c r="L176" s="1">
        <v>2008</v>
      </c>
      <c r="M176" s="1"/>
      <c r="N176" s="1" t="s">
        <v>20</v>
      </c>
      <c r="O176" s="1" t="s">
        <v>359</v>
      </c>
      <c r="P176" s="1">
        <v>1990</v>
      </c>
      <c r="Q176" s="1" t="s">
        <v>29</v>
      </c>
      <c r="R176" s="1" t="s">
        <v>360</v>
      </c>
      <c r="S176" s="1">
        <v>1992</v>
      </c>
      <c r="T176" s="1" t="s">
        <v>104</v>
      </c>
      <c r="U176" s="1" t="s">
        <v>360</v>
      </c>
      <c r="V176" s="1">
        <v>1997</v>
      </c>
      <c r="W176" s="2">
        <f ca="1">YEAR(TODAY())-P176+22</f>
        <v>42</v>
      </c>
      <c r="X176" s="5">
        <f>IF(NOT(ISBLANK(V176)),V176-P176,"na")</f>
        <v>7</v>
      </c>
      <c r="Y176" s="2">
        <f ca="1">IF(ISBLANK(H176),YEAR(TODAY())-G176+I176,H176-G176+I176)</f>
        <v>13</v>
      </c>
      <c r="Z176" s="9" t="str">
        <f>IF(ISBLANK(H176),"y","no")</f>
        <v>y</v>
      </c>
    </row>
    <row r="177" spans="1:26">
      <c r="A177" s="2"/>
      <c r="B177" s="1" t="s">
        <v>331</v>
      </c>
      <c r="C177" s="1" t="s">
        <v>489</v>
      </c>
      <c r="D177" s="1" t="s">
        <v>634</v>
      </c>
      <c r="E177" s="1" t="s">
        <v>368</v>
      </c>
      <c r="F177" s="1" t="s">
        <v>54</v>
      </c>
      <c r="G177" s="1">
        <v>1973</v>
      </c>
      <c r="H177" s="1">
        <v>1990</v>
      </c>
      <c r="I177" s="1">
        <f>1972-1971</f>
        <v>1</v>
      </c>
      <c r="J177" s="1" t="s">
        <v>216</v>
      </c>
      <c r="K177" s="1"/>
      <c r="L177" s="1"/>
      <c r="M177" s="1"/>
      <c r="N177" s="1" t="s">
        <v>20</v>
      </c>
      <c r="O177" s="1" t="s">
        <v>28</v>
      </c>
      <c r="P177" s="1">
        <v>1970</v>
      </c>
      <c r="Q177" s="1" t="s">
        <v>29</v>
      </c>
      <c r="R177" s="1" t="s">
        <v>169</v>
      </c>
      <c r="S177" s="1">
        <v>1975</v>
      </c>
      <c r="T177" s="1"/>
      <c r="U177" s="1"/>
      <c r="V177" s="1"/>
      <c r="W177" s="2">
        <f ca="1">YEAR(TODAY())-P177+22</f>
        <v>62</v>
      </c>
      <c r="X177" s="5" t="str">
        <f>IF(NOT(ISBLANK(V177)),V177-P177,"na")</f>
        <v>na</v>
      </c>
      <c r="Y177" s="2">
        <f ca="1">IF(ISBLANK(H177),YEAR(TODAY())-G177+I177,H177-G177+I177)</f>
        <v>18</v>
      </c>
      <c r="Z177" s="9" t="str">
        <f>IF(ISBLANK(H177),"y","no")</f>
        <v>no</v>
      </c>
    </row>
    <row r="178" spans="1:26">
      <c r="A178" s="2">
        <v>96</v>
      </c>
      <c r="B178" s="1" t="s">
        <v>331</v>
      </c>
      <c r="C178" s="1" t="s">
        <v>491</v>
      </c>
      <c r="D178" s="1" t="s">
        <v>334</v>
      </c>
      <c r="E178" s="1" t="s">
        <v>349</v>
      </c>
      <c r="F178" s="1" t="s">
        <v>58</v>
      </c>
      <c r="G178" s="1">
        <v>2000</v>
      </c>
      <c r="H178" s="1"/>
      <c r="I178" s="1">
        <v>0</v>
      </c>
      <c r="J178" s="1" t="s">
        <v>216</v>
      </c>
      <c r="K178" s="1"/>
      <c r="L178" s="1">
        <v>2008</v>
      </c>
      <c r="M178" s="1"/>
      <c r="N178" s="1" t="s">
        <v>36</v>
      </c>
      <c r="O178" s="1" t="s">
        <v>401</v>
      </c>
      <c r="P178" s="1">
        <v>1993</v>
      </c>
      <c r="Q178" s="1" t="s">
        <v>29</v>
      </c>
      <c r="R178" s="1" t="s">
        <v>92</v>
      </c>
      <c r="S178" s="1">
        <v>1996</v>
      </c>
      <c r="T178" s="1" t="s">
        <v>104</v>
      </c>
      <c r="U178" s="1" t="s">
        <v>92</v>
      </c>
      <c r="V178" s="1">
        <v>2000</v>
      </c>
      <c r="W178" s="2">
        <f ca="1">YEAR(TODAY())-P178+22</f>
        <v>39</v>
      </c>
      <c r="Y178" s="2">
        <f ca="1">IF(ISBLANK(H178),YEAR(TODAY())-G178+I178,H178-G178+I178)</f>
        <v>10</v>
      </c>
      <c r="Z178" s="9" t="str">
        <f>IF(ISBLANK(H178),"y","no")</f>
        <v>y</v>
      </c>
    </row>
    <row r="179" spans="1:26">
      <c r="A179" s="2"/>
      <c r="B179" s="1" t="s">
        <v>331</v>
      </c>
      <c r="C179" s="1" t="s">
        <v>491</v>
      </c>
      <c r="D179" s="1" t="s">
        <v>365</v>
      </c>
      <c r="E179" s="1" t="s">
        <v>347</v>
      </c>
      <c r="F179" s="1" t="s">
        <v>70</v>
      </c>
      <c r="G179" s="1">
        <v>1969</v>
      </c>
      <c r="H179" s="1">
        <v>2000</v>
      </c>
      <c r="I179" s="1">
        <v>0</v>
      </c>
      <c r="J179" s="1" t="s">
        <v>27</v>
      </c>
      <c r="K179" s="1"/>
      <c r="L179" s="1"/>
      <c r="M179" s="1"/>
      <c r="N179" s="1" t="s">
        <v>20</v>
      </c>
      <c r="O179" s="1" t="s">
        <v>141</v>
      </c>
      <c r="P179" s="1">
        <v>1958</v>
      </c>
      <c r="Q179" s="1" t="s">
        <v>29</v>
      </c>
      <c r="R179" s="1" t="s">
        <v>169</v>
      </c>
      <c r="S179" s="1">
        <v>1965</v>
      </c>
      <c r="T179" s="1" t="s">
        <v>104</v>
      </c>
      <c r="U179" s="1" t="s">
        <v>407</v>
      </c>
      <c r="V179" s="1">
        <v>1973</v>
      </c>
      <c r="W179" s="2">
        <f ca="1">YEAR(TODAY())-P179+22</f>
        <v>74</v>
      </c>
      <c r="X179" s="5">
        <f>IF(NOT(ISBLANK(V179)),V179-P179,"na")</f>
        <v>15</v>
      </c>
      <c r="Y179" s="2">
        <f ca="1">IF(ISBLANK(H179),YEAR(TODAY())-G179+I179,H179-G179+I179)</f>
        <v>31</v>
      </c>
      <c r="Z179" s="9" t="str">
        <f>IF(ISBLANK(H179),"y","no")</f>
        <v>no</v>
      </c>
    </row>
    <row r="180" spans="1:26">
      <c r="A180" s="2">
        <v>97</v>
      </c>
      <c r="B180" s="1" t="s">
        <v>331</v>
      </c>
      <c r="C180" s="1" t="s">
        <v>491</v>
      </c>
      <c r="D180" s="1" t="s">
        <v>335</v>
      </c>
      <c r="E180" s="1" t="s">
        <v>53</v>
      </c>
      <c r="F180" s="1" t="s">
        <v>70</v>
      </c>
      <c r="G180" s="1">
        <v>1996</v>
      </c>
      <c r="H180" s="1"/>
      <c r="I180" s="1">
        <v>0</v>
      </c>
      <c r="J180" s="1" t="s">
        <v>216</v>
      </c>
      <c r="K180" s="1"/>
      <c r="L180" s="1">
        <v>2008</v>
      </c>
      <c r="M180" s="1"/>
      <c r="N180" s="1" t="s">
        <v>20</v>
      </c>
      <c r="O180" s="1" t="s">
        <v>402</v>
      </c>
      <c r="P180" s="1">
        <v>1991</v>
      </c>
      <c r="Q180" s="1" t="s">
        <v>29</v>
      </c>
      <c r="R180" s="1" t="s">
        <v>407</v>
      </c>
      <c r="S180" s="1">
        <v>1994</v>
      </c>
      <c r="T180" s="1" t="s">
        <v>104</v>
      </c>
      <c r="U180" s="1" t="s">
        <v>407</v>
      </c>
      <c r="V180" s="1">
        <v>1996</v>
      </c>
      <c r="W180" s="2">
        <f ca="1">YEAR(TODAY())-P180+22</f>
        <v>41</v>
      </c>
      <c r="Y180" s="2">
        <f ca="1">IF(ISBLANK(H180),YEAR(TODAY())-G180+I180,H180-G180+I180)</f>
        <v>14</v>
      </c>
      <c r="Z180" s="9" t="str">
        <f>IF(ISBLANK(H180),"y","no")</f>
        <v>y</v>
      </c>
    </row>
    <row r="181" spans="1:26">
      <c r="A181" s="2">
        <v>98</v>
      </c>
      <c r="B181" s="1" t="s">
        <v>331</v>
      </c>
      <c r="C181" s="1" t="s">
        <v>491</v>
      </c>
      <c r="D181" s="1" t="s">
        <v>336</v>
      </c>
      <c r="E181" s="1" t="s">
        <v>350</v>
      </c>
      <c r="F181" s="1"/>
      <c r="G181" s="1">
        <v>2008</v>
      </c>
      <c r="H181" s="1"/>
      <c r="I181" s="1">
        <v>0</v>
      </c>
      <c r="J181" s="1" t="s">
        <v>73</v>
      </c>
      <c r="K181" s="1">
        <v>2008</v>
      </c>
      <c r="L181" s="1"/>
      <c r="M181" s="1"/>
      <c r="N181" s="1" t="s">
        <v>20</v>
      </c>
      <c r="O181" s="1" t="s">
        <v>205</v>
      </c>
      <c r="P181" s="1">
        <v>1991</v>
      </c>
      <c r="Q181" s="1" t="s">
        <v>29</v>
      </c>
      <c r="R181" s="1" t="s">
        <v>205</v>
      </c>
      <c r="S181" s="1">
        <v>1994</v>
      </c>
      <c r="T181" s="1" t="s">
        <v>104</v>
      </c>
      <c r="U181" s="1" t="s">
        <v>92</v>
      </c>
      <c r="V181" s="1">
        <v>2006</v>
      </c>
      <c r="W181" s="2">
        <f ca="1">YEAR(TODAY())-P181+22</f>
        <v>41</v>
      </c>
      <c r="X181" s="5">
        <f>IF(NOT(ISBLANK(V181)),V181-P181,"na")</f>
        <v>15</v>
      </c>
      <c r="Y181" s="2">
        <f ca="1">IF(ISBLANK(H181),YEAR(TODAY())-G181+I181,H181-G181+I181)</f>
        <v>2</v>
      </c>
      <c r="Z181" s="9" t="str">
        <f>IF(ISBLANK(H181),"y","no")</f>
        <v>y</v>
      </c>
    </row>
    <row r="182" spans="1:26">
      <c r="A182" s="2"/>
      <c r="B182" s="1" t="s">
        <v>331</v>
      </c>
      <c r="C182" s="1" t="s">
        <v>491</v>
      </c>
      <c r="D182" s="1" t="s">
        <v>613</v>
      </c>
      <c r="E182" s="1" t="s">
        <v>238</v>
      </c>
      <c r="F182" s="1" t="s">
        <v>199</v>
      </c>
      <c r="G182" s="1">
        <v>1949</v>
      </c>
      <c r="H182" s="1">
        <v>1995</v>
      </c>
      <c r="I182" s="1">
        <v>0</v>
      </c>
      <c r="J182" s="1" t="s">
        <v>27</v>
      </c>
      <c r="K182" s="1"/>
      <c r="L182" s="1"/>
      <c r="M182" s="1"/>
      <c r="N182" s="1" t="s">
        <v>20</v>
      </c>
      <c r="O182" s="1" t="s">
        <v>48</v>
      </c>
      <c r="P182" s="1">
        <v>1948</v>
      </c>
      <c r="Q182" s="1" t="s">
        <v>29</v>
      </c>
      <c r="R182" s="1" t="s">
        <v>48</v>
      </c>
      <c r="S182" s="1">
        <v>1949</v>
      </c>
      <c r="T182" s="1"/>
      <c r="U182" s="1"/>
      <c r="V182" s="1"/>
      <c r="W182" s="2">
        <f ca="1">YEAR(TODAY())-P182+22</f>
        <v>84</v>
      </c>
      <c r="X182" s="5" t="str">
        <f>IF(NOT(ISBLANK(V182)),V182-P182,"na")</f>
        <v>na</v>
      </c>
      <c r="Y182" s="2">
        <f ca="1">IF(ISBLANK(H182),YEAR(TODAY())-G182+I182,H182-G182+I182)</f>
        <v>46</v>
      </c>
      <c r="Z182" s="9" t="str">
        <f>IF(ISBLANK(H182),"y","no")</f>
        <v>no</v>
      </c>
    </row>
    <row r="183" spans="1:26">
      <c r="A183" s="2">
        <v>99</v>
      </c>
      <c r="B183" s="1" t="s">
        <v>331</v>
      </c>
      <c r="C183" s="1" t="s">
        <v>490</v>
      </c>
      <c r="D183" s="1" t="s">
        <v>337</v>
      </c>
      <c r="E183" s="1" t="s">
        <v>238</v>
      </c>
      <c r="F183" s="1" t="s">
        <v>70</v>
      </c>
      <c r="G183" s="1">
        <v>1998</v>
      </c>
      <c r="H183" s="1"/>
      <c r="I183" s="1">
        <v>0</v>
      </c>
      <c r="J183" s="1" t="s">
        <v>216</v>
      </c>
      <c r="K183" s="1"/>
      <c r="L183" s="1">
        <v>2008</v>
      </c>
      <c r="M183" s="1"/>
      <c r="N183" s="1" t="s">
        <v>20</v>
      </c>
      <c r="O183" s="1" t="s">
        <v>403</v>
      </c>
      <c r="P183" s="1">
        <v>1988</v>
      </c>
      <c r="Q183" s="1" t="s">
        <v>29</v>
      </c>
      <c r="R183" s="1" t="s">
        <v>408</v>
      </c>
      <c r="S183" s="1">
        <v>1992</v>
      </c>
      <c r="T183" s="1" t="s">
        <v>104</v>
      </c>
      <c r="U183" s="1" t="s">
        <v>408</v>
      </c>
      <c r="V183" s="1">
        <v>1998</v>
      </c>
      <c r="W183" s="2">
        <f ca="1">YEAR(TODAY())-P183+22</f>
        <v>44</v>
      </c>
      <c r="Y183" s="2">
        <f ca="1">IF(ISBLANK(H183),YEAR(TODAY())-G183+I183,H183-G183+I183)</f>
        <v>12</v>
      </c>
      <c r="Z183" s="9" t="str">
        <f>IF(ISBLANK(H183),"y","no")</f>
        <v>y</v>
      </c>
    </row>
    <row r="184" spans="1:26">
      <c r="A184" s="2"/>
      <c r="B184" s="1" t="s">
        <v>331</v>
      </c>
      <c r="C184" s="1" t="s">
        <v>489</v>
      </c>
      <c r="D184" s="1" t="s">
        <v>635</v>
      </c>
      <c r="E184" s="1" t="s">
        <v>553</v>
      </c>
      <c r="F184" s="1" t="s">
        <v>70</v>
      </c>
      <c r="G184" s="1">
        <v>1975</v>
      </c>
      <c r="H184" s="1">
        <v>1990</v>
      </c>
      <c r="I184" s="1">
        <v>0</v>
      </c>
      <c r="J184" s="1" t="s">
        <v>216</v>
      </c>
      <c r="K184" s="1"/>
      <c r="L184" s="1"/>
      <c r="M184" s="1"/>
      <c r="N184" s="1" t="s">
        <v>20</v>
      </c>
      <c r="O184" s="1" t="s">
        <v>205</v>
      </c>
      <c r="P184" s="1">
        <v>1973</v>
      </c>
      <c r="Q184" s="1" t="s">
        <v>22</v>
      </c>
      <c r="R184" s="1" t="s">
        <v>141</v>
      </c>
      <c r="S184" s="1">
        <v>1975</v>
      </c>
      <c r="T184" s="1"/>
      <c r="U184" s="1"/>
      <c r="V184" s="1"/>
      <c r="W184" s="2">
        <f ca="1">YEAR(TODAY())-P184+22</f>
        <v>59</v>
      </c>
      <c r="X184" s="5" t="str">
        <f>IF(NOT(ISBLANK(V184)),V184-P184,"na")</f>
        <v>na</v>
      </c>
      <c r="Y184" s="2">
        <f ca="1">IF(ISBLANK(H184),YEAR(TODAY())-G184+I184,H184-G184+I184)</f>
        <v>15</v>
      </c>
      <c r="Z184" s="9" t="str">
        <f>IF(ISBLANK(H184),"y","no")</f>
        <v>no</v>
      </c>
    </row>
    <row r="185" spans="1:26">
      <c r="A185" s="2">
        <v>100</v>
      </c>
      <c r="B185" s="1" t="s">
        <v>331</v>
      </c>
      <c r="C185" s="1"/>
      <c r="D185" s="1" t="s">
        <v>338</v>
      </c>
      <c r="E185" s="1" t="s">
        <v>116</v>
      </c>
      <c r="F185" s="1"/>
      <c r="G185" s="1">
        <v>2007</v>
      </c>
      <c r="H185" s="1"/>
      <c r="I185" s="1">
        <v>0</v>
      </c>
      <c r="J185" s="1" t="s">
        <v>73</v>
      </c>
      <c r="K185" s="1">
        <v>2008</v>
      </c>
      <c r="L185" s="1"/>
      <c r="M185" s="1"/>
      <c r="N185" s="1" t="s">
        <v>20</v>
      </c>
      <c r="O185" s="1" t="s">
        <v>404</v>
      </c>
      <c r="P185" s="1">
        <v>1999</v>
      </c>
      <c r="Q185" s="1" t="s">
        <v>29</v>
      </c>
      <c r="R185" s="1" t="s">
        <v>409</v>
      </c>
      <c r="S185" s="1"/>
      <c r="T185" s="1" t="s">
        <v>104</v>
      </c>
      <c r="U185" s="1" t="s">
        <v>72</v>
      </c>
      <c r="V185" s="1">
        <v>2007</v>
      </c>
      <c r="W185" s="2">
        <f ca="1">YEAR(TODAY())-P185+22</f>
        <v>33</v>
      </c>
      <c r="X185" s="5">
        <f>IF(NOT(ISBLANK(V185)),V185-P185,"na")</f>
        <v>8</v>
      </c>
      <c r="Y185" s="2">
        <f ca="1">IF(ISBLANK(H185),YEAR(TODAY())-G185+I185,H185-G185+I185)</f>
        <v>3</v>
      </c>
      <c r="Z185" s="9" t="str">
        <f>IF(ISBLANK(H185),"y","no")</f>
        <v>y</v>
      </c>
    </row>
    <row r="186" spans="1:26">
      <c r="A186" s="2"/>
      <c r="B186" s="1" t="s">
        <v>331</v>
      </c>
      <c r="C186" s="1" t="s">
        <v>485</v>
      </c>
      <c r="D186" s="1" t="s">
        <v>486</v>
      </c>
      <c r="E186" s="1" t="s">
        <v>292</v>
      </c>
      <c r="F186" s="1"/>
      <c r="G186" s="1">
        <v>1966</v>
      </c>
      <c r="H186" s="1">
        <v>2005</v>
      </c>
      <c r="I186" s="1">
        <v>0</v>
      </c>
      <c r="J186" s="1" t="s">
        <v>216</v>
      </c>
      <c r="K186" s="1"/>
      <c r="L186" s="1"/>
      <c r="M186" s="1"/>
      <c r="N186" s="1" t="s">
        <v>20</v>
      </c>
      <c r="O186" s="1" t="s">
        <v>487</v>
      </c>
      <c r="P186" s="1">
        <v>1961</v>
      </c>
      <c r="Q186" s="1" t="s">
        <v>37</v>
      </c>
      <c r="R186" s="1" t="s">
        <v>488</v>
      </c>
      <c r="S186" s="1">
        <v>1969</v>
      </c>
      <c r="T186" s="1" t="s">
        <v>104</v>
      </c>
      <c r="U186" s="1" t="s">
        <v>23</v>
      </c>
      <c r="V186" s="1">
        <v>1974</v>
      </c>
      <c r="W186" s="2">
        <f ca="1">YEAR(TODAY())-P186+22</f>
        <v>71</v>
      </c>
      <c r="X186" s="5">
        <f>IF(NOT(ISBLANK(V186)),V186-P186,"na")</f>
        <v>13</v>
      </c>
      <c r="Y186" s="2">
        <f ca="1">IF(ISBLANK(H186),YEAR(TODAY())-G186+I186,H186-G186+I186)</f>
        <v>39</v>
      </c>
      <c r="Z186" s="9" t="str">
        <f>IF(ISBLANK(H186),"y","no")</f>
        <v>no</v>
      </c>
    </row>
    <row r="187" spans="1:26">
      <c r="A187" s="2"/>
      <c r="B187" s="1" t="s">
        <v>331</v>
      </c>
      <c r="C187" s="1" t="s">
        <v>490</v>
      </c>
      <c r="D187" s="1" t="s">
        <v>522</v>
      </c>
      <c r="E187" s="1" t="s">
        <v>46</v>
      </c>
      <c r="F187" s="1" t="s">
        <v>91</v>
      </c>
      <c r="G187" s="1">
        <v>1959</v>
      </c>
      <c r="H187" s="1">
        <v>1988</v>
      </c>
      <c r="I187" s="1">
        <v>0</v>
      </c>
      <c r="J187" s="1" t="s">
        <v>27</v>
      </c>
      <c r="K187" s="1"/>
      <c r="L187" s="1"/>
      <c r="M187" s="1"/>
      <c r="N187" s="1" t="s">
        <v>20</v>
      </c>
      <c r="O187" s="1" t="s">
        <v>28</v>
      </c>
      <c r="P187" s="1">
        <v>1949</v>
      </c>
      <c r="Q187" s="1" t="s">
        <v>29</v>
      </c>
      <c r="R187" s="1" t="s">
        <v>424</v>
      </c>
      <c r="S187" s="1">
        <v>1967</v>
      </c>
      <c r="T187" s="1"/>
      <c r="U187" s="1"/>
      <c r="V187" s="1"/>
      <c r="W187" s="2">
        <f ca="1">YEAR(TODAY())-P187+22</f>
        <v>83</v>
      </c>
      <c r="X187" s="5" t="str">
        <f>IF(NOT(ISBLANK(V187)),V187-P187,"na")</f>
        <v>na</v>
      </c>
      <c r="Y187" s="2">
        <f ca="1">IF(ISBLANK(H187),YEAR(TODAY())-G187+I187,H187-G187+I187)</f>
        <v>29</v>
      </c>
      <c r="Z187" s="9" t="str">
        <f>IF(ISBLANK(H187),"y","no")</f>
        <v>no</v>
      </c>
    </row>
    <row r="188" spans="1:26">
      <c r="A188" s="2">
        <v>101</v>
      </c>
      <c r="B188" s="1" t="s">
        <v>331</v>
      </c>
      <c r="C188" s="1" t="s">
        <v>490</v>
      </c>
      <c r="D188" s="1" t="s">
        <v>339</v>
      </c>
      <c r="E188" s="1" t="s">
        <v>113</v>
      </c>
      <c r="F188" s="1" t="s">
        <v>43</v>
      </c>
      <c r="G188" s="1">
        <v>2006</v>
      </c>
      <c r="H188" s="1"/>
      <c r="I188" s="1">
        <v>0</v>
      </c>
      <c r="J188" s="1" t="s">
        <v>73</v>
      </c>
      <c r="K188" s="1">
        <v>2008</v>
      </c>
      <c r="L188" s="1"/>
      <c r="M188" s="1"/>
      <c r="N188" s="1" t="s">
        <v>20</v>
      </c>
      <c r="O188" s="1" t="s">
        <v>405</v>
      </c>
      <c r="P188" s="1">
        <v>1997</v>
      </c>
      <c r="Q188" s="1" t="s">
        <v>29</v>
      </c>
      <c r="R188" s="1" t="s">
        <v>410</v>
      </c>
      <c r="S188" s="1">
        <v>2000</v>
      </c>
      <c r="T188" s="1" t="s">
        <v>104</v>
      </c>
      <c r="U188" s="1" t="s">
        <v>407</v>
      </c>
      <c r="V188" s="1">
        <v>2006</v>
      </c>
      <c r="W188" s="2">
        <f ca="1">YEAR(TODAY())-P188+22</f>
        <v>35</v>
      </c>
      <c r="X188" s="5">
        <f>IF(NOT(ISBLANK(V188)),V188-P188,"na")</f>
        <v>9</v>
      </c>
      <c r="Y188" s="2">
        <f ca="1">IF(ISBLANK(H188),YEAR(TODAY())-G188+I188,H188-G188+I188)</f>
        <v>4</v>
      </c>
      <c r="Z188" s="9" t="str">
        <f>IF(ISBLANK(H188),"y","no")</f>
        <v>y</v>
      </c>
    </row>
    <row r="189" spans="1:26">
      <c r="A189" s="2">
        <v>102</v>
      </c>
      <c r="B189" s="1" t="s">
        <v>331</v>
      </c>
      <c r="C189" s="1"/>
      <c r="D189" s="1" t="s">
        <v>340</v>
      </c>
      <c r="E189" s="1" t="s">
        <v>351</v>
      </c>
      <c r="F189" s="1"/>
      <c r="G189" s="1">
        <v>1991</v>
      </c>
      <c r="H189" s="1"/>
      <c r="I189" s="1">
        <v>0</v>
      </c>
      <c r="J189" s="1" t="s">
        <v>27</v>
      </c>
      <c r="K189" s="1"/>
      <c r="L189" s="1"/>
      <c r="M189" s="1">
        <v>2008</v>
      </c>
      <c r="N189" s="1" t="s">
        <v>20</v>
      </c>
      <c r="O189" s="1" t="s">
        <v>55</v>
      </c>
      <c r="P189" s="1">
        <v>1981</v>
      </c>
      <c r="Q189" s="1" t="s">
        <v>29</v>
      </c>
      <c r="R189" s="1" t="s">
        <v>169</v>
      </c>
      <c r="S189" s="1">
        <v>1984</v>
      </c>
      <c r="T189" s="1" t="s">
        <v>104</v>
      </c>
      <c r="U189" s="1" t="s">
        <v>417</v>
      </c>
      <c r="V189" s="1">
        <v>1991</v>
      </c>
      <c r="W189" s="2">
        <f ca="1">YEAR(TODAY())-P189+22</f>
        <v>51</v>
      </c>
      <c r="Y189" s="2">
        <f ca="1">IF(ISBLANK(H189),YEAR(TODAY())-G189+I189,H189-G189+I189)</f>
        <v>19</v>
      </c>
      <c r="Z189" s="9" t="str">
        <f>IF(ISBLANK(H189),"y","no")</f>
        <v>y</v>
      </c>
    </row>
    <row r="190" spans="1:26">
      <c r="A190" s="2"/>
      <c r="B190" s="1" t="s">
        <v>331</v>
      </c>
      <c r="C190" s="1" t="s">
        <v>490</v>
      </c>
      <c r="D190" s="1" t="s">
        <v>523</v>
      </c>
      <c r="E190" s="1" t="s">
        <v>524</v>
      </c>
      <c r="F190" s="1" t="s">
        <v>525</v>
      </c>
      <c r="G190" s="1">
        <v>1986</v>
      </c>
      <c r="H190" s="1">
        <v>1995</v>
      </c>
      <c r="I190" s="1">
        <v>0</v>
      </c>
      <c r="J190" s="1" t="s">
        <v>73</v>
      </c>
      <c r="K190" s="1"/>
      <c r="L190" s="1"/>
      <c r="M190" s="1"/>
      <c r="N190" s="1" t="s">
        <v>20</v>
      </c>
      <c r="O190" s="1" t="s">
        <v>526</v>
      </c>
      <c r="P190" s="1">
        <v>1976</v>
      </c>
      <c r="Q190" s="1" t="s">
        <v>29</v>
      </c>
      <c r="R190" s="1" t="s">
        <v>270</v>
      </c>
      <c r="S190" s="1">
        <v>1977</v>
      </c>
      <c r="T190" s="1" t="s">
        <v>104</v>
      </c>
      <c r="U190" s="1" t="s">
        <v>270</v>
      </c>
      <c r="V190" s="1">
        <v>1981</v>
      </c>
      <c r="W190" s="2">
        <f ca="1">YEAR(TODAY())-P190+22</f>
        <v>56</v>
      </c>
      <c r="X190" s="5">
        <f>IF(NOT(ISBLANK(V190)),V190-P190,"na")</f>
        <v>5</v>
      </c>
      <c r="Y190" s="2">
        <f ca="1">IF(ISBLANK(H190),YEAR(TODAY())-G190+I190,H190-G190+I190)</f>
        <v>9</v>
      </c>
      <c r="Z190" s="9" t="str">
        <f>IF(ISBLANK(H190),"y","no")</f>
        <v>no</v>
      </c>
    </row>
    <row r="191" spans="1:26">
      <c r="A191" s="2">
        <v>103</v>
      </c>
      <c r="B191" s="1" t="s">
        <v>331</v>
      </c>
      <c r="C191" s="1" t="s">
        <v>485</v>
      </c>
      <c r="D191" s="1" t="s">
        <v>341</v>
      </c>
      <c r="E191" s="1" t="s">
        <v>352</v>
      </c>
      <c r="F191" s="1"/>
      <c r="G191" s="1">
        <v>1983</v>
      </c>
      <c r="H191" s="1"/>
      <c r="I191" s="1">
        <v>0</v>
      </c>
      <c r="J191" s="1" t="s">
        <v>27</v>
      </c>
      <c r="K191" s="1"/>
      <c r="L191" s="1"/>
      <c r="M191" s="1">
        <v>2008</v>
      </c>
      <c r="N191" s="1" t="s">
        <v>36</v>
      </c>
      <c r="O191" s="1" t="s">
        <v>319</v>
      </c>
      <c r="P191" s="1">
        <v>1973</v>
      </c>
      <c r="Q191" s="1" t="s">
        <v>29</v>
      </c>
      <c r="R191" s="1" t="s">
        <v>411</v>
      </c>
      <c r="S191" s="1">
        <v>1983</v>
      </c>
      <c r="T191" s="1" t="s">
        <v>104</v>
      </c>
      <c r="U191" s="1" t="s">
        <v>270</v>
      </c>
      <c r="V191" s="1">
        <v>1984</v>
      </c>
      <c r="W191" s="2">
        <f ca="1">YEAR(TODAY())-P191+22</f>
        <v>59</v>
      </c>
      <c r="Y191" s="2">
        <f ca="1">IF(ISBLANK(H191),YEAR(TODAY())-G191+I191,H191-G191+I191)</f>
        <v>27</v>
      </c>
      <c r="Z191" s="9" t="str">
        <f>IF(ISBLANK(H191),"y","no")</f>
        <v>y</v>
      </c>
    </row>
    <row r="192" spans="1:26">
      <c r="A192" s="2"/>
      <c r="B192" s="1" t="s">
        <v>331</v>
      </c>
      <c r="C192" s="1" t="s">
        <v>489</v>
      </c>
      <c r="D192" s="1" t="s">
        <v>636</v>
      </c>
      <c r="E192" s="1" t="s">
        <v>70</v>
      </c>
      <c r="F192" s="1" t="s">
        <v>264</v>
      </c>
      <c r="G192" s="1">
        <v>1970</v>
      </c>
      <c r="H192" s="1">
        <v>1990</v>
      </c>
      <c r="I192" s="1">
        <v>0</v>
      </c>
      <c r="J192" s="1" t="s">
        <v>216</v>
      </c>
      <c r="K192" s="1"/>
      <c r="L192" s="1"/>
      <c r="M192" s="1"/>
      <c r="N192" s="1" t="s">
        <v>20</v>
      </c>
      <c r="O192" s="1" t="s">
        <v>28</v>
      </c>
      <c r="P192" s="1">
        <v>1958</v>
      </c>
      <c r="Q192" s="1" t="s">
        <v>37</v>
      </c>
      <c r="R192" s="1" t="s">
        <v>424</v>
      </c>
      <c r="S192" s="1">
        <v>1964</v>
      </c>
      <c r="T192" s="1" t="s">
        <v>104</v>
      </c>
      <c r="U192" s="1" t="s">
        <v>311</v>
      </c>
      <c r="V192" s="1">
        <v>1978</v>
      </c>
      <c r="W192" s="2">
        <f ca="1">YEAR(TODAY())-P192+22</f>
        <v>74</v>
      </c>
      <c r="X192" s="5">
        <f>IF(NOT(ISBLANK(V192)),V192-P192,"na")</f>
        <v>20</v>
      </c>
      <c r="Y192" s="2">
        <f ca="1">IF(ISBLANK(H192),YEAR(TODAY())-G192+I192,H192-G192+I192)</f>
        <v>20</v>
      </c>
      <c r="Z192" s="9" t="str">
        <f>IF(ISBLANK(H192),"y","no")</f>
        <v>no</v>
      </c>
    </row>
    <row r="193" spans="1:26">
      <c r="A193" s="2">
        <v>104</v>
      </c>
      <c r="B193" s="1" t="s">
        <v>331</v>
      </c>
      <c r="C193" s="1"/>
      <c r="D193" s="1" t="s">
        <v>342</v>
      </c>
      <c r="E193" s="1" t="s">
        <v>353</v>
      </c>
      <c r="F193" s="1" t="s">
        <v>47</v>
      </c>
      <c r="G193" s="1">
        <v>2007</v>
      </c>
      <c r="H193" s="1"/>
      <c r="I193" s="1">
        <v>0</v>
      </c>
      <c r="J193" s="1" t="s">
        <v>73</v>
      </c>
      <c r="K193" s="1">
        <v>2008</v>
      </c>
      <c r="L193" s="1"/>
      <c r="M193" s="1"/>
      <c r="N193" s="1" t="s">
        <v>20</v>
      </c>
      <c r="O193" s="1" t="s">
        <v>28</v>
      </c>
      <c r="P193" s="1">
        <v>1998</v>
      </c>
      <c r="Q193" s="1" t="s">
        <v>37</v>
      </c>
      <c r="R193" s="1" t="s">
        <v>387</v>
      </c>
      <c r="S193" s="1">
        <v>2003</v>
      </c>
      <c r="T193" s="1" t="s">
        <v>104</v>
      </c>
      <c r="U193" s="1" t="s">
        <v>387</v>
      </c>
      <c r="V193" s="1">
        <v>2007</v>
      </c>
      <c r="W193" s="2">
        <f ca="1">YEAR(TODAY())-P193+22</f>
        <v>34</v>
      </c>
      <c r="X193" s="5">
        <f>IF(NOT(ISBLANK(V193)),V193-P193,"na")</f>
        <v>9</v>
      </c>
      <c r="Y193" s="2">
        <f ca="1">IF(ISBLANK(H193),YEAR(TODAY())-G193+I193,H193-G193+I193)</f>
        <v>3</v>
      </c>
      <c r="Z193" s="9" t="str">
        <f>IF(ISBLANK(H193),"y","no")</f>
        <v>y</v>
      </c>
    </row>
    <row r="194" spans="1:26">
      <c r="A194" s="2">
        <v>105</v>
      </c>
      <c r="B194" s="1" t="s">
        <v>331</v>
      </c>
      <c r="C194" s="1" t="s">
        <v>490</v>
      </c>
      <c r="D194" s="1" t="s">
        <v>343</v>
      </c>
      <c r="E194" s="1" t="s">
        <v>53</v>
      </c>
      <c r="F194" s="1" t="s">
        <v>19</v>
      </c>
      <c r="G194" s="1">
        <v>1980</v>
      </c>
      <c r="H194" s="1"/>
      <c r="I194" s="1">
        <v>0</v>
      </c>
      <c r="J194" s="1" t="s">
        <v>27</v>
      </c>
      <c r="K194" s="1"/>
      <c r="L194" s="1"/>
      <c r="M194" s="1">
        <v>2008</v>
      </c>
      <c r="N194" s="1" t="s">
        <v>20</v>
      </c>
      <c r="O194" s="1" t="s">
        <v>316</v>
      </c>
      <c r="P194" s="1">
        <v>1975</v>
      </c>
      <c r="Q194" s="1" t="s">
        <v>29</v>
      </c>
      <c r="R194" s="1" t="s">
        <v>270</v>
      </c>
      <c r="S194" s="1">
        <v>1977</v>
      </c>
      <c r="T194" s="1" t="s">
        <v>104</v>
      </c>
      <c r="U194" s="1" t="s">
        <v>270</v>
      </c>
      <c r="V194" s="1">
        <v>1983</v>
      </c>
      <c r="W194" s="2">
        <f ca="1">YEAR(TODAY())-P194+22</f>
        <v>57</v>
      </c>
      <c r="Y194" s="2">
        <f ca="1">IF(ISBLANK(H194),YEAR(TODAY())-G194+I194,H194-G194+I194)</f>
        <v>30</v>
      </c>
      <c r="Z194" s="9" t="str">
        <f>IF(ISBLANK(H194),"y","no")</f>
        <v>y</v>
      </c>
    </row>
    <row r="195" spans="1:26">
      <c r="A195" s="2"/>
      <c r="B195" s="1" t="s">
        <v>331</v>
      </c>
      <c r="C195" s="1" t="s">
        <v>490</v>
      </c>
      <c r="D195" s="1" t="s">
        <v>527</v>
      </c>
      <c r="E195" s="1" t="s">
        <v>528</v>
      </c>
      <c r="F195" s="1" t="s">
        <v>100</v>
      </c>
      <c r="G195" s="1">
        <v>1974</v>
      </c>
      <c r="H195" s="1">
        <v>1999</v>
      </c>
      <c r="I195" s="1">
        <v>0</v>
      </c>
      <c r="J195" s="1" t="s">
        <v>216</v>
      </c>
      <c r="K195" s="1"/>
      <c r="L195" s="1"/>
      <c r="M195" s="1"/>
      <c r="N195" s="1" t="s">
        <v>20</v>
      </c>
      <c r="O195" s="1" t="s">
        <v>316</v>
      </c>
      <c r="P195" s="1">
        <v>1964</v>
      </c>
      <c r="Q195" s="1" t="s">
        <v>29</v>
      </c>
      <c r="R195" s="1" t="s">
        <v>316</v>
      </c>
      <c r="S195" s="1">
        <v>1965</v>
      </c>
      <c r="T195" s="1" t="s">
        <v>104</v>
      </c>
      <c r="U195" s="1" t="s">
        <v>246</v>
      </c>
      <c r="V195" s="1">
        <v>1972</v>
      </c>
      <c r="W195" s="2">
        <f ca="1">YEAR(TODAY())-P195+22</f>
        <v>68</v>
      </c>
      <c r="X195" s="5">
        <f>IF(NOT(ISBLANK(V195)),V195-P195,"na")</f>
        <v>8</v>
      </c>
      <c r="Y195" s="2">
        <f ca="1">IF(ISBLANK(H195),YEAR(TODAY())-G195+I195,H195-G195+I195)</f>
        <v>25</v>
      </c>
      <c r="Z195" s="9" t="str">
        <f>IF(ISBLANK(H195),"y","no")</f>
        <v>no</v>
      </c>
    </row>
    <row r="196" spans="1:26">
      <c r="A196" s="2">
        <v>106</v>
      </c>
      <c r="B196" s="1" t="s">
        <v>331</v>
      </c>
      <c r="C196" s="1" t="s">
        <v>492</v>
      </c>
      <c r="D196" s="1" t="s">
        <v>344</v>
      </c>
      <c r="E196" s="1" t="s">
        <v>354</v>
      </c>
      <c r="F196" s="1" t="s">
        <v>19</v>
      </c>
      <c r="G196" s="1">
        <v>1990</v>
      </c>
      <c r="H196" s="1"/>
      <c r="I196" s="1">
        <v>0</v>
      </c>
      <c r="J196" s="1" t="s">
        <v>216</v>
      </c>
      <c r="K196" s="1"/>
      <c r="L196" s="1">
        <v>2008</v>
      </c>
      <c r="M196" s="1"/>
      <c r="N196" s="1" t="s">
        <v>20</v>
      </c>
      <c r="O196" s="1" t="s">
        <v>406</v>
      </c>
      <c r="P196" s="1">
        <v>1974</v>
      </c>
      <c r="Q196" s="1" t="s">
        <v>29</v>
      </c>
      <c r="R196" s="1" t="s">
        <v>415</v>
      </c>
      <c r="S196" s="1">
        <v>1984</v>
      </c>
      <c r="T196" s="1" t="s">
        <v>104</v>
      </c>
      <c r="U196" s="1" t="s">
        <v>23</v>
      </c>
      <c r="V196" s="1">
        <v>1999</v>
      </c>
      <c r="W196" s="2">
        <f ca="1">YEAR(TODAY())-P196+22</f>
        <v>58</v>
      </c>
      <c r="Y196" s="2">
        <f ca="1">IF(ISBLANK(H196),YEAR(TODAY())-G196+I196,H196-G196+I196)</f>
        <v>20</v>
      </c>
      <c r="Z196" s="9" t="str">
        <f>IF(ISBLANK(H196),"y","no")</f>
        <v>y</v>
      </c>
    </row>
    <row r="197" spans="1:26">
      <c r="A197" s="2">
        <v>107</v>
      </c>
      <c r="B197" s="1" t="s">
        <v>331</v>
      </c>
      <c r="C197" s="1" t="s">
        <v>485</v>
      </c>
      <c r="D197" s="1" t="s">
        <v>345</v>
      </c>
      <c r="E197" s="1" t="s">
        <v>355</v>
      </c>
      <c r="F197" s="1"/>
      <c r="G197" s="1">
        <v>1983</v>
      </c>
      <c r="H197" s="1"/>
      <c r="I197" s="1">
        <v>0</v>
      </c>
      <c r="J197" s="1" t="s">
        <v>27</v>
      </c>
      <c r="K197" s="1"/>
      <c r="L197" s="1"/>
      <c r="M197" s="1">
        <v>2008</v>
      </c>
      <c r="N197" s="1" t="s">
        <v>20</v>
      </c>
      <c r="O197" s="1" t="s">
        <v>28</v>
      </c>
      <c r="P197" s="1">
        <v>1967</v>
      </c>
      <c r="Q197" s="1" t="s">
        <v>29</v>
      </c>
      <c r="R197" s="1" t="s">
        <v>416</v>
      </c>
      <c r="S197" s="1">
        <v>1969</v>
      </c>
      <c r="T197" s="1" t="s">
        <v>104</v>
      </c>
      <c r="U197" s="1" t="s">
        <v>418</v>
      </c>
      <c r="V197" s="1">
        <v>1976</v>
      </c>
      <c r="W197" s="2">
        <f ca="1">YEAR(TODAY())-P197+22</f>
        <v>65</v>
      </c>
      <c r="Y197" s="2">
        <f ca="1">IF(ISBLANK(H197),YEAR(TODAY())-G197+I197,H197-G197+I197)</f>
        <v>27</v>
      </c>
      <c r="Z197" s="9" t="str">
        <f>IF(ISBLANK(H197),"y","no")</f>
        <v>y</v>
      </c>
    </row>
    <row r="198" spans="1:26">
      <c r="A198" s="2"/>
      <c r="B198" s="1" t="s">
        <v>331</v>
      </c>
      <c r="C198" s="1" t="s">
        <v>490</v>
      </c>
      <c r="D198" s="1" t="s">
        <v>529</v>
      </c>
      <c r="E198" s="1" t="s">
        <v>224</v>
      </c>
      <c r="F198" s="1" t="s">
        <v>43</v>
      </c>
      <c r="G198" s="1">
        <v>1956</v>
      </c>
      <c r="H198" s="1">
        <v>1990</v>
      </c>
      <c r="I198" s="1">
        <v>0</v>
      </c>
      <c r="J198" s="1" t="s">
        <v>27</v>
      </c>
      <c r="K198" s="1"/>
      <c r="L198" s="1"/>
      <c r="M198" s="1"/>
      <c r="N198" s="1" t="s">
        <v>20</v>
      </c>
      <c r="O198" s="1" t="s">
        <v>28</v>
      </c>
      <c r="P198" s="1">
        <v>1950</v>
      </c>
      <c r="Q198" s="1" t="s">
        <v>29</v>
      </c>
      <c r="R198" s="1" t="s">
        <v>424</v>
      </c>
      <c r="S198" s="1">
        <v>1956</v>
      </c>
      <c r="T198" s="1" t="s">
        <v>104</v>
      </c>
      <c r="U198" s="1" t="s">
        <v>531</v>
      </c>
      <c r="V198" s="1">
        <v>1966</v>
      </c>
      <c r="W198" s="2">
        <f ca="1">YEAR(TODAY())-P198+22</f>
        <v>82</v>
      </c>
      <c r="X198" s="5">
        <f>IF(NOT(ISBLANK(V198)),V198-P198,"na")</f>
        <v>16</v>
      </c>
      <c r="Y198" s="2">
        <f ca="1">IF(ISBLANK(H198),YEAR(TODAY())-G198+I198,H198-G198+I198)</f>
        <v>34</v>
      </c>
      <c r="Z198" s="9" t="str">
        <f>IF(ISBLANK(H198),"y","no")</f>
        <v>no</v>
      </c>
    </row>
    <row r="199" spans="1:26">
      <c r="A199" s="2">
        <v>108</v>
      </c>
      <c r="B199" s="1" t="s">
        <v>331</v>
      </c>
      <c r="C199" s="1" t="s">
        <v>490</v>
      </c>
      <c r="D199" s="1" t="s">
        <v>346</v>
      </c>
      <c r="E199" s="1" t="s">
        <v>356</v>
      </c>
      <c r="F199" s="1" t="s">
        <v>100</v>
      </c>
      <c r="G199" s="1">
        <v>2000</v>
      </c>
      <c r="H199" s="1"/>
      <c r="I199" s="1">
        <v>0</v>
      </c>
      <c r="J199" s="1" t="s">
        <v>216</v>
      </c>
      <c r="K199" s="1"/>
      <c r="L199" s="1">
        <v>2008</v>
      </c>
      <c r="M199" s="1"/>
      <c r="N199" s="1"/>
      <c r="O199" s="1"/>
      <c r="P199" s="1">
        <v>1981</v>
      </c>
      <c r="Q199" s="1" t="s">
        <v>29</v>
      </c>
      <c r="R199" s="1" t="s">
        <v>412</v>
      </c>
      <c r="S199" s="1">
        <v>1981</v>
      </c>
      <c r="T199" s="1" t="s">
        <v>104</v>
      </c>
      <c r="U199" s="1" t="s">
        <v>410</v>
      </c>
      <c r="V199" s="1">
        <v>1996</v>
      </c>
      <c r="W199" s="2">
        <f ca="1">YEAR(TODAY())-P199+22</f>
        <v>51</v>
      </c>
      <c r="Y199" s="2">
        <f ca="1">IF(ISBLANK(H199),YEAR(TODAY())-G199+I199,H199-G199+I199)</f>
        <v>10</v>
      </c>
      <c r="Z199" s="9" t="str">
        <f>IF(ISBLANK(H199),"y","no")</f>
        <v>y</v>
      </c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6">
      <c r="A201" s="1"/>
      <c r="B201" s="1"/>
      <c r="C201" s="1"/>
      <c r="D201" s="1"/>
      <c r="E201" s="1"/>
      <c r="F201" s="1"/>
      <c r="G201" s="1">
        <f>AVERAGE(G1:G199)</f>
        <v>1985.4494949494949</v>
      </c>
      <c r="H201" s="7">
        <f>N201/N$207</f>
        <v>6.043956043956044E-2</v>
      </c>
      <c r="I201" s="7"/>
      <c r="J201" s="1" t="s">
        <v>151</v>
      </c>
      <c r="K201" s="1"/>
      <c r="L201" s="1"/>
      <c r="M201" s="1"/>
      <c r="N201" s="1">
        <f>COUNTIF(J$2:J$183,J201)</f>
        <v>11</v>
      </c>
      <c r="O201" s="1"/>
      <c r="P201" s="1"/>
      <c r="Q201" s="1"/>
      <c r="R201" s="1"/>
      <c r="S201" s="1"/>
      <c r="T201" s="1"/>
      <c r="U201" s="1"/>
      <c r="V201" s="1"/>
      <c r="W201" s="6">
        <f ca="1">AVERAGE(W1:W199)</f>
        <v>57.601010101010104</v>
      </c>
      <c r="X201" s="6">
        <f>AVERAGE(X1:X183)</f>
        <v>10.351851851851851</v>
      </c>
      <c r="Y201" s="6">
        <f ca="1">AVERAGE(Y1:Y199)</f>
        <v>17.494949494949495</v>
      </c>
    </row>
    <row r="202" spans="1:26">
      <c r="A202" s="1"/>
      <c r="B202" s="1"/>
      <c r="C202" s="1"/>
      <c r="D202" s="1"/>
      <c r="E202" s="1"/>
      <c r="F202" s="1"/>
      <c r="G202" s="1"/>
      <c r="H202" s="7">
        <f t="shared" ref="H202:H205" si="0">N202/N$207</f>
        <v>0.25274725274725274</v>
      </c>
      <c r="I202" s="7"/>
      <c r="J202" s="1" t="s">
        <v>73</v>
      </c>
      <c r="K202" s="1"/>
      <c r="L202" s="1"/>
      <c r="M202" s="1"/>
      <c r="N202" s="1">
        <f t="shared" ref="N202:N205" si="1">COUNTIF(J$2:J$183,J202)</f>
        <v>46</v>
      </c>
      <c r="O202" s="1"/>
      <c r="P202" s="1"/>
      <c r="Q202" s="1"/>
      <c r="R202" s="1"/>
      <c r="S202" s="1"/>
      <c r="T202" s="1"/>
      <c r="U202" s="1"/>
      <c r="V202" s="1"/>
      <c r="W202" s="6">
        <f ca="1">MEDIAN(W2:W183)</f>
        <v>58</v>
      </c>
      <c r="X202" s="6">
        <f t="shared" ref="X202:Y202" si="2">MEDIAN(X2:X183)</f>
        <v>9</v>
      </c>
      <c r="Y202" s="6">
        <f t="shared" ca="1" si="2"/>
        <v>15</v>
      </c>
    </row>
    <row r="203" spans="1:26">
      <c r="A203" s="1"/>
      <c r="B203" s="1"/>
      <c r="C203" s="1"/>
      <c r="D203" s="1"/>
      <c r="E203" s="1"/>
      <c r="F203" s="1"/>
      <c r="G203" s="1"/>
      <c r="H203" s="7">
        <f t="shared" si="0"/>
        <v>0.2967032967032967</v>
      </c>
      <c r="I203" s="7"/>
      <c r="J203" s="1" t="s">
        <v>216</v>
      </c>
      <c r="K203" s="1"/>
      <c r="L203" s="1"/>
      <c r="M203" s="1"/>
      <c r="N203" s="1">
        <f t="shared" si="1"/>
        <v>54</v>
      </c>
      <c r="O203" s="1"/>
      <c r="P203" s="1"/>
      <c r="Q203" s="1"/>
      <c r="R203" s="1"/>
      <c r="S203" s="1"/>
      <c r="T203" s="1"/>
      <c r="U203" s="1"/>
      <c r="V203" s="1"/>
    </row>
    <row r="204" spans="1:26">
      <c r="A204" s="1"/>
      <c r="B204" s="1"/>
      <c r="C204" s="1"/>
      <c r="D204" s="1"/>
      <c r="E204" s="1"/>
      <c r="F204" s="1"/>
      <c r="G204" s="1"/>
      <c r="H204" s="7">
        <f t="shared" si="0"/>
        <v>0.38461538461538464</v>
      </c>
      <c r="I204" s="7"/>
      <c r="J204" s="1" t="s">
        <v>27</v>
      </c>
      <c r="K204" s="1"/>
      <c r="L204" s="1"/>
      <c r="M204" s="1"/>
      <c r="N204" s="1">
        <f t="shared" si="1"/>
        <v>70</v>
      </c>
      <c r="O204" s="1"/>
      <c r="P204" s="1"/>
      <c r="Q204" s="1"/>
      <c r="R204" s="1"/>
      <c r="S204" s="1"/>
      <c r="T204" s="1"/>
      <c r="U204" s="1"/>
      <c r="V204" s="1"/>
    </row>
    <row r="205" spans="1:26">
      <c r="A205" s="1"/>
      <c r="B205" s="1"/>
      <c r="C205" s="1"/>
      <c r="D205" s="1"/>
      <c r="E205" s="1"/>
      <c r="F205" s="1"/>
      <c r="G205" s="1"/>
      <c r="H205" s="7">
        <f t="shared" si="0"/>
        <v>5.4945054945054949E-3</v>
      </c>
      <c r="I205" s="7"/>
      <c r="J205" s="1" t="s">
        <v>204</v>
      </c>
      <c r="K205" s="1"/>
      <c r="L205" s="1"/>
      <c r="M205" s="1"/>
      <c r="N205" s="1">
        <f t="shared" si="1"/>
        <v>1</v>
      </c>
      <c r="O205" s="1"/>
      <c r="P205" s="1"/>
      <c r="Q205" s="1"/>
      <c r="R205" s="1"/>
      <c r="S205" s="1"/>
      <c r="T205" s="1"/>
      <c r="U205" s="1"/>
      <c r="V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 t="s">
        <v>390</v>
      </c>
      <c r="K207" s="1"/>
      <c r="L207" s="1"/>
      <c r="M207" s="1"/>
      <c r="N207" s="1">
        <f>SUM(N201:N206)</f>
        <v>182</v>
      </c>
      <c r="O207" s="1"/>
      <c r="P207" s="1"/>
      <c r="Q207" s="1"/>
      <c r="R207" s="1"/>
      <c r="S207" s="1"/>
      <c r="T207" s="1"/>
      <c r="U207" s="1"/>
      <c r="V207" s="1"/>
    </row>
  </sheetData>
  <sortState ref="A2:Z199">
    <sortCondition ref="B2:B199"/>
    <sortCondition ref="D2:D199"/>
    <sortCondition ref="E2:E199"/>
  </sortState>
  <pageMargins left="0.7" right="0.7" top="0.75" bottom="0.75" header="0.3" footer="0.3"/>
  <pageSetup orientation="landscape" r:id="rId1"/>
  <headerFooter>
    <oddHeader>&amp;LCompiled in: CIT 110 Computing &amp; Info Tech Basics&amp;RDate Printed: &amp;D</oddHeader>
    <oddFooter>&amp;LFile: &amp;F&amp;RPage: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4.42578125" bestFit="1" customWidth="1"/>
    <col min="2" max="2" width="34.7109375" bestFit="1" customWidth="1"/>
    <col min="3" max="3" width="12.5703125" bestFit="1" customWidth="1"/>
    <col min="4" max="4" width="9" bestFit="1" customWidth="1"/>
    <col min="5" max="5" width="2.85546875" bestFit="1" customWidth="1"/>
    <col min="6" max="6" width="5" bestFit="1" customWidth="1"/>
    <col min="7" max="8" width="5" customWidth="1"/>
    <col min="9" max="9" width="6.5703125" bestFit="1" customWidth="1"/>
    <col min="10" max="12" width="4.42578125" bestFit="1" customWidth="1"/>
    <col min="13" max="13" width="7.42578125" bestFit="1" customWidth="1"/>
    <col min="14" max="14" width="28.7109375" bestFit="1" customWidth="1"/>
    <col min="15" max="15" width="6.42578125" bestFit="1" customWidth="1"/>
    <col min="16" max="16" width="7.28515625" bestFit="1" customWidth="1"/>
    <col min="17" max="17" width="28.7109375" bestFit="1" customWidth="1"/>
    <col min="18" max="18" width="6.28515625" bestFit="1" customWidth="1"/>
    <col min="19" max="19" width="7.28515625" bestFit="1" customWidth="1"/>
    <col min="20" max="20" width="28.85546875" bestFit="1" customWidth="1"/>
    <col min="21" max="21" width="6.28515625" bestFit="1" customWidth="1"/>
  </cols>
  <sheetData>
    <row r="1" spans="1:24">
      <c r="A1" s="3" t="s">
        <v>3</v>
      </c>
      <c r="B1" s="3" t="s">
        <v>4</v>
      </c>
      <c r="C1" s="3" t="s">
        <v>0</v>
      </c>
      <c r="D1" s="3" t="s">
        <v>1</v>
      </c>
      <c r="E1" s="3" t="s">
        <v>2</v>
      </c>
      <c r="F1" s="3" t="s">
        <v>5</v>
      </c>
      <c r="G1" s="3" t="s">
        <v>294</v>
      </c>
      <c r="H1" s="3" t="s">
        <v>426</v>
      </c>
      <c r="I1" s="3" t="s">
        <v>15</v>
      </c>
      <c r="J1" s="3" t="s">
        <v>427</v>
      </c>
      <c r="K1" s="3" t="s">
        <v>428</v>
      </c>
      <c r="L1" s="3" t="s">
        <v>429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388</v>
      </c>
      <c r="W1" s="3" t="s">
        <v>389</v>
      </c>
      <c r="X1" s="3" t="s">
        <v>391</v>
      </c>
    </row>
    <row r="2" spans="1:24">
      <c r="A2" s="2">
        <v>1</v>
      </c>
      <c r="B2" s="1" t="s">
        <v>16</v>
      </c>
      <c r="C2" s="1" t="s">
        <v>17</v>
      </c>
      <c r="D2" s="1" t="s">
        <v>18</v>
      </c>
      <c r="E2" s="1" t="s">
        <v>19</v>
      </c>
      <c r="F2" s="1">
        <v>2001</v>
      </c>
      <c r="G2" s="1"/>
      <c r="H2" s="1">
        <v>0</v>
      </c>
      <c r="I2" s="1" t="s">
        <v>216</v>
      </c>
      <c r="J2" s="1"/>
      <c r="K2" s="1">
        <v>2008</v>
      </c>
      <c r="L2" s="1"/>
      <c r="M2" s="1" t="s">
        <v>20</v>
      </c>
      <c r="N2" s="1" t="s">
        <v>21</v>
      </c>
      <c r="O2" s="1">
        <v>1996</v>
      </c>
      <c r="P2" s="1" t="s">
        <v>22</v>
      </c>
      <c r="Q2" s="1" t="s">
        <v>23</v>
      </c>
      <c r="R2" s="1">
        <v>1998</v>
      </c>
      <c r="S2" s="1"/>
      <c r="T2" s="1"/>
      <c r="U2" s="1"/>
      <c r="V2" s="2">
        <f ca="1">YEAR(TODAY())-O2+22</f>
        <v>36</v>
      </c>
      <c r="W2" s="5" t="str">
        <f>IF(NOT(ISBLANK(U2)),U2-O2,"na")</f>
        <v>na</v>
      </c>
      <c r="X2" s="2">
        <f ca="1">YEAR(TODAY())-F2</f>
        <v>9</v>
      </c>
    </row>
    <row r="3" spans="1:24">
      <c r="A3" s="2">
        <v>2</v>
      </c>
      <c r="B3" s="1" t="s">
        <v>16</v>
      </c>
      <c r="C3" s="1" t="s">
        <v>24</v>
      </c>
      <c r="D3" s="1" t="s">
        <v>25</v>
      </c>
      <c r="E3" s="1" t="s">
        <v>26</v>
      </c>
      <c r="F3" s="1">
        <v>1985</v>
      </c>
      <c r="G3" s="1"/>
      <c r="H3" s="1">
        <f>1977-1976</f>
        <v>1</v>
      </c>
      <c r="I3" s="1" t="s">
        <v>27</v>
      </c>
      <c r="J3" s="1"/>
      <c r="K3" s="1"/>
      <c r="L3" s="1">
        <v>2008</v>
      </c>
      <c r="M3" s="1" t="s">
        <v>20</v>
      </c>
      <c r="N3" s="1" t="s">
        <v>28</v>
      </c>
      <c r="O3" s="1">
        <v>1974</v>
      </c>
      <c r="P3" s="1" t="s">
        <v>29</v>
      </c>
      <c r="Q3" s="1" t="s">
        <v>30</v>
      </c>
      <c r="R3" s="1">
        <v>1976</v>
      </c>
      <c r="S3" s="1" t="s">
        <v>104</v>
      </c>
      <c r="T3" s="1" t="s">
        <v>31</v>
      </c>
      <c r="U3" s="1">
        <v>1980</v>
      </c>
      <c r="V3" s="2">
        <f ca="1">YEAR(TODAY())-O3+22</f>
        <v>58</v>
      </c>
      <c r="W3" s="5">
        <f>IF(NOT(ISBLANK(U3)),U3-O3,"na")</f>
        <v>6</v>
      </c>
      <c r="X3" s="2">
        <f ca="1">YEAR(TODAY())-F3</f>
        <v>25</v>
      </c>
    </row>
    <row r="4" spans="1:24">
      <c r="A4" s="2">
        <v>3</v>
      </c>
      <c r="B4" s="1" t="s">
        <v>16</v>
      </c>
      <c r="C4" s="1" t="s">
        <v>125</v>
      </c>
      <c r="D4" s="1" t="s">
        <v>124</v>
      </c>
      <c r="E4" s="1" t="s">
        <v>54</v>
      </c>
      <c r="F4" s="1">
        <v>1984</v>
      </c>
      <c r="G4" s="1"/>
      <c r="H4" s="1">
        <v>0</v>
      </c>
      <c r="I4" s="1" t="s">
        <v>27</v>
      </c>
      <c r="J4" s="1"/>
      <c r="K4" s="1"/>
      <c r="L4" s="1">
        <v>2008</v>
      </c>
      <c r="M4" s="1" t="s">
        <v>20</v>
      </c>
      <c r="N4" s="1" t="s">
        <v>28</v>
      </c>
      <c r="O4" s="1">
        <v>1970</v>
      </c>
      <c r="P4" s="1" t="s">
        <v>37</v>
      </c>
      <c r="Q4" s="1" t="s">
        <v>48</v>
      </c>
      <c r="R4" s="1">
        <v>1972</v>
      </c>
      <c r="S4" s="1" t="s">
        <v>104</v>
      </c>
      <c r="T4" s="1" t="s">
        <v>123</v>
      </c>
      <c r="U4" s="1">
        <v>1974</v>
      </c>
      <c r="V4" s="2">
        <f ca="1">YEAR(TODAY())-O4+22</f>
        <v>62</v>
      </c>
      <c r="W4" s="5">
        <f>IF(NOT(ISBLANK(U4)),U4-O4,"na")</f>
        <v>4</v>
      </c>
      <c r="X4" s="2">
        <f ca="1">YEAR(TODAY())-F4</f>
        <v>26</v>
      </c>
    </row>
    <row r="5" spans="1:24">
      <c r="A5" s="2">
        <v>4</v>
      </c>
      <c r="B5" s="1" t="s">
        <v>16</v>
      </c>
      <c r="C5" s="1" t="s">
        <v>122</v>
      </c>
      <c r="D5" s="1" t="s">
        <v>121</v>
      </c>
      <c r="E5" s="1" t="s">
        <v>120</v>
      </c>
      <c r="F5" s="1">
        <v>1995</v>
      </c>
      <c r="G5" s="1"/>
      <c r="H5" s="1">
        <v>0</v>
      </c>
      <c r="I5" s="1" t="s">
        <v>216</v>
      </c>
      <c r="J5" s="1"/>
      <c r="K5" s="1">
        <v>2008</v>
      </c>
      <c r="L5" s="1"/>
      <c r="M5" s="1" t="s">
        <v>20</v>
      </c>
      <c r="N5" s="1" t="s">
        <v>28</v>
      </c>
      <c r="O5" s="1">
        <v>1990</v>
      </c>
      <c r="P5" s="1" t="s">
        <v>22</v>
      </c>
      <c r="Q5" s="1" t="s">
        <v>413</v>
      </c>
      <c r="R5" s="1">
        <v>1993</v>
      </c>
      <c r="S5" s="1" t="s">
        <v>119</v>
      </c>
      <c r="T5" s="1" t="s">
        <v>118</v>
      </c>
      <c r="U5" s="1">
        <v>1997</v>
      </c>
      <c r="V5" s="2">
        <f ca="1">YEAR(TODAY())-O5+22</f>
        <v>42</v>
      </c>
      <c r="W5" s="5">
        <f>IF(NOT(ISBLANK(U5)),U5-O5,"na")</f>
        <v>7</v>
      </c>
      <c r="X5" s="2">
        <f ca="1">YEAR(TODAY())-F5</f>
        <v>15</v>
      </c>
    </row>
    <row r="6" spans="1:24">
      <c r="A6" s="2">
        <v>5</v>
      </c>
      <c r="B6" s="1" t="s">
        <v>16</v>
      </c>
      <c r="C6" s="1" t="s">
        <v>117</v>
      </c>
      <c r="D6" s="1" t="s">
        <v>116</v>
      </c>
      <c r="E6" s="1"/>
      <c r="F6" s="1">
        <v>2001</v>
      </c>
      <c r="G6" s="1"/>
      <c r="H6" s="1">
        <v>0</v>
      </c>
      <c r="I6" s="1" t="s">
        <v>216</v>
      </c>
      <c r="J6" s="1"/>
      <c r="K6" s="1">
        <v>2008</v>
      </c>
      <c r="L6" s="1"/>
      <c r="M6" s="1" t="s">
        <v>20</v>
      </c>
      <c r="N6" s="1" t="s">
        <v>115</v>
      </c>
      <c r="O6" s="1">
        <v>1994</v>
      </c>
      <c r="P6" s="1" t="s">
        <v>37</v>
      </c>
      <c r="Q6" s="1" t="s">
        <v>150</v>
      </c>
      <c r="R6" s="1">
        <v>1997</v>
      </c>
      <c r="S6" s="1" t="s">
        <v>104</v>
      </c>
      <c r="T6" s="1" t="s">
        <v>150</v>
      </c>
      <c r="U6" s="1">
        <v>1999</v>
      </c>
      <c r="V6" s="2">
        <f ca="1">YEAR(TODAY())-O6+22</f>
        <v>38</v>
      </c>
      <c r="W6" s="5">
        <f>IF(NOT(ISBLANK(U6)),U6-O6,"na")</f>
        <v>5</v>
      </c>
      <c r="X6" s="2">
        <f ca="1">YEAR(TODAY())-F6</f>
        <v>9</v>
      </c>
    </row>
    <row r="7" spans="1:24">
      <c r="A7" s="2">
        <v>6</v>
      </c>
      <c r="B7" s="1" t="s">
        <v>16</v>
      </c>
      <c r="C7" s="1" t="s">
        <v>114</v>
      </c>
      <c r="D7" s="1" t="s">
        <v>113</v>
      </c>
      <c r="E7" s="1"/>
      <c r="F7" s="1">
        <v>2003</v>
      </c>
      <c r="G7" s="1"/>
      <c r="H7" s="1">
        <v>0</v>
      </c>
      <c r="I7" s="1" t="s">
        <v>73</v>
      </c>
      <c r="J7" s="1">
        <v>2008</v>
      </c>
      <c r="K7" s="1"/>
      <c r="L7" s="1"/>
      <c r="M7" s="1" t="s">
        <v>36</v>
      </c>
      <c r="N7" s="1" t="s">
        <v>149</v>
      </c>
      <c r="O7" s="1">
        <v>1995</v>
      </c>
      <c r="P7" s="1" t="s">
        <v>29</v>
      </c>
      <c r="Q7" s="1" t="s">
        <v>149</v>
      </c>
      <c r="R7" s="1">
        <v>1997</v>
      </c>
      <c r="S7" s="1" t="s">
        <v>104</v>
      </c>
      <c r="T7" s="1" t="s">
        <v>112</v>
      </c>
      <c r="U7" s="1">
        <v>2003</v>
      </c>
      <c r="V7" s="2">
        <f ca="1">YEAR(TODAY())-O7+22</f>
        <v>37</v>
      </c>
      <c r="W7" s="5">
        <f>IF(NOT(ISBLANK(U7)),U7-O7,"na")</f>
        <v>8</v>
      </c>
      <c r="X7" s="2">
        <f ca="1">YEAR(TODAY())-F7</f>
        <v>7</v>
      </c>
    </row>
    <row r="8" spans="1:24">
      <c r="A8" s="2">
        <v>7</v>
      </c>
      <c r="B8" s="1" t="s">
        <v>16</v>
      </c>
      <c r="C8" s="1" t="s">
        <v>111</v>
      </c>
      <c r="D8" s="1" t="s">
        <v>110</v>
      </c>
      <c r="E8" s="1" t="s">
        <v>35</v>
      </c>
      <c r="F8" s="1">
        <v>1988</v>
      </c>
      <c r="G8" s="1"/>
      <c r="H8" s="1">
        <v>0</v>
      </c>
      <c r="I8" s="1" t="s">
        <v>27</v>
      </c>
      <c r="J8" s="1"/>
      <c r="K8" s="1"/>
      <c r="L8" s="1">
        <v>2008</v>
      </c>
      <c r="M8" s="1" t="s">
        <v>20</v>
      </c>
      <c r="N8" s="1" t="s">
        <v>109</v>
      </c>
      <c r="O8" s="1">
        <v>1968</v>
      </c>
      <c r="P8" s="1" t="s">
        <v>29</v>
      </c>
      <c r="Q8" s="1" t="s">
        <v>28</v>
      </c>
      <c r="R8" s="1">
        <v>1981</v>
      </c>
      <c r="S8" s="1" t="s">
        <v>104</v>
      </c>
      <c r="T8" s="1" t="s">
        <v>23</v>
      </c>
      <c r="U8" s="1">
        <v>1986</v>
      </c>
      <c r="V8" s="2">
        <f ca="1">YEAR(TODAY())-O8+22</f>
        <v>64</v>
      </c>
      <c r="W8" s="5">
        <f>IF(NOT(ISBLANK(U8)),U8-O8,"na")</f>
        <v>18</v>
      </c>
      <c r="X8" s="2">
        <f ca="1">YEAR(TODAY())-F8</f>
        <v>22</v>
      </c>
    </row>
    <row r="9" spans="1:24">
      <c r="A9" s="2">
        <v>8</v>
      </c>
      <c r="B9" s="1" t="s">
        <v>16</v>
      </c>
      <c r="C9" s="1" t="s">
        <v>108</v>
      </c>
      <c r="D9" s="1" t="s">
        <v>107</v>
      </c>
      <c r="E9" s="1"/>
      <c r="F9" s="1">
        <v>2008</v>
      </c>
      <c r="G9" s="1"/>
      <c r="H9" s="1">
        <v>0</v>
      </c>
      <c r="I9" s="1" t="s">
        <v>73</v>
      </c>
      <c r="J9" s="1">
        <v>2008</v>
      </c>
      <c r="K9" s="1"/>
      <c r="L9" s="1"/>
      <c r="M9" s="1" t="s">
        <v>20</v>
      </c>
      <c r="N9" s="1" t="s">
        <v>106</v>
      </c>
      <c r="O9" s="1">
        <v>2002</v>
      </c>
      <c r="P9" s="1" t="s">
        <v>29</v>
      </c>
      <c r="Q9" s="1" t="s">
        <v>105</v>
      </c>
      <c r="R9" s="1">
        <v>2004</v>
      </c>
      <c r="S9" s="1" t="s">
        <v>104</v>
      </c>
      <c r="T9" s="1" t="s">
        <v>103</v>
      </c>
      <c r="U9" s="1">
        <v>2007</v>
      </c>
      <c r="V9" s="2">
        <f ca="1">YEAR(TODAY())-O9+22</f>
        <v>30</v>
      </c>
      <c r="W9" s="5">
        <f>IF(NOT(ISBLANK(U9)),U9-O9,"na")</f>
        <v>5</v>
      </c>
      <c r="X9" s="2">
        <f ca="1">YEAR(TODAY())-F9</f>
        <v>2</v>
      </c>
    </row>
    <row r="10" spans="1:24">
      <c r="A10" s="2">
        <v>9</v>
      </c>
      <c r="B10" s="1" t="s">
        <v>16</v>
      </c>
      <c r="C10" s="1" t="s">
        <v>102</v>
      </c>
      <c r="D10" s="1" t="s">
        <v>101</v>
      </c>
      <c r="E10" s="1" t="s">
        <v>100</v>
      </c>
      <c r="F10" s="1">
        <v>2002</v>
      </c>
      <c r="G10" s="1"/>
      <c r="H10" s="1">
        <v>0</v>
      </c>
      <c r="I10" s="1" t="s">
        <v>216</v>
      </c>
      <c r="J10" s="1"/>
      <c r="K10" s="1">
        <v>2008</v>
      </c>
      <c r="L10" s="1"/>
      <c r="M10" s="1" t="s">
        <v>36</v>
      </c>
      <c r="N10" s="1" t="s">
        <v>148</v>
      </c>
      <c r="O10" s="1">
        <v>1983</v>
      </c>
      <c r="P10" s="1" t="s">
        <v>29</v>
      </c>
      <c r="Q10" s="1" t="s">
        <v>99</v>
      </c>
      <c r="R10" s="1">
        <v>1995</v>
      </c>
      <c r="S10" s="1" t="s">
        <v>104</v>
      </c>
      <c r="T10" s="1" t="s">
        <v>23</v>
      </c>
      <c r="U10" s="1">
        <v>1999</v>
      </c>
      <c r="V10" s="2">
        <f ca="1">YEAR(TODAY())-O10+22</f>
        <v>49</v>
      </c>
      <c r="W10" s="5">
        <f>IF(NOT(ISBLANK(U10)),U10-O10,"na")</f>
        <v>16</v>
      </c>
      <c r="X10" s="2">
        <f ca="1">YEAR(TODAY())-F10</f>
        <v>8</v>
      </c>
    </row>
    <row r="11" spans="1:24">
      <c r="A11" s="2">
        <v>10</v>
      </c>
      <c r="B11" s="1" t="s">
        <v>16</v>
      </c>
      <c r="C11" s="1" t="s">
        <v>98</v>
      </c>
      <c r="D11" s="1" t="s">
        <v>97</v>
      </c>
      <c r="E11" s="1" t="s">
        <v>26</v>
      </c>
      <c r="F11" s="1">
        <v>2001</v>
      </c>
      <c r="G11" s="1"/>
      <c r="H11" s="1">
        <v>0</v>
      </c>
      <c r="I11" s="1" t="s">
        <v>216</v>
      </c>
      <c r="J11" s="1"/>
      <c r="K11" s="1">
        <v>2008</v>
      </c>
      <c r="L11" s="1"/>
      <c r="M11" s="1" t="s">
        <v>20</v>
      </c>
      <c r="N11" s="1" t="s">
        <v>147</v>
      </c>
      <c r="O11" s="1">
        <v>1994</v>
      </c>
      <c r="P11" s="1" t="s">
        <v>37</v>
      </c>
      <c r="Q11" s="1" t="s">
        <v>96</v>
      </c>
      <c r="R11" s="1">
        <v>1996</v>
      </c>
      <c r="S11" s="1" t="s">
        <v>104</v>
      </c>
      <c r="T11" s="1" t="s">
        <v>31</v>
      </c>
      <c r="U11" s="1">
        <v>1999</v>
      </c>
      <c r="V11" s="2">
        <f ca="1">YEAR(TODAY())-O11+22</f>
        <v>38</v>
      </c>
      <c r="W11" s="5">
        <f>IF(NOT(ISBLANK(U11)),U11-O11,"na")</f>
        <v>5</v>
      </c>
      <c r="X11" s="2">
        <f ca="1">YEAR(TODAY())-F11</f>
        <v>9</v>
      </c>
    </row>
    <row r="12" spans="1:24">
      <c r="A12" s="2">
        <v>11</v>
      </c>
      <c r="B12" s="1" t="s">
        <v>251</v>
      </c>
      <c r="C12" s="1" t="s">
        <v>212</v>
      </c>
      <c r="D12" s="1" t="s">
        <v>213</v>
      </c>
      <c r="E12" s="1"/>
      <c r="F12" s="1">
        <v>1984</v>
      </c>
      <c r="G12" s="1"/>
      <c r="H12" s="1">
        <v>0</v>
      </c>
      <c r="I12" s="1" t="s">
        <v>27</v>
      </c>
      <c r="J12" s="1"/>
      <c r="K12" s="1"/>
      <c r="L12" s="1">
        <v>2008</v>
      </c>
      <c r="M12" s="1" t="s">
        <v>36</v>
      </c>
      <c r="N12" s="1" t="s">
        <v>241</v>
      </c>
      <c r="O12" s="1">
        <v>1971</v>
      </c>
      <c r="P12" s="1" t="s">
        <v>29</v>
      </c>
      <c r="Q12" s="1" t="s">
        <v>242</v>
      </c>
      <c r="R12" s="1">
        <v>1976</v>
      </c>
      <c r="S12" s="1" t="s">
        <v>243</v>
      </c>
      <c r="T12" s="1" t="s">
        <v>244</v>
      </c>
      <c r="U12" s="1">
        <v>1974</v>
      </c>
      <c r="V12" s="2">
        <f ca="1">YEAR(TODAY())-O12+22</f>
        <v>61</v>
      </c>
      <c r="W12" s="5">
        <f>IF(NOT(ISBLANK(U12)),U12-O12,"na")</f>
        <v>3</v>
      </c>
      <c r="X12" s="2">
        <f ca="1">YEAR(TODAY())-F12</f>
        <v>26</v>
      </c>
    </row>
    <row r="13" spans="1:24">
      <c r="A13" s="2">
        <v>12</v>
      </c>
      <c r="B13" s="1" t="s">
        <v>251</v>
      </c>
      <c r="C13" s="1" t="s">
        <v>214</v>
      </c>
      <c r="D13" s="1" t="s">
        <v>215</v>
      </c>
      <c r="E13" s="1"/>
      <c r="F13" s="1">
        <v>2000</v>
      </c>
      <c r="G13" s="1"/>
      <c r="H13" s="1">
        <v>0</v>
      </c>
      <c r="I13" s="1" t="s">
        <v>216</v>
      </c>
      <c r="J13" s="1"/>
      <c r="K13" s="1">
        <v>2008</v>
      </c>
      <c r="L13" s="1"/>
      <c r="M13" s="1" t="s">
        <v>36</v>
      </c>
      <c r="N13" s="1" t="s">
        <v>217</v>
      </c>
      <c r="O13" s="1">
        <v>1984</v>
      </c>
      <c r="P13" s="1" t="s">
        <v>218</v>
      </c>
      <c r="Q13" s="1" t="s">
        <v>245</v>
      </c>
      <c r="R13" s="1">
        <v>1988</v>
      </c>
      <c r="S13" s="1"/>
      <c r="T13" s="1"/>
      <c r="U13" s="1"/>
      <c r="V13" s="2">
        <f ca="1">YEAR(TODAY())-O13+22</f>
        <v>48</v>
      </c>
      <c r="W13" s="5" t="str">
        <f>IF(NOT(ISBLANK(U13)),U13-O13,"na")</f>
        <v>na</v>
      </c>
      <c r="X13" s="2">
        <f ca="1">YEAR(TODAY())-F13</f>
        <v>10</v>
      </c>
    </row>
    <row r="14" spans="1:24">
      <c r="A14" s="2">
        <v>13</v>
      </c>
      <c r="B14" s="1" t="s">
        <v>251</v>
      </c>
      <c r="C14" s="1" t="s">
        <v>214</v>
      </c>
      <c r="D14" s="1" t="s">
        <v>46</v>
      </c>
      <c r="E14" s="1" t="s">
        <v>100</v>
      </c>
      <c r="F14" s="1">
        <v>1988</v>
      </c>
      <c r="G14" s="1">
        <v>2009</v>
      </c>
      <c r="H14" s="1">
        <v>0</v>
      </c>
      <c r="I14" s="1" t="s">
        <v>27</v>
      </c>
      <c r="J14" s="1"/>
      <c r="K14" s="1"/>
      <c r="L14" s="1">
        <v>2008</v>
      </c>
      <c r="M14" s="1" t="s">
        <v>219</v>
      </c>
      <c r="N14" s="1" t="s">
        <v>23</v>
      </c>
      <c r="O14" s="1">
        <v>1983</v>
      </c>
      <c r="P14" s="1" t="s">
        <v>29</v>
      </c>
      <c r="Q14" s="1" t="s">
        <v>23</v>
      </c>
      <c r="R14" s="1">
        <v>1985</v>
      </c>
      <c r="S14" s="1"/>
      <c r="T14" s="1"/>
      <c r="U14" s="1"/>
      <c r="V14" s="2">
        <f ca="1">YEAR(TODAY())-O14+22</f>
        <v>49</v>
      </c>
      <c r="W14" s="5" t="str">
        <f>IF(NOT(ISBLANK(U14)),U14-O14,"na")</f>
        <v>na</v>
      </c>
      <c r="X14" s="2">
        <f ca="1">YEAR(TODAY())-F14</f>
        <v>22</v>
      </c>
    </row>
    <row r="15" spans="1:24">
      <c r="A15" s="2">
        <v>14</v>
      </c>
      <c r="B15" s="1" t="s">
        <v>251</v>
      </c>
      <c r="C15" s="1" t="s">
        <v>220</v>
      </c>
      <c r="D15" s="1" t="s">
        <v>221</v>
      </c>
      <c r="E15" s="1"/>
      <c r="F15" s="1">
        <v>1988</v>
      </c>
      <c r="G15" s="1"/>
      <c r="H15" s="1">
        <v>0</v>
      </c>
      <c r="I15" s="1" t="s">
        <v>216</v>
      </c>
      <c r="J15" s="1"/>
      <c r="K15" s="1">
        <v>2008</v>
      </c>
      <c r="L15" s="1"/>
      <c r="M15" s="1" t="s">
        <v>219</v>
      </c>
      <c r="N15" s="1" t="s">
        <v>222</v>
      </c>
      <c r="O15" s="1">
        <v>1984</v>
      </c>
      <c r="P15" s="1" t="s">
        <v>218</v>
      </c>
      <c r="Q15" s="1" t="s">
        <v>222</v>
      </c>
      <c r="R15" s="1">
        <v>1987</v>
      </c>
      <c r="S15" s="1"/>
      <c r="T15" s="1"/>
      <c r="U15" s="1"/>
      <c r="V15" s="2">
        <f ca="1">YEAR(TODAY())-O15+22</f>
        <v>48</v>
      </c>
      <c r="W15" s="5" t="str">
        <f>IF(NOT(ISBLANK(U15)),U15-O15,"na")</f>
        <v>na</v>
      </c>
      <c r="X15" s="2">
        <f ca="1">YEAR(TODAY())-F15</f>
        <v>22</v>
      </c>
    </row>
    <row r="16" spans="1:24">
      <c r="A16" s="2">
        <v>15</v>
      </c>
      <c r="B16" s="1" t="s">
        <v>251</v>
      </c>
      <c r="C16" s="1" t="s">
        <v>223</v>
      </c>
      <c r="D16" s="1" t="s">
        <v>224</v>
      </c>
      <c r="E16" s="1" t="s">
        <v>54</v>
      </c>
      <c r="F16" s="1">
        <v>1989</v>
      </c>
      <c r="G16" s="1"/>
      <c r="H16" s="1">
        <v>0</v>
      </c>
      <c r="I16" s="1" t="s">
        <v>27</v>
      </c>
      <c r="J16" s="1"/>
      <c r="K16" s="1"/>
      <c r="L16" s="1">
        <v>2008</v>
      </c>
      <c r="M16" s="1" t="s">
        <v>219</v>
      </c>
      <c r="N16" s="1" t="s">
        <v>247</v>
      </c>
      <c r="O16" s="1">
        <v>1984</v>
      </c>
      <c r="P16" s="1" t="s">
        <v>218</v>
      </c>
      <c r="Q16" s="1" t="s">
        <v>246</v>
      </c>
      <c r="R16" s="1">
        <v>1988</v>
      </c>
      <c r="S16" s="1"/>
      <c r="T16" s="1"/>
      <c r="U16" s="1"/>
      <c r="V16" s="2">
        <f ca="1">YEAR(TODAY())-O16+22</f>
        <v>48</v>
      </c>
      <c r="W16" s="5" t="str">
        <f>IF(NOT(ISBLANK(U16)),U16-O16,"na")</f>
        <v>na</v>
      </c>
      <c r="X16" s="2">
        <f ca="1">YEAR(TODAY())-F16</f>
        <v>21</v>
      </c>
    </row>
    <row r="17" spans="1:24">
      <c r="A17" s="2">
        <v>16</v>
      </c>
      <c r="B17" s="1" t="s">
        <v>251</v>
      </c>
      <c r="C17" s="1" t="s">
        <v>225</v>
      </c>
      <c r="D17" s="1" t="s">
        <v>82</v>
      </c>
      <c r="E17" s="1"/>
      <c r="F17" s="1">
        <v>1987</v>
      </c>
      <c r="G17" s="1"/>
      <c r="H17" s="1">
        <v>0</v>
      </c>
      <c r="I17" s="1" t="s">
        <v>216</v>
      </c>
      <c r="J17" s="1"/>
      <c r="K17" s="1">
        <v>2008</v>
      </c>
      <c r="L17" s="1"/>
      <c r="M17" s="1" t="s">
        <v>219</v>
      </c>
      <c r="N17" s="1" t="s">
        <v>248</v>
      </c>
      <c r="O17" s="1">
        <v>1981</v>
      </c>
      <c r="P17" s="1" t="s">
        <v>218</v>
      </c>
      <c r="Q17" s="1" t="s">
        <v>246</v>
      </c>
      <c r="R17" s="1">
        <v>1982</v>
      </c>
      <c r="S17" s="1"/>
      <c r="T17" s="1"/>
      <c r="U17" s="1"/>
      <c r="V17" s="2">
        <f ca="1">YEAR(TODAY())-O17+22</f>
        <v>51</v>
      </c>
      <c r="W17" s="5" t="str">
        <f>IF(NOT(ISBLANK(U17)),U17-O17,"na")</f>
        <v>na</v>
      </c>
      <c r="X17" s="2">
        <f ca="1">YEAR(TODAY())-F17</f>
        <v>23</v>
      </c>
    </row>
    <row r="18" spans="1:24">
      <c r="A18" s="2">
        <v>17</v>
      </c>
      <c r="B18" s="1" t="s">
        <v>251</v>
      </c>
      <c r="C18" s="1" t="s">
        <v>226</v>
      </c>
      <c r="D18" s="1" t="s">
        <v>227</v>
      </c>
      <c r="E18" s="1" t="s">
        <v>35</v>
      </c>
      <c r="F18" s="1">
        <v>1988</v>
      </c>
      <c r="G18" s="1"/>
      <c r="H18" s="1">
        <v>0</v>
      </c>
      <c r="I18" s="1" t="s">
        <v>216</v>
      </c>
      <c r="J18" s="1"/>
      <c r="K18" s="1">
        <v>2008</v>
      </c>
      <c r="L18" s="1"/>
      <c r="M18" s="1" t="s">
        <v>20</v>
      </c>
      <c r="N18" s="1" t="s">
        <v>28</v>
      </c>
      <c r="O18" s="1">
        <v>1987</v>
      </c>
      <c r="P18" s="1" t="s">
        <v>218</v>
      </c>
      <c r="Q18" s="1" t="s">
        <v>228</v>
      </c>
      <c r="R18" s="1">
        <v>1996</v>
      </c>
      <c r="S18" s="1"/>
      <c r="T18" s="1"/>
      <c r="U18" s="1"/>
      <c r="V18" s="2">
        <f ca="1">YEAR(TODAY())-O18+22</f>
        <v>45</v>
      </c>
      <c r="W18" s="5" t="str">
        <f>IF(NOT(ISBLANK(U18)),U18-O18,"na")</f>
        <v>na</v>
      </c>
      <c r="X18" s="2">
        <f ca="1">YEAR(TODAY())-F18</f>
        <v>22</v>
      </c>
    </row>
    <row r="19" spans="1:24">
      <c r="A19" s="2">
        <v>18</v>
      </c>
      <c r="B19" s="1" t="s">
        <v>251</v>
      </c>
      <c r="C19" s="1" t="s">
        <v>229</v>
      </c>
      <c r="D19" s="1" t="s">
        <v>230</v>
      </c>
      <c r="E19" s="1" t="s">
        <v>35</v>
      </c>
      <c r="F19" s="1">
        <v>1983</v>
      </c>
      <c r="G19" s="1"/>
      <c r="H19" s="1">
        <v>0</v>
      </c>
      <c r="I19" s="1" t="s">
        <v>27</v>
      </c>
      <c r="J19" s="1"/>
      <c r="K19" s="1"/>
      <c r="L19" s="1">
        <v>2008</v>
      </c>
      <c r="M19" s="1" t="s">
        <v>20</v>
      </c>
      <c r="N19" s="1" t="s">
        <v>21</v>
      </c>
      <c r="O19" s="1">
        <v>1972</v>
      </c>
      <c r="P19" s="1" t="s">
        <v>218</v>
      </c>
      <c r="Q19" s="1" t="s">
        <v>205</v>
      </c>
      <c r="R19" s="1">
        <v>1992</v>
      </c>
      <c r="S19" s="1"/>
      <c r="T19" s="1"/>
      <c r="U19" s="1"/>
      <c r="V19" s="2">
        <f ca="1">YEAR(TODAY())-O19+22</f>
        <v>60</v>
      </c>
      <c r="W19" s="5" t="str">
        <f>IF(NOT(ISBLANK(U19)),U19-O19,"na")</f>
        <v>na</v>
      </c>
      <c r="X19" s="2">
        <f ca="1">YEAR(TODAY())-F19</f>
        <v>27</v>
      </c>
    </row>
    <row r="20" spans="1:24">
      <c r="A20" s="2">
        <v>19</v>
      </c>
      <c r="B20" s="1" t="s">
        <v>251</v>
      </c>
      <c r="C20" s="1" t="s">
        <v>231</v>
      </c>
      <c r="D20" s="1" t="s">
        <v>97</v>
      </c>
      <c r="E20" s="1" t="s">
        <v>54</v>
      </c>
      <c r="F20" s="1">
        <v>2000</v>
      </c>
      <c r="G20" s="1"/>
      <c r="H20" s="1">
        <v>0</v>
      </c>
      <c r="I20" s="1" t="s">
        <v>216</v>
      </c>
      <c r="J20" s="1"/>
      <c r="K20" s="1">
        <v>2008</v>
      </c>
      <c r="L20" s="1"/>
      <c r="M20" s="1" t="s">
        <v>20</v>
      </c>
      <c r="N20" s="1" t="s">
        <v>28</v>
      </c>
      <c r="O20" s="1">
        <v>1984</v>
      </c>
      <c r="P20" s="1" t="s">
        <v>232</v>
      </c>
      <c r="Q20" s="1" t="s">
        <v>233</v>
      </c>
      <c r="R20" s="1">
        <v>1992</v>
      </c>
      <c r="S20" s="1"/>
      <c r="T20" s="1"/>
      <c r="U20" s="1"/>
      <c r="V20" s="2">
        <f ca="1">YEAR(TODAY())-O20+22</f>
        <v>48</v>
      </c>
      <c r="W20" s="5" t="str">
        <f>IF(NOT(ISBLANK(U20)),U20-O20,"na")</f>
        <v>na</v>
      </c>
      <c r="X20" s="2">
        <f ca="1">YEAR(TODAY())-F20</f>
        <v>10</v>
      </c>
    </row>
    <row r="21" spans="1:24">
      <c r="A21" s="2">
        <v>20</v>
      </c>
      <c r="B21" s="1" t="s">
        <v>251</v>
      </c>
      <c r="C21" s="1" t="s">
        <v>234</v>
      </c>
      <c r="D21" s="1" t="s">
        <v>235</v>
      </c>
      <c r="E21" s="1" t="s">
        <v>19</v>
      </c>
      <c r="F21" s="1">
        <v>1989</v>
      </c>
      <c r="G21" s="1"/>
      <c r="H21" s="1">
        <v>0</v>
      </c>
      <c r="I21" s="1" t="s">
        <v>216</v>
      </c>
      <c r="J21" s="1"/>
      <c r="K21" s="1">
        <v>2008</v>
      </c>
      <c r="L21" s="1"/>
      <c r="M21" s="1" t="s">
        <v>219</v>
      </c>
      <c r="N21" s="1" t="s">
        <v>246</v>
      </c>
      <c r="O21" s="1">
        <v>1976</v>
      </c>
      <c r="P21" s="1" t="s">
        <v>218</v>
      </c>
      <c r="Q21" s="1" t="s">
        <v>246</v>
      </c>
      <c r="R21" s="1">
        <v>1985</v>
      </c>
      <c r="S21" s="1"/>
      <c r="T21" s="1"/>
      <c r="U21" s="1"/>
      <c r="V21" s="2">
        <f ca="1">YEAR(TODAY())-O21+22</f>
        <v>56</v>
      </c>
      <c r="W21" s="5" t="str">
        <f>IF(NOT(ISBLANK(U21)),U21-O21,"na")</f>
        <v>na</v>
      </c>
      <c r="X21" s="2">
        <f ca="1">YEAR(TODAY())-F21</f>
        <v>21</v>
      </c>
    </row>
    <row r="22" spans="1:24">
      <c r="A22" s="2">
        <v>21</v>
      </c>
      <c r="B22" s="1" t="s">
        <v>251</v>
      </c>
      <c r="C22" s="1" t="s">
        <v>250</v>
      </c>
      <c r="D22" s="1" t="s">
        <v>249</v>
      </c>
      <c r="E22" s="1" t="s">
        <v>236</v>
      </c>
      <c r="F22" s="1">
        <v>1982</v>
      </c>
      <c r="G22" s="1"/>
      <c r="H22" s="1">
        <v>0</v>
      </c>
      <c r="I22" s="1" t="s">
        <v>27</v>
      </c>
      <c r="J22" s="1"/>
      <c r="K22" s="1"/>
      <c r="L22" s="1">
        <v>2008</v>
      </c>
      <c r="M22" s="1" t="s">
        <v>20</v>
      </c>
      <c r="N22" s="1" t="s">
        <v>28</v>
      </c>
      <c r="O22" s="1">
        <v>1980</v>
      </c>
      <c r="P22" s="1" t="s">
        <v>29</v>
      </c>
      <c r="Q22" s="1" t="s">
        <v>23</v>
      </c>
      <c r="R22" s="1">
        <v>1981</v>
      </c>
      <c r="S22" s="1"/>
      <c r="T22" s="1"/>
      <c r="U22" s="1"/>
      <c r="V22" s="2">
        <f ca="1">YEAR(TODAY())-O22+22</f>
        <v>52</v>
      </c>
      <c r="W22" s="5" t="str">
        <f>IF(NOT(ISBLANK(U22)),U22-O22,"na")</f>
        <v>na</v>
      </c>
      <c r="X22" s="2">
        <f ca="1">YEAR(TODAY())-F22</f>
        <v>28</v>
      </c>
    </row>
    <row r="23" spans="1:24">
      <c r="A23" s="2">
        <v>22</v>
      </c>
      <c r="B23" s="1" t="s">
        <v>251</v>
      </c>
      <c r="C23" s="1" t="s">
        <v>237</v>
      </c>
      <c r="D23" s="1" t="s">
        <v>238</v>
      </c>
      <c r="E23" s="1" t="s">
        <v>199</v>
      </c>
      <c r="F23" s="1">
        <v>1984</v>
      </c>
      <c r="G23" s="1"/>
      <c r="H23" s="1">
        <v>0</v>
      </c>
      <c r="I23" s="1" t="s">
        <v>27</v>
      </c>
      <c r="J23" s="1"/>
      <c r="K23" s="1"/>
      <c r="L23" s="1">
        <v>2008</v>
      </c>
      <c r="M23" s="1" t="s">
        <v>20</v>
      </c>
      <c r="N23" s="1" t="s">
        <v>239</v>
      </c>
      <c r="O23" s="1">
        <v>1977</v>
      </c>
      <c r="P23" s="1" t="s">
        <v>218</v>
      </c>
      <c r="Q23" s="1" t="s">
        <v>240</v>
      </c>
      <c r="R23" s="1">
        <v>1982</v>
      </c>
      <c r="S23" s="1"/>
      <c r="T23" s="1"/>
      <c r="U23" s="1"/>
      <c r="V23" s="2">
        <f ca="1">YEAR(TODAY())-O23+22</f>
        <v>55</v>
      </c>
      <c r="W23" s="5" t="str">
        <f>IF(NOT(ISBLANK(U23)),U23-O23,"na")</f>
        <v>na</v>
      </c>
      <c r="X23" s="2">
        <f ca="1">YEAR(TODAY())-F23</f>
        <v>26</v>
      </c>
    </row>
    <row r="24" spans="1:24">
      <c r="A24" s="2">
        <v>23</v>
      </c>
      <c r="B24" s="1" t="s">
        <v>74</v>
      </c>
      <c r="C24" s="1" t="s">
        <v>155</v>
      </c>
      <c r="D24" s="1" t="s">
        <v>156</v>
      </c>
      <c r="E24" s="1" t="s">
        <v>100</v>
      </c>
      <c r="F24" s="1">
        <v>1986</v>
      </c>
      <c r="G24" s="1"/>
      <c r="H24" s="1">
        <v>0</v>
      </c>
      <c r="I24" s="1" t="s">
        <v>216</v>
      </c>
      <c r="J24" s="1"/>
      <c r="K24" s="1">
        <v>2008</v>
      </c>
      <c r="L24" s="1"/>
      <c r="M24" s="1" t="s">
        <v>20</v>
      </c>
      <c r="N24" s="1" t="s">
        <v>28</v>
      </c>
      <c r="O24" s="1">
        <v>1975</v>
      </c>
      <c r="P24" s="1" t="s">
        <v>29</v>
      </c>
      <c r="Q24" s="1" t="s">
        <v>23</v>
      </c>
      <c r="R24" s="1">
        <v>1986</v>
      </c>
      <c r="S24" s="1"/>
      <c r="T24" s="1"/>
      <c r="U24" s="1"/>
      <c r="V24" s="2">
        <f ca="1">YEAR(TODAY())-O24+22</f>
        <v>57</v>
      </c>
      <c r="W24" s="5" t="str">
        <f>IF(NOT(ISBLANK(U24)),U24-O24,"na")</f>
        <v>na</v>
      </c>
      <c r="X24" s="2">
        <f ca="1">YEAR(TODAY())-F24</f>
        <v>24</v>
      </c>
    </row>
    <row r="25" spans="1:24">
      <c r="A25" s="2">
        <v>24</v>
      </c>
      <c r="B25" s="1" t="s">
        <v>74</v>
      </c>
      <c r="C25" s="1" t="s">
        <v>157</v>
      </c>
      <c r="D25" s="1" t="s">
        <v>158</v>
      </c>
      <c r="E25" s="1" t="s">
        <v>91</v>
      </c>
      <c r="F25" s="1">
        <v>1979</v>
      </c>
      <c r="G25" s="1"/>
      <c r="H25" s="1">
        <v>0</v>
      </c>
      <c r="I25" s="1" t="s">
        <v>27</v>
      </c>
      <c r="J25" s="1"/>
      <c r="K25" s="1"/>
      <c r="L25" s="1">
        <v>2008</v>
      </c>
      <c r="M25" s="1" t="s">
        <v>159</v>
      </c>
      <c r="N25" s="1" t="s">
        <v>160</v>
      </c>
      <c r="O25" s="1">
        <v>1971</v>
      </c>
      <c r="P25" s="1" t="s">
        <v>159</v>
      </c>
      <c r="Q25" s="1" t="s">
        <v>161</v>
      </c>
      <c r="R25" s="1">
        <v>1975</v>
      </c>
      <c r="S25" s="1" t="s">
        <v>104</v>
      </c>
      <c r="T25" s="1" t="s">
        <v>23</v>
      </c>
      <c r="U25" s="1">
        <v>1999</v>
      </c>
      <c r="V25" s="2">
        <f ca="1">YEAR(TODAY())-O25+22</f>
        <v>61</v>
      </c>
      <c r="W25" s="5">
        <f>IF(NOT(ISBLANK(U25)),U25-O25,"na")</f>
        <v>28</v>
      </c>
      <c r="X25" s="2">
        <f ca="1">YEAR(TODAY())-F25</f>
        <v>31</v>
      </c>
    </row>
    <row r="26" spans="1:24">
      <c r="A26" s="2">
        <v>25</v>
      </c>
      <c r="B26" s="1" t="s">
        <v>74</v>
      </c>
      <c r="C26" s="1" t="s">
        <v>162</v>
      </c>
      <c r="D26" s="1" t="s">
        <v>163</v>
      </c>
      <c r="E26" s="1"/>
      <c r="F26" s="1">
        <v>2000</v>
      </c>
      <c r="G26" s="1"/>
      <c r="H26" s="1">
        <v>0</v>
      </c>
      <c r="I26" s="1" t="s">
        <v>216</v>
      </c>
      <c r="J26" s="1"/>
      <c r="K26" s="1">
        <v>2008</v>
      </c>
      <c r="L26" s="1"/>
      <c r="M26" s="1" t="s">
        <v>164</v>
      </c>
      <c r="N26" s="1" t="s">
        <v>165</v>
      </c>
      <c r="O26" s="1">
        <v>1973</v>
      </c>
      <c r="P26" s="1" t="s">
        <v>87</v>
      </c>
      <c r="Q26" s="1" t="s">
        <v>166</v>
      </c>
      <c r="R26" s="1">
        <v>1978</v>
      </c>
      <c r="S26" s="1"/>
      <c r="T26" s="1"/>
      <c r="U26" s="1"/>
      <c r="V26" s="2">
        <f ca="1">YEAR(TODAY())-O26+22</f>
        <v>59</v>
      </c>
      <c r="W26" s="5" t="str">
        <f>IF(NOT(ISBLANK(U26)),U26-O26,"na")</f>
        <v>na</v>
      </c>
      <c r="X26" s="2">
        <f ca="1">YEAR(TODAY())-F26</f>
        <v>10</v>
      </c>
    </row>
    <row r="27" spans="1:24">
      <c r="A27" s="2">
        <v>26</v>
      </c>
      <c r="B27" s="1" t="s">
        <v>74</v>
      </c>
      <c r="C27" s="1" t="s">
        <v>167</v>
      </c>
      <c r="D27" s="1" t="s">
        <v>168</v>
      </c>
      <c r="E27" s="1" t="s">
        <v>70</v>
      </c>
      <c r="F27" s="1">
        <v>1999</v>
      </c>
      <c r="G27" s="1"/>
      <c r="H27" s="1">
        <v>0</v>
      </c>
      <c r="I27" s="1" t="s">
        <v>27</v>
      </c>
      <c r="J27" s="1"/>
      <c r="K27" s="1"/>
      <c r="L27" s="1">
        <v>2008</v>
      </c>
      <c r="M27" s="1" t="s">
        <v>20</v>
      </c>
      <c r="N27" s="1" t="s">
        <v>169</v>
      </c>
      <c r="O27" s="1">
        <v>1979</v>
      </c>
      <c r="P27" s="1" t="s">
        <v>37</v>
      </c>
      <c r="Q27" s="1" t="s">
        <v>92</v>
      </c>
      <c r="R27" s="1">
        <v>1985</v>
      </c>
      <c r="S27" s="1" t="s">
        <v>104</v>
      </c>
      <c r="T27" s="1" t="s">
        <v>92</v>
      </c>
      <c r="U27" s="1">
        <v>1996</v>
      </c>
      <c r="V27" s="2">
        <f ca="1">YEAR(TODAY())-O27+22</f>
        <v>53</v>
      </c>
      <c r="W27" s="5">
        <f>IF(NOT(ISBLANK(U27)),U27-O27,"na")</f>
        <v>17</v>
      </c>
      <c r="X27" s="2">
        <f ca="1">YEAR(TODAY())-F27</f>
        <v>11</v>
      </c>
    </row>
    <row r="28" spans="1:24">
      <c r="A28" s="2">
        <v>27</v>
      </c>
      <c r="B28" s="1" t="s">
        <v>74</v>
      </c>
      <c r="C28" s="1" t="s">
        <v>170</v>
      </c>
      <c r="D28" s="1" t="s">
        <v>171</v>
      </c>
      <c r="E28" s="1" t="s">
        <v>35</v>
      </c>
      <c r="F28" s="1">
        <v>2007</v>
      </c>
      <c r="G28" s="1"/>
      <c r="H28" s="1">
        <v>0</v>
      </c>
      <c r="I28" s="1" t="s">
        <v>73</v>
      </c>
      <c r="J28" s="1">
        <v>2008</v>
      </c>
      <c r="K28" s="1"/>
      <c r="L28" s="1"/>
      <c r="M28" s="1" t="s">
        <v>20</v>
      </c>
      <c r="N28" s="1" t="s">
        <v>172</v>
      </c>
      <c r="O28" s="1">
        <v>1977</v>
      </c>
      <c r="P28" s="1" t="s">
        <v>77</v>
      </c>
      <c r="Q28" s="1" t="s">
        <v>173</v>
      </c>
      <c r="R28" s="1">
        <v>1995</v>
      </c>
      <c r="S28" s="1" t="s">
        <v>104</v>
      </c>
      <c r="T28" s="1" t="s">
        <v>174</v>
      </c>
      <c r="U28" s="1">
        <v>2007</v>
      </c>
      <c r="V28" s="2">
        <f ca="1">YEAR(TODAY())-O28+22</f>
        <v>55</v>
      </c>
      <c r="W28" s="5">
        <f>IF(NOT(ISBLANK(U28)),U28-O28,"na")</f>
        <v>30</v>
      </c>
      <c r="X28" s="2">
        <f ca="1">YEAR(TODAY())-F28</f>
        <v>3</v>
      </c>
    </row>
    <row r="29" spans="1:24">
      <c r="A29" s="2">
        <v>28</v>
      </c>
      <c r="B29" s="1" t="s">
        <v>74</v>
      </c>
      <c r="C29" s="1" t="s">
        <v>175</v>
      </c>
      <c r="D29" s="1" t="s">
        <v>46</v>
      </c>
      <c r="E29" s="1" t="s">
        <v>47</v>
      </c>
      <c r="F29" s="1">
        <v>1976</v>
      </c>
      <c r="G29" s="1"/>
      <c r="H29" s="1">
        <v>0</v>
      </c>
      <c r="I29" s="1" t="s">
        <v>27</v>
      </c>
      <c r="J29" s="1"/>
      <c r="K29" s="1"/>
      <c r="L29" s="1">
        <v>2008</v>
      </c>
      <c r="M29" s="1" t="s">
        <v>20</v>
      </c>
      <c r="N29" s="1" t="s">
        <v>28</v>
      </c>
      <c r="O29" s="1">
        <v>1964</v>
      </c>
      <c r="P29" s="1" t="s">
        <v>29</v>
      </c>
      <c r="Q29" s="1" t="s">
        <v>176</v>
      </c>
      <c r="R29" s="1">
        <v>1974</v>
      </c>
      <c r="S29" s="1"/>
      <c r="T29" s="1"/>
      <c r="U29" s="1"/>
      <c r="V29" s="2">
        <f ca="1">YEAR(TODAY())-O29+22</f>
        <v>68</v>
      </c>
      <c r="W29" s="5" t="str">
        <f>IF(NOT(ISBLANK(U29)),U29-O29,"na")</f>
        <v>na</v>
      </c>
      <c r="X29" s="2">
        <f ca="1">YEAR(TODAY())-F29</f>
        <v>34</v>
      </c>
    </row>
    <row r="30" spans="1:24">
      <c r="A30" s="2">
        <v>29</v>
      </c>
      <c r="B30" s="1" t="s">
        <v>74</v>
      </c>
      <c r="C30" s="1" t="s">
        <v>177</v>
      </c>
      <c r="D30" s="1" t="s">
        <v>128</v>
      </c>
      <c r="E30" s="1" t="s">
        <v>26</v>
      </c>
      <c r="F30" s="1">
        <v>1995</v>
      </c>
      <c r="G30" s="1"/>
      <c r="H30" s="1">
        <v>0</v>
      </c>
      <c r="I30" s="1" t="s">
        <v>216</v>
      </c>
      <c r="J30" s="1"/>
      <c r="K30" s="1">
        <v>2008</v>
      </c>
      <c r="L30" s="1"/>
      <c r="M30" s="1" t="s">
        <v>20</v>
      </c>
      <c r="N30" s="1" t="s">
        <v>176</v>
      </c>
      <c r="O30" s="1">
        <v>1981</v>
      </c>
      <c r="P30" s="1" t="s">
        <v>37</v>
      </c>
      <c r="Q30" s="1" t="s">
        <v>178</v>
      </c>
      <c r="R30" s="1">
        <v>1988</v>
      </c>
      <c r="S30" s="1" t="s">
        <v>104</v>
      </c>
      <c r="T30" s="1" t="s">
        <v>178</v>
      </c>
      <c r="U30" s="1">
        <v>1993</v>
      </c>
      <c r="V30" s="2">
        <f ca="1">YEAR(TODAY())-O30+22</f>
        <v>51</v>
      </c>
      <c r="W30" s="5">
        <f>IF(NOT(ISBLANK(U30)),U30-O30,"na")</f>
        <v>12</v>
      </c>
      <c r="X30" s="2">
        <f ca="1">YEAR(TODAY())-F30</f>
        <v>15</v>
      </c>
    </row>
    <row r="31" spans="1:24">
      <c r="A31" s="2">
        <v>30</v>
      </c>
      <c r="B31" s="1" t="s">
        <v>74</v>
      </c>
      <c r="C31" s="1" t="s">
        <v>75</v>
      </c>
      <c r="D31" s="1" t="s">
        <v>76</v>
      </c>
      <c r="E31" s="1"/>
      <c r="F31" s="1">
        <v>2004</v>
      </c>
      <c r="G31" s="1"/>
      <c r="H31" s="1">
        <v>0</v>
      </c>
      <c r="I31" s="1" t="s">
        <v>216</v>
      </c>
      <c r="J31" s="1"/>
      <c r="K31" s="1">
        <v>2008</v>
      </c>
      <c r="L31" s="1"/>
      <c r="M31" s="1" t="s">
        <v>20</v>
      </c>
      <c r="N31" s="1" t="s">
        <v>420</v>
      </c>
      <c r="O31" s="1">
        <v>1986</v>
      </c>
      <c r="P31" s="1" t="s">
        <v>77</v>
      </c>
      <c r="Q31" s="1" t="s">
        <v>78</v>
      </c>
      <c r="R31" s="1">
        <v>1991</v>
      </c>
      <c r="S31" s="1"/>
      <c r="T31" s="1"/>
      <c r="U31" s="1"/>
      <c r="V31" s="2">
        <f ca="1">YEAR(TODAY())-O31+22</f>
        <v>46</v>
      </c>
      <c r="W31" s="5" t="str">
        <f>IF(NOT(ISBLANK(U31)),U31-O31,"na")</f>
        <v>na</v>
      </c>
      <c r="X31" s="2">
        <f ca="1">YEAR(TODAY())-F31</f>
        <v>6</v>
      </c>
    </row>
    <row r="32" spans="1:24">
      <c r="A32" s="2">
        <v>31</v>
      </c>
      <c r="B32" s="1" t="s">
        <v>74</v>
      </c>
      <c r="C32" s="1" t="s">
        <v>79</v>
      </c>
      <c r="D32" s="1" t="s">
        <v>80</v>
      </c>
      <c r="E32" s="1"/>
      <c r="F32" s="1">
        <v>1987</v>
      </c>
      <c r="G32" s="1"/>
      <c r="H32" s="1">
        <v>0</v>
      </c>
      <c r="I32" s="1" t="s">
        <v>27</v>
      </c>
      <c r="J32" s="1"/>
      <c r="K32" s="1"/>
      <c r="L32" s="1">
        <v>2008</v>
      </c>
      <c r="M32" s="1" t="s">
        <v>20</v>
      </c>
      <c r="N32" s="1" t="s">
        <v>28</v>
      </c>
      <c r="O32" s="1">
        <v>1976</v>
      </c>
      <c r="P32" s="1" t="s">
        <v>29</v>
      </c>
      <c r="Q32" s="1" t="s">
        <v>30</v>
      </c>
      <c r="R32" s="1"/>
      <c r="S32" s="1"/>
      <c r="T32" s="1"/>
      <c r="U32" s="1"/>
      <c r="V32" s="2">
        <f ca="1">YEAR(TODAY())-O32+22</f>
        <v>56</v>
      </c>
      <c r="W32" s="5" t="str">
        <f>IF(NOT(ISBLANK(U32)),U32-O32,"na")</f>
        <v>na</v>
      </c>
      <c r="X32" s="2">
        <f ca="1">YEAR(TODAY())-F32</f>
        <v>23</v>
      </c>
    </row>
    <row r="33" spans="1:24">
      <c r="A33" s="2">
        <v>32</v>
      </c>
      <c r="B33" s="1" t="s">
        <v>74</v>
      </c>
      <c r="C33" s="1" t="s">
        <v>81</v>
      </c>
      <c r="D33" s="1" t="s">
        <v>82</v>
      </c>
      <c r="E33" s="1" t="s">
        <v>47</v>
      </c>
      <c r="F33" s="1">
        <v>1993</v>
      </c>
      <c r="G33" s="1"/>
      <c r="H33" s="1">
        <v>0</v>
      </c>
      <c r="I33" s="1" t="s">
        <v>27</v>
      </c>
      <c r="J33" s="1"/>
      <c r="K33" s="1"/>
      <c r="L33" s="1">
        <v>2008</v>
      </c>
      <c r="M33" s="1" t="s">
        <v>20</v>
      </c>
      <c r="N33" s="1" t="s">
        <v>48</v>
      </c>
      <c r="O33" s="1">
        <v>1972</v>
      </c>
      <c r="P33" s="1" t="s">
        <v>29</v>
      </c>
      <c r="Q33" s="1" t="s">
        <v>23</v>
      </c>
      <c r="R33" s="1">
        <v>1990</v>
      </c>
      <c r="S33" s="1"/>
      <c r="T33" s="1"/>
      <c r="U33" s="1"/>
      <c r="V33" s="2">
        <f ca="1">YEAR(TODAY())-O33+22</f>
        <v>60</v>
      </c>
      <c r="W33" s="5" t="str">
        <f>IF(NOT(ISBLANK(U33)),U33-O33,"na")</f>
        <v>na</v>
      </c>
      <c r="X33" s="2">
        <f ca="1">YEAR(TODAY())-F33</f>
        <v>17</v>
      </c>
    </row>
    <row r="34" spans="1:24">
      <c r="A34" s="2">
        <v>33</v>
      </c>
      <c r="B34" s="1" t="s">
        <v>74</v>
      </c>
      <c r="C34" s="1" t="s">
        <v>83</v>
      </c>
      <c r="D34" s="1" t="s">
        <v>84</v>
      </c>
      <c r="E34" s="1"/>
      <c r="F34" s="1">
        <v>2004</v>
      </c>
      <c r="G34" s="1"/>
      <c r="H34" s="1">
        <v>0</v>
      </c>
      <c r="I34" s="1" t="s">
        <v>27</v>
      </c>
      <c r="J34" s="1"/>
      <c r="K34" s="1"/>
      <c r="L34" s="1">
        <v>2008</v>
      </c>
      <c r="M34" s="1" t="s">
        <v>85</v>
      </c>
      <c r="N34" s="1" t="s">
        <v>86</v>
      </c>
      <c r="O34" s="1">
        <v>1999</v>
      </c>
      <c r="P34" s="1" t="s">
        <v>87</v>
      </c>
      <c r="Q34" s="1" t="s">
        <v>88</v>
      </c>
      <c r="R34" s="1">
        <v>2003</v>
      </c>
      <c r="S34" s="1"/>
      <c r="T34" s="1"/>
      <c r="U34" s="1"/>
      <c r="V34" s="2">
        <f ca="1">YEAR(TODAY())-O34+22</f>
        <v>33</v>
      </c>
      <c r="W34" s="5" t="str">
        <f>IF(NOT(ISBLANK(U34)),U34-O34,"na")</f>
        <v>na</v>
      </c>
      <c r="X34" s="2">
        <f ca="1">YEAR(TODAY())-F34</f>
        <v>6</v>
      </c>
    </row>
    <row r="35" spans="1:24">
      <c r="A35" s="2">
        <v>34</v>
      </c>
      <c r="B35" s="1" t="s">
        <v>74</v>
      </c>
      <c r="C35" s="1" t="s">
        <v>89</v>
      </c>
      <c r="D35" s="1" t="s">
        <v>90</v>
      </c>
      <c r="E35" s="1" t="s">
        <v>91</v>
      </c>
      <c r="F35" s="1">
        <v>1993</v>
      </c>
      <c r="G35" s="1"/>
      <c r="H35" s="1">
        <v>0</v>
      </c>
      <c r="I35" s="1" t="s">
        <v>27</v>
      </c>
      <c r="J35" s="1"/>
      <c r="K35" s="1"/>
      <c r="L35" s="1">
        <v>2008</v>
      </c>
      <c r="M35" s="1" t="s">
        <v>20</v>
      </c>
      <c r="N35" s="1" t="s">
        <v>28</v>
      </c>
      <c r="O35" s="1">
        <v>1989</v>
      </c>
      <c r="P35" s="1" t="s">
        <v>29</v>
      </c>
      <c r="Q35" s="1" t="s">
        <v>92</v>
      </c>
      <c r="R35" s="1">
        <v>1993</v>
      </c>
      <c r="S35" s="1"/>
      <c r="T35" s="1"/>
      <c r="U35" s="1"/>
      <c r="V35" s="2">
        <f ca="1">YEAR(TODAY())-O35+22</f>
        <v>43</v>
      </c>
      <c r="W35" s="5" t="str">
        <f>IF(NOT(ISBLANK(U35)),U35-O35,"na")</f>
        <v>na</v>
      </c>
      <c r="X35" s="2">
        <f ca="1">YEAR(TODAY())-F35</f>
        <v>17</v>
      </c>
    </row>
    <row r="36" spans="1:24">
      <c r="A36" s="2">
        <v>35</v>
      </c>
      <c r="B36" s="1" t="s">
        <v>74</v>
      </c>
      <c r="C36" s="1" t="s">
        <v>93</v>
      </c>
      <c r="D36" s="1" t="s">
        <v>94</v>
      </c>
      <c r="E36" s="1" t="s">
        <v>35</v>
      </c>
      <c r="F36" s="1">
        <v>1998</v>
      </c>
      <c r="G36" s="1"/>
      <c r="H36" s="1">
        <v>0</v>
      </c>
      <c r="I36" s="1" t="s">
        <v>216</v>
      </c>
      <c r="J36" s="1"/>
      <c r="K36" s="1">
        <v>2008</v>
      </c>
      <c r="L36" s="1"/>
      <c r="M36" s="1" t="s">
        <v>20</v>
      </c>
      <c r="N36" s="1" t="s">
        <v>95</v>
      </c>
      <c r="O36" s="1">
        <v>1992</v>
      </c>
      <c r="P36" s="1" t="s">
        <v>29</v>
      </c>
      <c r="Q36" s="1" t="s">
        <v>95</v>
      </c>
      <c r="R36" s="1">
        <v>1993</v>
      </c>
      <c r="S36" s="1" t="s">
        <v>104</v>
      </c>
      <c r="T36" s="1" t="s">
        <v>95</v>
      </c>
      <c r="U36" s="1">
        <v>1998</v>
      </c>
      <c r="V36" s="2">
        <f ca="1">YEAR(TODAY())-O36+22</f>
        <v>40</v>
      </c>
      <c r="W36" s="5">
        <f>IF(NOT(ISBLANK(U36)),U36-O36,"na")</f>
        <v>6</v>
      </c>
      <c r="X36" s="2">
        <f ca="1">YEAR(TODAY())-F36</f>
        <v>12</v>
      </c>
    </row>
    <row r="37" spans="1:24">
      <c r="A37" s="2">
        <v>36</v>
      </c>
      <c r="B37" s="1" t="s">
        <v>196</v>
      </c>
      <c r="C37" s="1" t="s">
        <v>197</v>
      </c>
      <c r="D37" s="1" t="s">
        <v>198</v>
      </c>
      <c r="E37" s="1" t="s">
        <v>199</v>
      </c>
      <c r="F37" s="1">
        <v>2007</v>
      </c>
      <c r="G37" s="1"/>
      <c r="H37" s="1">
        <v>0</v>
      </c>
      <c r="I37" s="1" t="s">
        <v>216</v>
      </c>
      <c r="J37" s="1"/>
      <c r="K37" s="1">
        <v>2008</v>
      </c>
      <c r="L37" s="1"/>
      <c r="M37" s="1" t="s">
        <v>20</v>
      </c>
      <c r="N37" s="1" t="s">
        <v>28</v>
      </c>
      <c r="O37" s="1">
        <v>1983</v>
      </c>
      <c r="P37" s="1" t="s">
        <v>200</v>
      </c>
      <c r="Q37" s="1" t="s">
        <v>201</v>
      </c>
      <c r="R37" s="1">
        <v>1989</v>
      </c>
      <c r="S37" s="1" t="s">
        <v>104</v>
      </c>
      <c r="T37" s="1" t="s">
        <v>189</v>
      </c>
      <c r="U37" s="1">
        <v>1999</v>
      </c>
      <c r="V37" s="2">
        <f ca="1">YEAR(TODAY())-O37+22</f>
        <v>49</v>
      </c>
      <c r="W37" s="5">
        <f>IF(NOT(ISBLANK(U37)),U37-O37,"na")</f>
        <v>16</v>
      </c>
      <c r="X37" s="2">
        <f ca="1">YEAR(TODAY())-F37</f>
        <v>3</v>
      </c>
    </row>
    <row r="38" spans="1:24">
      <c r="A38" s="2">
        <v>37</v>
      </c>
      <c r="B38" s="1" t="s">
        <v>196</v>
      </c>
      <c r="C38" s="1" t="s">
        <v>202</v>
      </c>
      <c r="D38" s="1" t="s">
        <v>203</v>
      </c>
      <c r="E38" s="1" t="s">
        <v>47</v>
      </c>
      <c r="F38" s="1">
        <v>2006</v>
      </c>
      <c r="G38" s="1"/>
      <c r="H38" s="1">
        <v>0</v>
      </c>
      <c r="I38" s="1" t="s">
        <v>204</v>
      </c>
      <c r="J38" s="1"/>
      <c r="K38" s="1"/>
      <c r="L38" s="1"/>
      <c r="M38" s="1" t="s">
        <v>20</v>
      </c>
      <c r="N38" s="1" t="s">
        <v>205</v>
      </c>
      <c r="O38" s="1">
        <v>1995</v>
      </c>
      <c r="P38" s="1" t="s">
        <v>29</v>
      </c>
      <c r="Q38" s="1" t="s">
        <v>30</v>
      </c>
      <c r="R38" s="1">
        <v>2000</v>
      </c>
      <c r="S38" s="1"/>
      <c r="T38" s="1"/>
      <c r="U38" s="1"/>
      <c r="V38" s="2">
        <f ca="1">YEAR(TODAY())-O38+22</f>
        <v>37</v>
      </c>
      <c r="W38" s="5" t="str">
        <f>IF(NOT(ISBLANK(U38)),U38-O38,"na")</f>
        <v>na</v>
      </c>
      <c r="X38" s="2">
        <f ca="1">YEAR(TODAY())-F38</f>
        <v>4</v>
      </c>
    </row>
    <row r="39" spans="1:24">
      <c r="A39" s="2">
        <v>38</v>
      </c>
      <c r="B39" s="1" t="s">
        <v>196</v>
      </c>
      <c r="C39" s="1" t="s">
        <v>206</v>
      </c>
      <c r="D39" s="1" t="s">
        <v>207</v>
      </c>
      <c r="E39" s="1" t="s">
        <v>208</v>
      </c>
      <c r="F39" s="1">
        <v>2007</v>
      </c>
      <c r="G39" s="1"/>
      <c r="H39" s="1">
        <v>0</v>
      </c>
      <c r="I39" s="1" t="s">
        <v>151</v>
      </c>
      <c r="J39" s="1"/>
      <c r="K39" s="1"/>
      <c r="L39" s="1"/>
      <c r="M39" s="1" t="s">
        <v>20</v>
      </c>
      <c r="N39" s="1" t="s">
        <v>23</v>
      </c>
      <c r="O39" s="1">
        <v>1983</v>
      </c>
      <c r="P39" s="1" t="s">
        <v>29</v>
      </c>
      <c r="Q39" s="1" t="s">
        <v>205</v>
      </c>
      <c r="R39" s="1">
        <v>2001</v>
      </c>
      <c r="S39" s="1" t="s">
        <v>209</v>
      </c>
      <c r="T39" s="1" t="s">
        <v>205</v>
      </c>
      <c r="U39" s="1">
        <v>2003</v>
      </c>
      <c r="V39" s="2">
        <f ca="1">YEAR(TODAY())-O39+22</f>
        <v>49</v>
      </c>
      <c r="W39" s="5">
        <f>IF(NOT(ISBLANK(U39)),U39-O39,"na")</f>
        <v>20</v>
      </c>
      <c r="X39" s="2">
        <f ca="1">YEAR(TODAY())-F39</f>
        <v>3</v>
      </c>
    </row>
    <row r="40" spans="1:24">
      <c r="A40" s="2">
        <v>39</v>
      </c>
      <c r="B40" s="1" t="s">
        <v>196</v>
      </c>
      <c r="C40" s="1" t="s">
        <v>210</v>
      </c>
      <c r="D40" s="1" t="s">
        <v>211</v>
      </c>
      <c r="E40" s="1" t="s">
        <v>137</v>
      </c>
      <c r="F40" s="1">
        <v>2004</v>
      </c>
      <c r="G40" s="1"/>
      <c r="H40" s="1">
        <v>0</v>
      </c>
      <c r="I40" s="1" t="s">
        <v>27</v>
      </c>
      <c r="J40" s="1"/>
      <c r="K40" s="1"/>
      <c r="L40" s="1">
        <v>2008</v>
      </c>
      <c r="M40" s="1" t="s">
        <v>20</v>
      </c>
      <c r="N40" s="1" t="s">
        <v>23</v>
      </c>
      <c r="O40" s="1">
        <v>1970</v>
      </c>
      <c r="P40" s="1" t="s">
        <v>29</v>
      </c>
      <c r="Q40" s="1" t="s">
        <v>23</v>
      </c>
      <c r="R40" s="1">
        <v>1981</v>
      </c>
      <c r="S40" s="1" t="s">
        <v>104</v>
      </c>
      <c r="T40" s="1" t="s">
        <v>23</v>
      </c>
      <c r="U40" s="1">
        <v>1989</v>
      </c>
      <c r="V40" s="2">
        <f ca="1">YEAR(TODAY())-O40+22</f>
        <v>62</v>
      </c>
      <c r="W40" s="5">
        <f>IF(NOT(ISBLANK(U40)),U40-O40,"na")</f>
        <v>19</v>
      </c>
      <c r="X40" s="2">
        <f ca="1">YEAR(TODAY())-F40</f>
        <v>6</v>
      </c>
    </row>
    <row r="41" spans="1:24">
      <c r="A41" s="2">
        <v>40</v>
      </c>
      <c r="B41" s="1" t="s">
        <v>196</v>
      </c>
      <c r="C41" s="1" t="s">
        <v>179</v>
      </c>
      <c r="D41" s="1" t="s">
        <v>180</v>
      </c>
      <c r="E41" s="1" t="s">
        <v>47</v>
      </c>
      <c r="F41" s="1">
        <v>1997</v>
      </c>
      <c r="G41" s="1"/>
      <c r="H41" s="1">
        <v>0</v>
      </c>
      <c r="I41" s="1" t="s">
        <v>27</v>
      </c>
      <c r="J41" s="1"/>
      <c r="K41" s="1"/>
      <c r="L41" s="1">
        <v>2008</v>
      </c>
      <c r="M41" s="1" t="s">
        <v>20</v>
      </c>
      <c r="N41" s="1" t="s">
        <v>181</v>
      </c>
      <c r="O41" s="1">
        <v>1973</v>
      </c>
      <c r="P41" s="1" t="s">
        <v>29</v>
      </c>
      <c r="Q41" s="1" t="s">
        <v>21</v>
      </c>
      <c r="R41" s="1">
        <v>1978</v>
      </c>
      <c r="S41" s="1" t="s">
        <v>182</v>
      </c>
      <c r="T41" s="1" t="s">
        <v>183</v>
      </c>
      <c r="U41" s="1">
        <v>1998</v>
      </c>
      <c r="V41" s="2">
        <f ca="1">YEAR(TODAY())-O41+22</f>
        <v>59</v>
      </c>
      <c r="W41" s="5">
        <f>IF(NOT(ISBLANK(U41)),U41-O41,"na")</f>
        <v>25</v>
      </c>
      <c r="X41" s="2">
        <f ca="1">YEAR(TODAY())-F41</f>
        <v>13</v>
      </c>
    </row>
    <row r="42" spans="1:24">
      <c r="A42" s="2">
        <v>41</v>
      </c>
      <c r="B42" s="1" t="s">
        <v>196</v>
      </c>
      <c r="C42" s="1" t="s">
        <v>184</v>
      </c>
      <c r="D42" s="1" t="s">
        <v>53</v>
      </c>
      <c r="E42" s="1" t="s">
        <v>35</v>
      </c>
      <c r="F42" s="1">
        <v>1999</v>
      </c>
      <c r="G42" s="1"/>
      <c r="H42" s="1">
        <v>0</v>
      </c>
      <c r="I42" s="1" t="s">
        <v>27</v>
      </c>
      <c r="J42" s="1"/>
      <c r="K42" s="1"/>
      <c r="L42" s="1">
        <v>2008</v>
      </c>
      <c r="M42" s="1" t="s">
        <v>20</v>
      </c>
      <c r="N42" s="1" t="s">
        <v>185</v>
      </c>
      <c r="O42" s="1">
        <v>1981</v>
      </c>
      <c r="P42" s="1" t="s">
        <v>29</v>
      </c>
      <c r="Q42" s="1" t="s">
        <v>186</v>
      </c>
      <c r="R42" s="1">
        <v>1987</v>
      </c>
      <c r="S42" s="1" t="s">
        <v>104</v>
      </c>
      <c r="T42" s="1" t="s">
        <v>23</v>
      </c>
      <c r="U42" s="1">
        <v>1991</v>
      </c>
      <c r="V42" s="2">
        <f ca="1">YEAR(TODAY())-O42+22</f>
        <v>51</v>
      </c>
      <c r="W42" s="5">
        <f>IF(NOT(ISBLANK(U42)),U42-O42,"na")</f>
        <v>10</v>
      </c>
      <c r="X42" s="2">
        <f ca="1">YEAR(TODAY())-F42</f>
        <v>11</v>
      </c>
    </row>
    <row r="43" spans="1:24">
      <c r="A43" s="2">
        <v>42</v>
      </c>
      <c r="B43" s="1" t="s">
        <v>196</v>
      </c>
      <c r="C43" s="1" t="s">
        <v>187</v>
      </c>
      <c r="D43" s="1" t="s">
        <v>188</v>
      </c>
      <c r="E43" s="1"/>
      <c r="F43" s="1">
        <v>2005</v>
      </c>
      <c r="G43" s="1"/>
      <c r="H43" s="1">
        <v>0</v>
      </c>
      <c r="I43" s="1" t="s">
        <v>27</v>
      </c>
      <c r="J43" s="1"/>
      <c r="K43" s="1"/>
      <c r="L43" s="1">
        <v>2008</v>
      </c>
      <c r="M43" s="1" t="s">
        <v>20</v>
      </c>
      <c r="N43" s="1" t="s">
        <v>28</v>
      </c>
      <c r="O43" s="1">
        <v>1995</v>
      </c>
      <c r="P43" s="1" t="s">
        <v>29</v>
      </c>
      <c r="Q43" s="1" t="s">
        <v>189</v>
      </c>
      <c r="R43" s="1">
        <v>1999</v>
      </c>
      <c r="S43" s="1" t="s">
        <v>104</v>
      </c>
      <c r="T43" s="1" t="s">
        <v>55</v>
      </c>
      <c r="U43" s="1">
        <v>2006</v>
      </c>
      <c r="V43" s="2">
        <f ca="1">YEAR(TODAY())-O43+22</f>
        <v>37</v>
      </c>
      <c r="W43" s="5">
        <f>IF(NOT(ISBLANK(U43)),U43-O43,"na")</f>
        <v>11</v>
      </c>
      <c r="X43" s="2">
        <f ca="1">YEAR(TODAY())-F43</f>
        <v>5</v>
      </c>
    </row>
    <row r="44" spans="1:24">
      <c r="A44" s="2">
        <v>43</v>
      </c>
      <c r="B44" s="1" t="s">
        <v>196</v>
      </c>
      <c r="C44" s="1" t="s">
        <v>190</v>
      </c>
      <c r="D44" s="1" t="s">
        <v>191</v>
      </c>
      <c r="E44" s="1"/>
      <c r="F44" s="1">
        <v>1997</v>
      </c>
      <c r="G44" s="1"/>
      <c r="H44" s="1">
        <v>0</v>
      </c>
      <c r="I44" s="1" t="s">
        <v>27</v>
      </c>
      <c r="J44" s="1"/>
      <c r="K44" s="1"/>
      <c r="L44" s="1">
        <v>2008</v>
      </c>
      <c r="M44" s="1" t="s">
        <v>20</v>
      </c>
      <c r="N44" s="1" t="s">
        <v>192</v>
      </c>
      <c r="O44" s="1">
        <v>1972</v>
      </c>
      <c r="P44" s="1" t="s">
        <v>193</v>
      </c>
      <c r="Q44" s="1" t="s">
        <v>194</v>
      </c>
      <c r="R44" s="1">
        <v>1989</v>
      </c>
      <c r="S44" s="1" t="s">
        <v>182</v>
      </c>
      <c r="T44" s="1" t="s">
        <v>195</v>
      </c>
      <c r="U44" s="1">
        <v>1999</v>
      </c>
      <c r="V44" s="2">
        <f ca="1">YEAR(TODAY())-O44+22</f>
        <v>60</v>
      </c>
      <c r="W44" s="5">
        <f>IF(NOT(ISBLANK(U44)),U44-O44,"na")</f>
        <v>27</v>
      </c>
      <c r="X44" s="2">
        <f ca="1">YEAR(TODAY())-F44</f>
        <v>13</v>
      </c>
    </row>
    <row r="45" spans="1:24">
      <c r="A45" s="2">
        <v>44</v>
      </c>
      <c r="B45" s="1" t="s">
        <v>281</v>
      </c>
      <c r="C45" s="1" t="s">
        <v>282</v>
      </c>
      <c r="D45" s="1" t="s">
        <v>283</v>
      </c>
      <c r="E45" s="1" t="s">
        <v>54</v>
      </c>
      <c r="F45" s="1">
        <v>1987</v>
      </c>
      <c r="G45" s="1"/>
      <c r="H45" s="1">
        <v>0</v>
      </c>
      <c r="I45" s="1" t="s">
        <v>27</v>
      </c>
      <c r="J45" s="1"/>
      <c r="K45" s="1"/>
      <c r="L45" s="1">
        <v>2008</v>
      </c>
      <c r="M45" s="1" t="s">
        <v>36</v>
      </c>
      <c r="N45" s="1" t="s">
        <v>28</v>
      </c>
      <c r="O45" s="1">
        <v>1978</v>
      </c>
      <c r="P45" s="1" t="s">
        <v>29</v>
      </c>
      <c r="Q45" s="1" t="s">
        <v>23</v>
      </c>
      <c r="R45" s="1">
        <v>1981</v>
      </c>
      <c r="S45" s="1" t="s">
        <v>104</v>
      </c>
      <c r="T45" s="1" t="s">
        <v>169</v>
      </c>
      <c r="U45" s="1">
        <v>1987</v>
      </c>
      <c r="V45" s="2">
        <f ca="1">YEAR(TODAY())-O45+22</f>
        <v>54</v>
      </c>
      <c r="W45" s="5">
        <f>IF(NOT(ISBLANK(U45)),U45-O45,"na")</f>
        <v>9</v>
      </c>
      <c r="X45" s="2">
        <f ca="1">YEAR(TODAY())-F45</f>
        <v>23</v>
      </c>
    </row>
    <row r="46" spans="1:24">
      <c r="A46" s="2">
        <v>45</v>
      </c>
      <c r="B46" s="1" t="s">
        <v>281</v>
      </c>
      <c r="C46" s="1" t="s">
        <v>284</v>
      </c>
      <c r="D46" s="1" t="s">
        <v>224</v>
      </c>
      <c r="E46" s="1" t="s">
        <v>54</v>
      </c>
      <c r="F46" s="1">
        <v>2008</v>
      </c>
      <c r="G46" s="1"/>
      <c r="H46" s="1">
        <v>0</v>
      </c>
      <c r="I46" s="1" t="s">
        <v>73</v>
      </c>
      <c r="J46" s="1">
        <v>2008</v>
      </c>
      <c r="K46" s="1"/>
      <c r="L46" s="1"/>
      <c r="M46" s="1" t="s">
        <v>20</v>
      </c>
      <c r="N46" s="1" t="s">
        <v>285</v>
      </c>
      <c r="O46" s="1">
        <v>1995</v>
      </c>
      <c r="P46" s="1" t="s">
        <v>29</v>
      </c>
      <c r="Q46" s="1" t="s">
        <v>285</v>
      </c>
      <c r="R46" s="1">
        <v>1997</v>
      </c>
      <c r="S46" s="1"/>
      <c r="T46" s="1"/>
      <c r="U46" s="1"/>
      <c r="V46" s="2">
        <f ca="1">YEAR(TODAY())-O46+22</f>
        <v>37</v>
      </c>
      <c r="W46" s="5" t="str">
        <f>IF(NOT(ISBLANK(U46)),U46-O46,"na")</f>
        <v>na</v>
      </c>
      <c r="X46" s="2">
        <f ca="1">YEAR(TODAY())-F46</f>
        <v>2</v>
      </c>
    </row>
    <row r="47" spans="1:24">
      <c r="A47" s="2">
        <v>46</v>
      </c>
      <c r="B47" s="1" t="s">
        <v>281</v>
      </c>
      <c r="C47" s="1" t="s">
        <v>286</v>
      </c>
      <c r="D47" s="1" t="s">
        <v>287</v>
      </c>
      <c r="E47" s="1"/>
      <c r="F47" s="1">
        <v>1997</v>
      </c>
      <c r="G47" s="1"/>
      <c r="H47" s="1">
        <v>0</v>
      </c>
      <c r="I47" s="1" t="s">
        <v>216</v>
      </c>
      <c r="J47" s="1"/>
      <c r="K47" s="1">
        <v>2008</v>
      </c>
      <c r="L47" s="1"/>
      <c r="M47" s="1" t="s">
        <v>20</v>
      </c>
      <c r="N47" s="1" t="s">
        <v>288</v>
      </c>
      <c r="O47" s="1">
        <v>1984</v>
      </c>
      <c r="P47" s="1" t="s">
        <v>29</v>
      </c>
      <c r="Q47" s="1" t="s">
        <v>174</v>
      </c>
      <c r="R47" s="1">
        <v>1987</v>
      </c>
      <c r="S47" s="1" t="s">
        <v>104</v>
      </c>
      <c r="T47" s="1" t="s">
        <v>423</v>
      </c>
      <c r="U47" s="1">
        <v>1993</v>
      </c>
      <c r="V47" s="2">
        <f ca="1">YEAR(TODAY())-O47+22</f>
        <v>48</v>
      </c>
      <c r="W47" s="5">
        <f>IF(NOT(ISBLANK(U47)),U47-O47,"na")</f>
        <v>9</v>
      </c>
      <c r="X47" s="2">
        <f ca="1">YEAR(TODAY())-F47</f>
        <v>13</v>
      </c>
    </row>
    <row r="48" spans="1:24">
      <c r="A48" s="2">
        <v>47</v>
      </c>
      <c r="B48" s="1" t="s">
        <v>281</v>
      </c>
      <c r="C48" s="1" t="s">
        <v>289</v>
      </c>
      <c r="D48" s="1" t="s">
        <v>290</v>
      </c>
      <c r="E48" s="1" t="s">
        <v>54</v>
      </c>
      <c r="F48" s="1">
        <v>1983</v>
      </c>
      <c r="G48" s="1"/>
      <c r="H48" s="1">
        <v>0</v>
      </c>
      <c r="I48" s="1" t="s">
        <v>27</v>
      </c>
      <c r="J48" s="1"/>
      <c r="K48" s="1"/>
      <c r="L48" s="1">
        <v>2008</v>
      </c>
      <c r="M48" s="1" t="s">
        <v>20</v>
      </c>
      <c r="N48" s="1" t="s">
        <v>28</v>
      </c>
      <c r="O48" s="1">
        <v>1981</v>
      </c>
      <c r="P48" s="1" t="s">
        <v>29</v>
      </c>
      <c r="Q48" s="1" t="s">
        <v>23</v>
      </c>
      <c r="R48" s="1">
        <v>1983</v>
      </c>
      <c r="S48" s="1" t="s">
        <v>104</v>
      </c>
      <c r="T48" s="1" t="s">
        <v>23</v>
      </c>
      <c r="U48" s="1">
        <v>1992</v>
      </c>
      <c r="V48" s="2">
        <f ca="1">YEAR(TODAY())-O48+22</f>
        <v>51</v>
      </c>
      <c r="W48" s="5">
        <f>IF(NOT(ISBLANK(U48)),U48-O48,"na")</f>
        <v>11</v>
      </c>
      <c r="X48" s="2">
        <f ca="1">YEAR(TODAY())-F48</f>
        <v>27</v>
      </c>
    </row>
    <row r="49" spans="1:24">
      <c r="A49" s="2">
        <v>48</v>
      </c>
      <c r="B49" s="1" t="s">
        <v>281</v>
      </c>
      <c r="C49" s="1" t="s">
        <v>291</v>
      </c>
      <c r="D49" s="1" t="s">
        <v>292</v>
      </c>
      <c r="E49" s="1" t="s">
        <v>293</v>
      </c>
      <c r="F49" s="1">
        <v>1978</v>
      </c>
      <c r="G49" s="1">
        <v>2009</v>
      </c>
      <c r="H49" s="1">
        <v>0</v>
      </c>
      <c r="I49" s="1" t="s">
        <v>216</v>
      </c>
      <c r="J49" s="1"/>
      <c r="K49" s="1">
        <v>2008</v>
      </c>
      <c r="L49" s="1"/>
      <c r="M49" s="1" t="s">
        <v>20</v>
      </c>
      <c r="N49" s="1" t="s">
        <v>295</v>
      </c>
      <c r="O49" s="1">
        <v>1971</v>
      </c>
      <c r="P49" s="1" t="s">
        <v>29</v>
      </c>
      <c r="Q49" s="1" t="s">
        <v>295</v>
      </c>
      <c r="R49" s="1">
        <v>1973</v>
      </c>
      <c r="S49" s="1" t="s">
        <v>104</v>
      </c>
      <c r="T49" s="1" t="s">
        <v>295</v>
      </c>
      <c r="U49" s="1">
        <v>1977</v>
      </c>
      <c r="V49" s="2">
        <f ca="1">YEAR(TODAY())-O49+22</f>
        <v>61</v>
      </c>
      <c r="W49" s="5">
        <f>IF(NOT(ISBLANK(U49)),U49-O49,"na")</f>
        <v>6</v>
      </c>
      <c r="X49" s="2">
        <f ca="1">YEAR(TODAY())-F49</f>
        <v>32</v>
      </c>
    </row>
    <row r="50" spans="1:24">
      <c r="A50" s="2">
        <v>49</v>
      </c>
      <c r="B50" s="1" t="s">
        <v>281</v>
      </c>
      <c r="C50" s="1" t="s">
        <v>296</v>
      </c>
      <c r="D50" s="1" t="s">
        <v>297</v>
      </c>
      <c r="E50" s="1"/>
      <c r="F50" s="1">
        <v>1995</v>
      </c>
      <c r="G50" s="1"/>
      <c r="H50" s="1">
        <v>0</v>
      </c>
      <c r="I50" s="1" t="s">
        <v>216</v>
      </c>
      <c r="J50" s="1"/>
      <c r="K50" s="1">
        <v>2008</v>
      </c>
      <c r="L50" s="1"/>
      <c r="M50" s="1" t="s">
        <v>20</v>
      </c>
      <c r="N50" s="1" t="s">
        <v>298</v>
      </c>
      <c r="O50" s="1">
        <v>1984</v>
      </c>
      <c r="P50" s="1" t="s">
        <v>29</v>
      </c>
      <c r="Q50" s="1" t="s">
        <v>299</v>
      </c>
      <c r="R50" s="1">
        <v>1989</v>
      </c>
      <c r="S50" s="1" t="s">
        <v>104</v>
      </c>
      <c r="T50" s="1" t="s">
        <v>299</v>
      </c>
      <c r="U50" s="1">
        <v>1995</v>
      </c>
      <c r="V50" s="2">
        <f ca="1">YEAR(TODAY())-O50+22</f>
        <v>48</v>
      </c>
      <c r="W50" s="5">
        <f>IF(NOT(ISBLANK(U50)),U50-O50,"na")</f>
        <v>11</v>
      </c>
      <c r="X50" s="2">
        <f ca="1">YEAR(TODAY())-F50</f>
        <v>15</v>
      </c>
    </row>
    <row r="51" spans="1:24">
      <c r="A51" s="2">
        <v>50</v>
      </c>
      <c r="B51" s="1" t="s">
        <v>281</v>
      </c>
      <c r="C51" s="1" t="s">
        <v>300</v>
      </c>
      <c r="D51" s="1" t="s">
        <v>301</v>
      </c>
      <c r="E51" s="1" t="s">
        <v>35</v>
      </c>
      <c r="F51" s="1">
        <v>2006</v>
      </c>
      <c r="G51" s="1"/>
      <c r="H51" s="1">
        <v>0</v>
      </c>
      <c r="I51" s="1" t="s">
        <v>73</v>
      </c>
      <c r="J51" s="1">
        <v>2008</v>
      </c>
      <c r="K51" s="1"/>
      <c r="L51" s="1"/>
      <c r="M51" s="1" t="s">
        <v>20</v>
      </c>
      <c r="N51" s="1" t="s">
        <v>302</v>
      </c>
      <c r="O51" s="1">
        <v>1997</v>
      </c>
      <c r="P51" s="1" t="s">
        <v>29</v>
      </c>
      <c r="Q51" s="1" t="s">
        <v>246</v>
      </c>
      <c r="R51" s="1">
        <v>1998</v>
      </c>
      <c r="S51" s="1" t="s">
        <v>104</v>
      </c>
      <c r="T51" s="1" t="s">
        <v>246</v>
      </c>
      <c r="U51" s="1">
        <v>2008</v>
      </c>
      <c r="V51" s="2">
        <f ca="1">YEAR(TODAY())-O51+22</f>
        <v>35</v>
      </c>
      <c r="W51" s="5">
        <f>IF(NOT(ISBLANK(U51)),U51-O51,"na")</f>
        <v>11</v>
      </c>
      <c r="X51" s="2">
        <f ca="1">YEAR(TODAY())-F51</f>
        <v>4</v>
      </c>
    </row>
    <row r="52" spans="1:24">
      <c r="A52" s="2">
        <v>51</v>
      </c>
      <c r="B52" s="1" t="s">
        <v>281</v>
      </c>
      <c r="C52" s="1" t="s">
        <v>303</v>
      </c>
      <c r="D52" s="1" t="s">
        <v>304</v>
      </c>
      <c r="E52" s="1"/>
      <c r="F52" s="1">
        <v>2002</v>
      </c>
      <c r="G52" s="1"/>
      <c r="H52" s="1">
        <v>0</v>
      </c>
      <c r="I52" s="1" t="s">
        <v>216</v>
      </c>
      <c r="J52" s="1"/>
      <c r="K52" s="1">
        <v>2008</v>
      </c>
      <c r="L52" s="1"/>
      <c r="M52" s="1" t="s">
        <v>20</v>
      </c>
      <c r="N52" s="1" t="s">
        <v>305</v>
      </c>
      <c r="O52" s="1">
        <v>1991</v>
      </c>
      <c r="P52" s="1" t="s">
        <v>29</v>
      </c>
      <c r="Q52" s="1" t="s">
        <v>306</v>
      </c>
      <c r="R52" s="1">
        <v>1994</v>
      </c>
      <c r="S52" s="1" t="s">
        <v>104</v>
      </c>
      <c r="T52" s="1" t="s">
        <v>306</v>
      </c>
      <c r="U52" s="1">
        <v>2001</v>
      </c>
      <c r="V52" s="2">
        <f ca="1">YEAR(TODAY())-O52+22</f>
        <v>41</v>
      </c>
      <c r="W52" s="5">
        <f>IF(NOT(ISBLANK(U52)),U52-O52,"na")</f>
        <v>10</v>
      </c>
      <c r="X52" s="2">
        <f ca="1">YEAR(TODAY())-F52</f>
        <v>8</v>
      </c>
    </row>
    <row r="53" spans="1:24">
      <c r="A53" s="2">
        <v>52</v>
      </c>
      <c r="B53" s="1" t="s">
        <v>281</v>
      </c>
      <c r="C53" s="1" t="s">
        <v>307</v>
      </c>
      <c r="D53" s="1" t="s">
        <v>308</v>
      </c>
      <c r="E53" s="1" t="s">
        <v>47</v>
      </c>
      <c r="F53" s="1">
        <v>1984</v>
      </c>
      <c r="G53" s="1"/>
      <c r="H53" s="1">
        <v>0</v>
      </c>
      <c r="I53" s="1" t="s">
        <v>73</v>
      </c>
      <c r="J53" s="1">
        <v>2008</v>
      </c>
      <c r="K53" s="1"/>
      <c r="L53" s="1"/>
      <c r="M53" s="1" t="s">
        <v>20</v>
      </c>
      <c r="N53" s="1" t="s">
        <v>21</v>
      </c>
      <c r="O53" s="1">
        <v>1973</v>
      </c>
      <c r="P53" s="1" t="s">
        <v>29</v>
      </c>
      <c r="Q53" s="1" t="s">
        <v>28</v>
      </c>
      <c r="R53" s="1">
        <v>1981</v>
      </c>
      <c r="S53" s="1" t="s">
        <v>104</v>
      </c>
      <c r="T53" s="1" t="s">
        <v>141</v>
      </c>
      <c r="U53" s="1">
        <v>1998</v>
      </c>
      <c r="V53" s="2">
        <f ca="1">YEAR(TODAY())-O53+22</f>
        <v>59</v>
      </c>
      <c r="W53" s="5">
        <f>IF(NOT(ISBLANK(U53)),U53-O53,"na")</f>
        <v>25</v>
      </c>
      <c r="X53" s="2">
        <f ca="1">YEAR(TODAY())-F53</f>
        <v>26</v>
      </c>
    </row>
    <row r="54" spans="1:24">
      <c r="A54" s="2">
        <v>53</v>
      </c>
      <c r="B54" s="1" t="s">
        <v>281</v>
      </c>
      <c r="C54" s="1" t="s">
        <v>309</v>
      </c>
      <c r="D54" s="1" t="s">
        <v>310</v>
      </c>
      <c r="E54" s="1"/>
      <c r="F54" s="1">
        <v>2001</v>
      </c>
      <c r="G54" s="1"/>
      <c r="H54" s="1">
        <v>0</v>
      </c>
      <c r="I54" s="1" t="s">
        <v>216</v>
      </c>
      <c r="J54" s="1"/>
      <c r="K54" s="1">
        <v>2008</v>
      </c>
      <c r="L54" s="1"/>
      <c r="M54" s="1" t="s">
        <v>20</v>
      </c>
      <c r="N54" s="1" t="s">
        <v>311</v>
      </c>
      <c r="O54" s="1">
        <v>1991</v>
      </c>
      <c r="P54" s="1" t="s">
        <v>29</v>
      </c>
      <c r="Q54" s="1" t="s">
        <v>312</v>
      </c>
      <c r="R54" s="1">
        <v>1997</v>
      </c>
      <c r="S54" s="1" t="s">
        <v>104</v>
      </c>
      <c r="T54" s="1" t="s">
        <v>312</v>
      </c>
      <c r="U54" s="1">
        <v>2001</v>
      </c>
      <c r="V54" s="2">
        <f ca="1">YEAR(TODAY())-O54+22</f>
        <v>41</v>
      </c>
      <c r="W54" s="5">
        <f>IF(NOT(ISBLANK(U54)),U54-O54,"na")</f>
        <v>10</v>
      </c>
      <c r="X54" s="2">
        <f ca="1">YEAR(TODAY())-F54</f>
        <v>9</v>
      </c>
    </row>
    <row r="55" spans="1:24">
      <c r="A55" s="2">
        <v>54</v>
      </c>
      <c r="B55" s="1" t="s">
        <v>281</v>
      </c>
      <c r="C55" s="1" t="s">
        <v>313</v>
      </c>
      <c r="D55" s="1" t="s">
        <v>314</v>
      </c>
      <c r="E55" s="1"/>
      <c r="F55" s="1">
        <v>2007</v>
      </c>
      <c r="G55" s="1"/>
      <c r="H55" s="1">
        <v>0</v>
      </c>
      <c r="I55" s="1" t="s">
        <v>73</v>
      </c>
      <c r="J55" s="1">
        <v>2008</v>
      </c>
      <c r="K55" s="1"/>
      <c r="L55" s="1"/>
      <c r="M55" s="1" t="s">
        <v>20</v>
      </c>
      <c r="N55" s="1" t="s">
        <v>315</v>
      </c>
      <c r="O55" s="1">
        <v>1993</v>
      </c>
      <c r="P55" s="1" t="s">
        <v>29</v>
      </c>
      <c r="Q55" s="1" t="s">
        <v>316</v>
      </c>
      <c r="R55" s="1">
        <v>2000</v>
      </c>
      <c r="S55" s="1" t="s">
        <v>104</v>
      </c>
      <c r="T55" s="1" t="s">
        <v>316</v>
      </c>
      <c r="U55" s="1">
        <v>2004</v>
      </c>
      <c r="V55" s="2">
        <f ca="1">YEAR(TODAY())-O55+22</f>
        <v>39</v>
      </c>
      <c r="W55" s="5">
        <f>IF(NOT(ISBLANK(U55)),U55-O55,"na")</f>
        <v>11</v>
      </c>
      <c r="X55" s="2">
        <f ca="1">YEAR(TODAY())-F55</f>
        <v>3</v>
      </c>
    </row>
    <row r="56" spans="1:24">
      <c r="A56" s="2">
        <v>55</v>
      </c>
      <c r="B56" s="1" t="s">
        <v>281</v>
      </c>
      <c r="C56" s="1" t="s">
        <v>317</v>
      </c>
      <c r="D56" s="1" t="s">
        <v>318</v>
      </c>
      <c r="E56" s="1" t="s">
        <v>54</v>
      </c>
      <c r="F56" s="1">
        <v>1985</v>
      </c>
      <c r="G56" s="1"/>
      <c r="H56" s="1">
        <v>0</v>
      </c>
      <c r="I56" s="1" t="s">
        <v>27</v>
      </c>
      <c r="J56" s="1"/>
      <c r="K56" s="1"/>
      <c r="L56" s="1">
        <v>2008</v>
      </c>
      <c r="M56" s="1" t="s">
        <v>20</v>
      </c>
      <c r="N56" s="1" t="s">
        <v>298</v>
      </c>
      <c r="O56" s="1">
        <v>1967</v>
      </c>
      <c r="P56" s="1" t="s">
        <v>29</v>
      </c>
      <c r="Q56" s="1" t="s">
        <v>319</v>
      </c>
      <c r="R56" s="1">
        <v>1969</v>
      </c>
      <c r="S56" s="1" t="s">
        <v>104</v>
      </c>
      <c r="T56" s="1" t="s">
        <v>298</v>
      </c>
      <c r="U56" s="1">
        <v>1973</v>
      </c>
      <c r="V56" s="2">
        <f ca="1">YEAR(TODAY())-O56+22</f>
        <v>65</v>
      </c>
      <c r="W56" s="5">
        <f>IF(NOT(ISBLANK(U56)),U56-O56,"na")</f>
        <v>6</v>
      </c>
      <c r="X56" s="2">
        <f ca="1">YEAR(TODAY())-F56</f>
        <v>25</v>
      </c>
    </row>
    <row r="57" spans="1:24">
      <c r="A57" s="2">
        <v>56</v>
      </c>
      <c r="B57" s="1" t="s">
        <v>320</v>
      </c>
      <c r="C57" s="1" t="s">
        <v>321</v>
      </c>
      <c r="D57" s="1" t="s">
        <v>361</v>
      </c>
      <c r="E57" s="1" t="s">
        <v>371</v>
      </c>
      <c r="F57" s="1">
        <v>2008</v>
      </c>
      <c r="G57" s="1"/>
      <c r="H57" s="1">
        <v>0</v>
      </c>
      <c r="I57" s="1" t="s">
        <v>73</v>
      </c>
      <c r="J57" s="1">
        <v>2008</v>
      </c>
      <c r="K57" s="1"/>
      <c r="L57" s="1"/>
      <c r="M57" s="1" t="s">
        <v>36</v>
      </c>
      <c r="N57" s="1" t="s">
        <v>373</v>
      </c>
      <c r="O57" s="1">
        <v>1992</v>
      </c>
      <c r="P57" s="1" t="s">
        <v>37</v>
      </c>
      <c r="Q57" s="1" t="s">
        <v>23</v>
      </c>
      <c r="R57" s="1">
        <v>1996</v>
      </c>
      <c r="S57" s="1" t="s">
        <v>104</v>
      </c>
      <c r="T57" s="1" t="s">
        <v>23</v>
      </c>
      <c r="U57" s="1"/>
      <c r="V57" s="2">
        <f ca="1">YEAR(TODAY())-O57+22</f>
        <v>40</v>
      </c>
      <c r="W57" s="5" t="str">
        <f>IF(NOT(ISBLANK(U57)),U57-O57,"na")</f>
        <v>na</v>
      </c>
      <c r="X57" s="2">
        <f ca="1">YEAR(TODAY())-F57</f>
        <v>2</v>
      </c>
    </row>
    <row r="58" spans="1:24">
      <c r="A58" s="2">
        <v>57</v>
      </c>
      <c r="B58" s="1" t="s">
        <v>320</v>
      </c>
      <c r="C58" s="1" t="s">
        <v>322</v>
      </c>
      <c r="D58" s="1" t="s">
        <v>362</v>
      </c>
      <c r="E58" s="1" t="s">
        <v>26</v>
      </c>
      <c r="F58" s="1">
        <v>2006</v>
      </c>
      <c r="G58" s="1"/>
      <c r="H58" s="1">
        <v>0</v>
      </c>
      <c r="I58" s="1" t="s">
        <v>73</v>
      </c>
      <c r="J58" s="1">
        <v>2008</v>
      </c>
      <c r="K58" s="1"/>
      <c r="L58" s="1"/>
      <c r="M58" s="1" t="s">
        <v>20</v>
      </c>
      <c r="N58" s="1" t="s">
        <v>285</v>
      </c>
      <c r="O58" s="1">
        <v>1996</v>
      </c>
      <c r="P58" s="1" t="s">
        <v>37</v>
      </c>
      <c r="Q58" s="1" t="s">
        <v>270</v>
      </c>
      <c r="R58" s="1">
        <v>1999</v>
      </c>
      <c r="S58" s="1" t="s">
        <v>104</v>
      </c>
      <c r="T58" s="1" t="s">
        <v>270</v>
      </c>
      <c r="U58" s="1">
        <v>2005</v>
      </c>
      <c r="V58" s="2">
        <f ca="1">YEAR(TODAY())-O58+22</f>
        <v>36</v>
      </c>
      <c r="W58" s="5">
        <f>IF(NOT(ISBLANK(U58)),U58-O58,"na")</f>
        <v>9</v>
      </c>
      <c r="X58" s="2">
        <f ca="1">YEAR(TODAY())-F58</f>
        <v>4</v>
      </c>
    </row>
    <row r="59" spans="1:24">
      <c r="A59" s="2">
        <v>58</v>
      </c>
      <c r="B59" s="1" t="s">
        <v>320</v>
      </c>
      <c r="C59" s="1" t="s">
        <v>264</v>
      </c>
      <c r="D59" s="1" t="s">
        <v>264</v>
      </c>
      <c r="E59" s="1"/>
      <c r="F59" s="1">
        <v>2006</v>
      </c>
      <c r="G59" s="1"/>
      <c r="H59" s="1">
        <v>0</v>
      </c>
      <c r="I59" s="1" t="s">
        <v>216</v>
      </c>
      <c r="J59" s="1"/>
      <c r="K59" s="1">
        <v>2008</v>
      </c>
      <c r="L59" s="1"/>
      <c r="M59" s="1" t="s">
        <v>372</v>
      </c>
      <c r="N59" s="1" t="s">
        <v>374</v>
      </c>
      <c r="O59" s="1">
        <v>1969</v>
      </c>
      <c r="P59" s="1" t="s">
        <v>376</v>
      </c>
      <c r="Q59" s="1" t="s">
        <v>377</v>
      </c>
      <c r="R59" s="1">
        <v>1971</v>
      </c>
      <c r="S59" s="1" t="s">
        <v>104</v>
      </c>
      <c r="T59" s="1" t="s">
        <v>378</v>
      </c>
      <c r="U59" s="1">
        <v>1977</v>
      </c>
      <c r="V59" s="2">
        <f ca="1">YEAR(TODAY())-O59+22</f>
        <v>63</v>
      </c>
      <c r="W59" s="5">
        <f>IF(NOT(ISBLANK(U59)),U59-O59,"na")</f>
        <v>8</v>
      </c>
      <c r="X59" s="2">
        <f ca="1">YEAR(TODAY())-F59</f>
        <v>4</v>
      </c>
    </row>
    <row r="60" spans="1:24">
      <c r="A60" s="2">
        <v>59</v>
      </c>
      <c r="B60" s="1" t="s">
        <v>320</v>
      </c>
      <c r="C60" s="1" t="s">
        <v>323</v>
      </c>
      <c r="D60" s="1" t="s">
        <v>124</v>
      </c>
      <c r="E60" s="1" t="s">
        <v>100</v>
      </c>
      <c r="F60" s="1">
        <v>1999</v>
      </c>
      <c r="G60" s="1"/>
      <c r="H60" s="1">
        <v>0</v>
      </c>
      <c r="I60" s="1" t="s">
        <v>216</v>
      </c>
      <c r="J60" s="1"/>
      <c r="K60" s="1">
        <v>2008</v>
      </c>
      <c r="L60" s="1"/>
      <c r="M60" s="1" t="s">
        <v>20</v>
      </c>
      <c r="N60" s="1" t="s">
        <v>375</v>
      </c>
      <c r="O60" s="1">
        <v>1999</v>
      </c>
      <c r="P60" s="1"/>
      <c r="Q60" s="1"/>
      <c r="R60" s="1"/>
      <c r="S60" s="1" t="s">
        <v>104</v>
      </c>
      <c r="T60" s="1" t="s">
        <v>379</v>
      </c>
      <c r="U60" s="1">
        <v>1999</v>
      </c>
      <c r="V60" s="2">
        <f ca="1">YEAR(TODAY())-O60+22</f>
        <v>33</v>
      </c>
      <c r="W60" s="5">
        <f>IF(NOT(ISBLANK(U60)),U60-O60,"na")</f>
        <v>0</v>
      </c>
      <c r="X60" s="2">
        <f ca="1">YEAR(TODAY())-F60</f>
        <v>11</v>
      </c>
    </row>
    <row r="61" spans="1:24">
      <c r="A61" s="2">
        <v>60</v>
      </c>
      <c r="B61" s="1" t="s">
        <v>320</v>
      </c>
      <c r="C61" s="1" t="s">
        <v>324</v>
      </c>
      <c r="D61" s="1" t="s">
        <v>363</v>
      </c>
      <c r="E61" s="1" t="s">
        <v>370</v>
      </c>
      <c r="F61" s="1">
        <v>1983</v>
      </c>
      <c r="G61" s="1"/>
      <c r="H61" s="1">
        <v>0</v>
      </c>
      <c r="I61" s="1" t="s">
        <v>216</v>
      </c>
      <c r="J61" s="1"/>
      <c r="K61" s="1">
        <v>2008</v>
      </c>
      <c r="L61" s="1"/>
      <c r="M61" s="1" t="s">
        <v>36</v>
      </c>
      <c r="N61" s="1" t="s">
        <v>380</v>
      </c>
      <c r="O61" s="1">
        <v>1975</v>
      </c>
      <c r="P61" s="1" t="s">
        <v>37</v>
      </c>
      <c r="Q61" s="1" t="s">
        <v>386</v>
      </c>
      <c r="R61" s="1"/>
      <c r="S61" s="1" t="s">
        <v>104</v>
      </c>
      <c r="T61" s="1"/>
      <c r="U61" s="1"/>
      <c r="V61" s="2">
        <f ca="1">YEAR(TODAY())-O61+22</f>
        <v>57</v>
      </c>
      <c r="W61" s="5" t="str">
        <f>IF(NOT(ISBLANK(U61)),U61-O61,"na")</f>
        <v>na</v>
      </c>
      <c r="X61" s="2">
        <f ca="1">YEAR(TODAY())-F61</f>
        <v>27</v>
      </c>
    </row>
    <row r="62" spans="1:24">
      <c r="A62" s="2">
        <v>61</v>
      </c>
      <c r="B62" s="1" t="s">
        <v>320</v>
      </c>
      <c r="C62" s="1" t="s">
        <v>108</v>
      </c>
      <c r="D62" s="1" t="s">
        <v>364</v>
      </c>
      <c r="E62" s="1" t="s">
        <v>91</v>
      </c>
      <c r="F62" s="1">
        <v>1998</v>
      </c>
      <c r="G62" s="1"/>
      <c r="H62" s="1">
        <v>0</v>
      </c>
      <c r="I62" s="1" t="s">
        <v>27</v>
      </c>
      <c r="J62" s="1"/>
      <c r="K62" s="1"/>
      <c r="L62" s="1">
        <v>2008</v>
      </c>
      <c r="M62" s="1" t="s">
        <v>36</v>
      </c>
      <c r="N62" s="1" t="s">
        <v>381</v>
      </c>
      <c r="O62" s="1">
        <v>1979</v>
      </c>
      <c r="P62" s="1" t="s">
        <v>37</v>
      </c>
      <c r="Q62" s="1" t="s">
        <v>387</v>
      </c>
      <c r="R62" s="1"/>
      <c r="S62" s="1" t="s">
        <v>104</v>
      </c>
      <c r="T62" s="1" t="s">
        <v>298</v>
      </c>
      <c r="U62" s="1">
        <v>1995</v>
      </c>
      <c r="V62" s="2">
        <f ca="1">YEAR(TODAY())-O62+22</f>
        <v>53</v>
      </c>
      <c r="W62" s="5">
        <f>IF(NOT(ISBLANK(U62)),U62-O62,"na")</f>
        <v>16</v>
      </c>
      <c r="X62" s="2">
        <f ca="1">YEAR(TODAY())-F62</f>
        <v>12</v>
      </c>
    </row>
    <row r="63" spans="1:24">
      <c r="A63" s="2">
        <v>62</v>
      </c>
      <c r="B63" s="1" t="s">
        <v>320</v>
      </c>
      <c r="C63" s="1" t="s">
        <v>325</v>
      </c>
      <c r="D63" s="1" t="s">
        <v>365</v>
      </c>
      <c r="E63" s="1" t="s">
        <v>91</v>
      </c>
      <c r="F63" s="1">
        <v>2007</v>
      </c>
      <c r="G63" s="1"/>
      <c r="H63" s="1">
        <v>0</v>
      </c>
      <c r="I63" s="1" t="s">
        <v>73</v>
      </c>
      <c r="J63" s="1">
        <v>2008</v>
      </c>
      <c r="K63" s="1"/>
      <c r="L63" s="1"/>
      <c r="M63" s="1" t="s">
        <v>36</v>
      </c>
      <c r="N63" s="1" t="s">
        <v>382</v>
      </c>
      <c r="O63" s="1">
        <v>1983</v>
      </c>
      <c r="P63" s="1" t="s">
        <v>37</v>
      </c>
      <c r="Q63" s="1" t="s">
        <v>382</v>
      </c>
      <c r="R63" s="1"/>
      <c r="S63" s="1" t="s">
        <v>104</v>
      </c>
      <c r="T63" s="1" t="s">
        <v>382</v>
      </c>
      <c r="U63" s="1">
        <v>1998</v>
      </c>
      <c r="V63" s="2">
        <f ca="1">YEAR(TODAY())-O63+22</f>
        <v>49</v>
      </c>
      <c r="W63" s="5">
        <f>IF(NOT(ISBLANK(U63)),U63-O63,"na")</f>
        <v>15</v>
      </c>
      <c r="X63" s="2">
        <f ca="1">YEAR(TODAY())-F63</f>
        <v>3</v>
      </c>
    </row>
    <row r="64" spans="1:24">
      <c r="A64" s="2">
        <v>63</v>
      </c>
      <c r="B64" s="1" t="s">
        <v>320</v>
      </c>
      <c r="C64" s="1" t="s">
        <v>326</v>
      </c>
      <c r="D64" s="1" t="s">
        <v>366</v>
      </c>
      <c r="E64" s="1" t="s">
        <v>43</v>
      </c>
      <c r="F64" s="1">
        <v>1986</v>
      </c>
      <c r="G64" s="1"/>
      <c r="H64" s="1">
        <f>1984-1973</f>
        <v>11</v>
      </c>
      <c r="I64" s="1" t="s">
        <v>27</v>
      </c>
      <c r="J64" s="1"/>
      <c r="K64" s="1"/>
      <c r="L64" s="1">
        <v>2008</v>
      </c>
      <c r="M64" s="1" t="s">
        <v>36</v>
      </c>
      <c r="N64" s="1" t="s">
        <v>240</v>
      </c>
      <c r="O64" s="1">
        <v>1966</v>
      </c>
      <c r="P64" s="1" t="s">
        <v>37</v>
      </c>
      <c r="Q64" s="1" t="s">
        <v>240</v>
      </c>
      <c r="R64" s="1"/>
      <c r="S64" s="1" t="s">
        <v>104</v>
      </c>
      <c r="T64" s="1" t="s">
        <v>55</v>
      </c>
      <c r="U64" s="1">
        <v>1973</v>
      </c>
      <c r="V64" s="2">
        <f ca="1">YEAR(TODAY())-O64+22</f>
        <v>66</v>
      </c>
      <c r="W64" s="5">
        <f>IF(NOT(ISBLANK(U64)),U64-O64,"na")</f>
        <v>7</v>
      </c>
      <c r="X64" s="2">
        <f ca="1">YEAR(TODAY())-F64</f>
        <v>24</v>
      </c>
    </row>
    <row r="65" spans="1:24">
      <c r="A65" s="2">
        <v>64</v>
      </c>
      <c r="B65" s="1" t="s">
        <v>320</v>
      </c>
      <c r="C65" s="1" t="s">
        <v>327</v>
      </c>
      <c r="D65" s="1" t="s">
        <v>367</v>
      </c>
      <c r="E65" s="1" t="s">
        <v>54</v>
      </c>
      <c r="F65" s="1">
        <v>1998</v>
      </c>
      <c r="G65" s="1"/>
      <c r="H65" s="1">
        <v>0</v>
      </c>
      <c r="I65" s="1" t="s">
        <v>216</v>
      </c>
      <c r="J65" s="1"/>
      <c r="K65" s="1">
        <v>2008</v>
      </c>
      <c r="L65" s="1"/>
      <c r="M65" s="1" t="s">
        <v>36</v>
      </c>
      <c r="N65" s="1" t="s">
        <v>48</v>
      </c>
      <c r="O65" s="1">
        <v>1983</v>
      </c>
      <c r="P65" s="1" t="s">
        <v>385</v>
      </c>
      <c r="Q65" s="1" t="s">
        <v>246</v>
      </c>
      <c r="R65" s="1"/>
      <c r="S65" s="1" t="s">
        <v>104</v>
      </c>
      <c r="T65" s="1" t="s">
        <v>246</v>
      </c>
      <c r="U65" s="1">
        <v>1994</v>
      </c>
      <c r="V65" s="2">
        <f ca="1">YEAR(TODAY())-O65+22</f>
        <v>49</v>
      </c>
      <c r="W65" s="5">
        <f>IF(NOT(ISBLANK(U65)),U65-O65,"na")</f>
        <v>11</v>
      </c>
      <c r="X65" s="2">
        <f ca="1">YEAR(TODAY())-F65</f>
        <v>12</v>
      </c>
    </row>
    <row r="66" spans="1:24">
      <c r="A66" s="2">
        <v>65</v>
      </c>
      <c r="B66" s="1" t="s">
        <v>320</v>
      </c>
      <c r="C66" s="1" t="s">
        <v>328</v>
      </c>
      <c r="D66" s="1" t="s">
        <v>131</v>
      </c>
      <c r="E66" s="1" t="s">
        <v>19</v>
      </c>
      <c r="F66" s="1">
        <v>2008</v>
      </c>
      <c r="G66" s="1"/>
      <c r="H66" s="1">
        <v>0</v>
      </c>
      <c r="I66" s="1" t="s">
        <v>73</v>
      </c>
      <c r="J66" s="1">
        <v>2008</v>
      </c>
      <c r="K66" s="1"/>
      <c r="L66" s="1"/>
      <c r="M66" s="1" t="s">
        <v>20</v>
      </c>
      <c r="N66" s="1" t="s">
        <v>383</v>
      </c>
      <c r="O66" s="1">
        <v>2003</v>
      </c>
      <c r="P66" s="1" t="s">
        <v>37</v>
      </c>
      <c r="Q66" s="1" t="s">
        <v>270</v>
      </c>
      <c r="R66" s="1"/>
      <c r="S66" s="1" t="s">
        <v>104</v>
      </c>
      <c r="T66" s="1" t="s">
        <v>270</v>
      </c>
      <c r="U66" s="1">
        <v>2008</v>
      </c>
      <c r="V66" s="2">
        <f ca="1">YEAR(TODAY())-O66+22</f>
        <v>29</v>
      </c>
      <c r="W66" s="5">
        <f>IF(NOT(ISBLANK(U66)),U66-O66,"na")</f>
        <v>5</v>
      </c>
      <c r="X66" s="2">
        <f ca="1">YEAR(TODAY())-F66</f>
        <v>2</v>
      </c>
    </row>
    <row r="67" spans="1:24">
      <c r="A67" s="2">
        <v>66</v>
      </c>
      <c r="B67" s="1" t="s">
        <v>320</v>
      </c>
      <c r="C67" s="1" t="s">
        <v>329</v>
      </c>
      <c r="D67" s="1" t="s">
        <v>368</v>
      </c>
      <c r="E67" s="1" t="s">
        <v>43</v>
      </c>
      <c r="F67" s="1">
        <v>2007</v>
      </c>
      <c r="G67" s="1"/>
      <c r="H67" s="1">
        <v>0</v>
      </c>
      <c r="I67" s="1" t="s">
        <v>73</v>
      </c>
      <c r="J67" s="1">
        <v>2008</v>
      </c>
      <c r="K67" s="1"/>
      <c r="L67" s="1"/>
      <c r="M67" s="1" t="s">
        <v>20</v>
      </c>
      <c r="N67" s="1" t="s">
        <v>384</v>
      </c>
      <c r="O67" s="1">
        <v>1998</v>
      </c>
      <c r="P67" s="1" t="s">
        <v>37</v>
      </c>
      <c r="Q67" s="1" t="s">
        <v>246</v>
      </c>
      <c r="R67" s="1"/>
      <c r="S67" s="1" t="s">
        <v>104</v>
      </c>
      <c r="T67" s="1" t="s">
        <v>246</v>
      </c>
      <c r="U67" s="1">
        <v>2007</v>
      </c>
      <c r="V67" s="2">
        <f ca="1">YEAR(TODAY())-O67+22</f>
        <v>34</v>
      </c>
      <c r="W67" s="5">
        <f>IF(NOT(ISBLANK(U67)),U67-O67,"na")</f>
        <v>9</v>
      </c>
      <c r="X67" s="2">
        <f ca="1">YEAR(TODAY())-F67</f>
        <v>3</v>
      </c>
    </row>
    <row r="68" spans="1:24">
      <c r="A68" s="2">
        <v>67</v>
      </c>
      <c r="B68" s="1" t="s">
        <v>320</v>
      </c>
      <c r="C68" s="1" t="s">
        <v>330</v>
      </c>
      <c r="D68" s="1" t="s">
        <v>369</v>
      </c>
      <c r="E68" s="1" t="s">
        <v>370</v>
      </c>
      <c r="F68" s="1">
        <v>1992</v>
      </c>
      <c r="G68" s="1"/>
      <c r="H68" s="1">
        <v>0</v>
      </c>
      <c r="I68" s="1" t="s">
        <v>216</v>
      </c>
      <c r="J68" s="1"/>
      <c r="K68" s="1">
        <v>2008</v>
      </c>
      <c r="L68" s="1"/>
      <c r="M68" s="1" t="s">
        <v>36</v>
      </c>
      <c r="N68" s="1" t="s">
        <v>105</v>
      </c>
      <c r="O68" s="1">
        <v>1980</v>
      </c>
      <c r="P68" s="1"/>
      <c r="Q68" s="1"/>
      <c r="R68" s="1"/>
      <c r="S68" s="1" t="s">
        <v>104</v>
      </c>
      <c r="T68" s="1" t="s">
        <v>23</v>
      </c>
      <c r="U68" s="1">
        <v>1986</v>
      </c>
      <c r="V68" s="2">
        <f ca="1">YEAR(TODAY())-O68+22</f>
        <v>52</v>
      </c>
      <c r="W68" s="5">
        <f>IF(NOT(ISBLANK(U68)),U68-O68,"na")</f>
        <v>6</v>
      </c>
      <c r="X68" s="2">
        <f ca="1">YEAR(TODAY())-F68</f>
        <v>18</v>
      </c>
    </row>
    <row r="69" spans="1:24">
      <c r="A69" s="2">
        <v>68</v>
      </c>
      <c r="B69" s="1" t="s">
        <v>32</v>
      </c>
      <c r="C69" s="1" t="s">
        <v>33</v>
      </c>
      <c r="D69" s="1" t="s">
        <v>34</v>
      </c>
      <c r="E69" s="1" t="s">
        <v>35</v>
      </c>
      <c r="F69" s="1">
        <v>1975</v>
      </c>
      <c r="G69" s="1"/>
      <c r="H69" s="1">
        <v>0</v>
      </c>
      <c r="I69" s="1" t="s">
        <v>27</v>
      </c>
      <c r="J69" s="1"/>
      <c r="K69" s="1"/>
      <c r="L69" s="1">
        <v>2008</v>
      </c>
      <c r="M69" s="1" t="s">
        <v>36</v>
      </c>
      <c r="N69" s="1" t="s">
        <v>28</v>
      </c>
      <c r="O69" s="1">
        <v>1969</v>
      </c>
      <c r="P69" s="1" t="s">
        <v>37</v>
      </c>
      <c r="Q69" s="1" t="s">
        <v>174</v>
      </c>
      <c r="R69" s="1">
        <v>1971</v>
      </c>
      <c r="S69" s="1" t="s">
        <v>104</v>
      </c>
      <c r="T69" s="1" t="s">
        <v>38</v>
      </c>
      <c r="U69" s="1">
        <v>1974</v>
      </c>
      <c r="V69" s="2">
        <f ca="1">YEAR(TODAY())-O69+22</f>
        <v>63</v>
      </c>
      <c r="W69" s="5">
        <f>IF(NOT(ISBLANK(U69)),U69-O69,"na")</f>
        <v>5</v>
      </c>
      <c r="X69" s="2">
        <f ca="1">YEAR(TODAY())-F69</f>
        <v>35</v>
      </c>
    </row>
    <row r="70" spans="1:24">
      <c r="A70" s="2">
        <v>69</v>
      </c>
      <c r="B70" s="1" t="s">
        <v>32</v>
      </c>
      <c r="C70" s="1" t="s">
        <v>39</v>
      </c>
      <c r="D70" s="1" t="s">
        <v>40</v>
      </c>
      <c r="E70" s="1" t="s">
        <v>35</v>
      </c>
      <c r="F70" s="1">
        <v>2008</v>
      </c>
      <c r="G70" s="1"/>
      <c r="H70" s="1">
        <v>0</v>
      </c>
      <c r="I70" s="1" t="s">
        <v>73</v>
      </c>
      <c r="J70" s="1">
        <v>2008</v>
      </c>
      <c r="K70" s="1"/>
      <c r="L70" s="1"/>
      <c r="M70" s="1" t="s">
        <v>20</v>
      </c>
      <c r="N70" s="1" t="s">
        <v>357</v>
      </c>
      <c r="O70" s="1">
        <v>2002</v>
      </c>
      <c r="P70" s="1"/>
      <c r="Q70" s="1"/>
      <c r="R70" s="1"/>
      <c r="S70" s="1" t="s">
        <v>104</v>
      </c>
      <c r="T70" s="1" t="s">
        <v>246</v>
      </c>
      <c r="U70" s="1">
        <v>2008</v>
      </c>
      <c r="V70" s="2">
        <f ca="1">YEAR(TODAY())-O70+22</f>
        <v>30</v>
      </c>
      <c r="W70" s="5">
        <f>IF(NOT(ISBLANK(U70)),U70-O70,"na")</f>
        <v>6</v>
      </c>
      <c r="X70" s="2">
        <f ca="1">YEAR(TODAY())-F70</f>
        <v>2</v>
      </c>
    </row>
    <row r="71" spans="1:24">
      <c r="A71" s="2">
        <v>70</v>
      </c>
      <c r="B71" s="1" t="s">
        <v>32</v>
      </c>
      <c r="C71" s="1" t="s">
        <v>41</v>
      </c>
      <c r="D71" s="1" t="s">
        <v>42</v>
      </c>
      <c r="E71" s="1" t="s">
        <v>43</v>
      </c>
      <c r="F71" s="1">
        <v>2007</v>
      </c>
      <c r="G71" s="1"/>
      <c r="H71" s="1">
        <v>0</v>
      </c>
      <c r="I71" s="1" t="s">
        <v>73</v>
      </c>
      <c r="J71" s="1">
        <v>2008</v>
      </c>
      <c r="K71" s="1"/>
      <c r="L71" s="1"/>
      <c r="M71" s="1" t="s">
        <v>36</v>
      </c>
      <c r="N71" s="1" t="s">
        <v>421</v>
      </c>
      <c r="O71" s="1">
        <v>2003</v>
      </c>
      <c r="P71" s="1"/>
      <c r="Q71" s="1"/>
      <c r="R71" s="1"/>
      <c r="S71" s="1" t="s">
        <v>104</v>
      </c>
      <c r="T71" s="1" t="s">
        <v>44</v>
      </c>
      <c r="U71" s="1">
        <v>2007</v>
      </c>
      <c r="V71" s="2">
        <f ca="1">YEAR(TODAY())-O71+22</f>
        <v>29</v>
      </c>
      <c r="W71" s="5">
        <f>IF(NOT(ISBLANK(U71)),U71-O71,"na")</f>
        <v>4</v>
      </c>
      <c r="X71" s="2">
        <f ca="1">YEAR(TODAY())-F71</f>
        <v>3</v>
      </c>
    </row>
    <row r="72" spans="1:24">
      <c r="A72" s="2">
        <v>71</v>
      </c>
      <c r="B72" s="1" t="s">
        <v>32</v>
      </c>
      <c r="C72" s="1" t="s">
        <v>45</v>
      </c>
      <c r="D72" s="1" t="s">
        <v>46</v>
      </c>
      <c r="E72" s="1" t="s">
        <v>47</v>
      </c>
      <c r="F72" s="1">
        <v>1989</v>
      </c>
      <c r="G72" s="1"/>
      <c r="H72" s="1">
        <v>0</v>
      </c>
      <c r="I72" s="1" t="s">
        <v>27</v>
      </c>
      <c r="J72" s="1"/>
      <c r="K72" s="1"/>
      <c r="L72" s="1">
        <v>2008</v>
      </c>
      <c r="M72" s="1" t="s">
        <v>36</v>
      </c>
      <c r="N72" s="1" t="s">
        <v>422</v>
      </c>
      <c r="O72" s="1">
        <v>1979</v>
      </c>
      <c r="P72" s="1" t="s">
        <v>37</v>
      </c>
      <c r="Q72" s="1" t="s">
        <v>48</v>
      </c>
      <c r="R72" s="1">
        <v>1983</v>
      </c>
      <c r="S72" s="1" t="s">
        <v>104</v>
      </c>
      <c r="T72" s="1" t="s">
        <v>48</v>
      </c>
      <c r="U72" s="1">
        <v>1987</v>
      </c>
      <c r="V72" s="2">
        <f ca="1">YEAR(TODAY())-O72+22</f>
        <v>53</v>
      </c>
      <c r="W72" s="5">
        <f>IF(NOT(ISBLANK(U72)),U72-O72,"na")</f>
        <v>8</v>
      </c>
      <c r="X72" s="2">
        <f ca="1">YEAR(TODAY())-F72</f>
        <v>21</v>
      </c>
    </row>
    <row r="73" spans="1:24">
      <c r="A73" s="2">
        <v>72</v>
      </c>
      <c r="B73" s="1" t="s">
        <v>32</v>
      </c>
      <c r="C73" s="1" t="s">
        <v>49</v>
      </c>
      <c r="D73" s="1" t="s">
        <v>50</v>
      </c>
      <c r="E73" s="1"/>
      <c r="F73" s="1">
        <v>1974</v>
      </c>
      <c r="G73" s="1"/>
      <c r="H73" s="1">
        <v>0</v>
      </c>
      <c r="I73" s="1" t="s">
        <v>27</v>
      </c>
      <c r="J73" s="1"/>
      <c r="K73" s="1"/>
      <c r="L73" s="1">
        <v>2008</v>
      </c>
      <c r="M73" s="1" t="s">
        <v>36</v>
      </c>
      <c r="N73" s="1" t="s">
        <v>419</v>
      </c>
      <c r="O73" s="1">
        <v>1965</v>
      </c>
      <c r="P73" s="1"/>
      <c r="Q73" s="1"/>
      <c r="R73" s="1"/>
      <c r="S73" s="1" t="s">
        <v>104</v>
      </c>
      <c r="T73" s="1" t="s">
        <v>51</v>
      </c>
      <c r="U73" s="1">
        <v>1970</v>
      </c>
      <c r="V73" s="2">
        <f ca="1">YEAR(TODAY())-O73+22</f>
        <v>67</v>
      </c>
      <c r="W73" s="5">
        <f>IF(NOT(ISBLANK(U73)),U73-O73,"na")</f>
        <v>5</v>
      </c>
      <c r="X73" s="2">
        <f ca="1">YEAR(TODAY())-F73</f>
        <v>36</v>
      </c>
    </row>
    <row r="74" spans="1:24">
      <c r="A74" s="2">
        <v>73</v>
      </c>
      <c r="B74" s="1" t="s">
        <v>32</v>
      </c>
      <c r="C74" s="1" t="s">
        <v>52</v>
      </c>
      <c r="D74" s="1" t="s">
        <v>53</v>
      </c>
      <c r="E74" s="1" t="s">
        <v>54</v>
      </c>
      <c r="F74" s="1">
        <v>1987</v>
      </c>
      <c r="G74" s="1"/>
      <c r="H74" s="1">
        <v>0</v>
      </c>
      <c r="I74" s="1" t="s">
        <v>27</v>
      </c>
      <c r="J74" s="1"/>
      <c r="K74" s="1"/>
      <c r="L74" s="1">
        <v>2008</v>
      </c>
      <c r="M74" s="1" t="s">
        <v>36</v>
      </c>
      <c r="N74" s="1" t="s">
        <v>55</v>
      </c>
      <c r="O74" s="1">
        <v>1981</v>
      </c>
      <c r="P74" s="1"/>
      <c r="Q74" s="1"/>
      <c r="R74" s="1"/>
      <c r="S74" s="1" t="s">
        <v>104</v>
      </c>
      <c r="T74" s="1" t="s">
        <v>55</v>
      </c>
      <c r="U74" s="1">
        <v>1990</v>
      </c>
      <c r="V74" s="2">
        <f ca="1">YEAR(TODAY())-O74+22</f>
        <v>51</v>
      </c>
      <c r="W74" s="5">
        <f>IF(NOT(ISBLANK(U74)),U74-O74,"na")</f>
        <v>9</v>
      </c>
      <c r="X74" s="2">
        <f ca="1">YEAR(TODAY())-F74</f>
        <v>23</v>
      </c>
    </row>
    <row r="75" spans="1:24">
      <c r="A75" s="2">
        <v>74</v>
      </c>
      <c r="B75" s="1" t="s">
        <v>32</v>
      </c>
      <c r="C75" s="1" t="s">
        <v>56</v>
      </c>
      <c r="D75" s="1" t="s">
        <v>57</v>
      </c>
      <c r="E75" s="1" t="s">
        <v>58</v>
      </c>
      <c r="F75" s="1">
        <v>1990</v>
      </c>
      <c r="G75" s="1"/>
      <c r="H75" s="1">
        <v>0</v>
      </c>
      <c r="I75" s="1" t="s">
        <v>73</v>
      </c>
      <c r="J75" s="1">
        <v>2008</v>
      </c>
      <c r="K75" s="1"/>
      <c r="L75" s="1"/>
      <c r="M75" s="1" t="s">
        <v>36</v>
      </c>
      <c r="N75" s="1" t="s">
        <v>59</v>
      </c>
      <c r="O75" s="1">
        <v>1976</v>
      </c>
      <c r="P75" s="1" t="s">
        <v>29</v>
      </c>
      <c r="Q75" s="1" t="s">
        <v>59</v>
      </c>
      <c r="R75" s="1">
        <v>1978</v>
      </c>
      <c r="S75" s="1" t="s">
        <v>104</v>
      </c>
      <c r="T75" s="1" t="s">
        <v>60</v>
      </c>
      <c r="U75" s="1">
        <v>1983</v>
      </c>
      <c r="V75" s="2">
        <f ca="1">YEAR(TODAY())-O75+22</f>
        <v>56</v>
      </c>
      <c r="W75" s="5">
        <f>IF(NOT(ISBLANK(U75)),U75-O75,"na")</f>
        <v>7</v>
      </c>
      <c r="X75" s="2">
        <f ca="1">YEAR(TODAY())-F75</f>
        <v>20</v>
      </c>
    </row>
    <row r="76" spans="1:24">
      <c r="A76" s="2">
        <v>75</v>
      </c>
      <c r="B76" s="1" t="s">
        <v>32</v>
      </c>
      <c r="C76" s="1" t="s">
        <v>61</v>
      </c>
      <c r="D76" s="1" t="s">
        <v>53</v>
      </c>
      <c r="E76" s="1" t="s">
        <v>47</v>
      </c>
      <c r="F76" s="1">
        <v>1998</v>
      </c>
      <c r="G76" s="1"/>
      <c r="H76" s="1">
        <v>0</v>
      </c>
      <c r="I76" s="1" t="s">
        <v>73</v>
      </c>
      <c r="J76" s="1">
        <v>2008</v>
      </c>
      <c r="K76" s="1"/>
      <c r="L76" s="1"/>
      <c r="M76" s="1" t="s">
        <v>20</v>
      </c>
      <c r="N76" s="1" t="s">
        <v>62</v>
      </c>
      <c r="O76" s="1">
        <v>1988</v>
      </c>
      <c r="P76" s="1" t="s">
        <v>37</v>
      </c>
      <c r="Q76" s="1" t="s">
        <v>63</v>
      </c>
      <c r="R76" s="1">
        <v>1992</v>
      </c>
      <c r="S76" s="1" t="s">
        <v>104</v>
      </c>
      <c r="T76" s="1" t="s">
        <v>63</v>
      </c>
      <c r="U76" s="1">
        <v>1995</v>
      </c>
      <c r="V76" s="2">
        <f ca="1">YEAR(TODAY())-O76+22</f>
        <v>44</v>
      </c>
      <c r="W76" s="5">
        <f>IF(NOT(ISBLANK(U76)),U76-O76,"na")</f>
        <v>7</v>
      </c>
      <c r="X76" s="2">
        <f ca="1">YEAR(TODAY())-F76</f>
        <v>12</v>
      </c>
    </row>
    <row r="77" spans="1:24">
      <c r="A77" s="2">
        <v>76</v>
      </c>
      <c r="B77" s="1" t="s">
        <v>32</v>
      </c>
      <c r="C77" s="1" t="s">
        <v>64</v>
      </c>
      <c r="D77" s="1" t="s">
        <v>65</v>
      </c>
      <c r="E77" s="1"/>
      <c r="F77" s="1">
        <v>2001</v>
      </c>
      <c r="G77" s="1"/>
      <c r="H77" s="1">
        <v>0</v>
      </c>
      <c r="I77" s="1" t="s">
        <v>73</v>
      </c>
      <c r="J77" s="1">
        <v>2008</v>
      </c>
      <c r="K77" s="1"/>
      <c r="L77" s="1"/>
      <c r="M77" s="1" t="s">
        <v>36</v>
      </c>
      <c r="N77" s="1" t="s">
        <v>66</v>
      </c>
      <c r="O77" s="1">
        <v>1988</v>
      </c>
      <c r="P77" s="1" t="s">
        <v>37</v>
      </c>
      <c r="Q77" s="1" t="s">
        <v>67</v>
      </c>
      <c r="R77" s="1">
        <v>1990</v>
      </c>
      <c r="S77" s="1" t="s">
        <v>104</v>
      </c>
      <c r="T77" s="1" t="s">
        <v>68</v>
      </c>
      <c r="U77" s="1">
        <v>2000</v>
      </c>
      <c r="V77" s="2">
        <f ca="1">YEAR(TODAY())-O77+22</f>
        <v>44</v>
      </c>
      <c r="W77" s="5">
        <f>IF(NOT(ISBLANK(U77)),U77-O77,"na")</f>
        <v>12</v>
      </c>
      <c r="X77" s="2">
        <f ca="1">YEAR(TODAY())-F77</f>
        <v>9</v>
      </c>
    </row>
    <row r="78" spans="1:24">
      <c r="A78" s="2">
        <v>77</v>
      </c>
      <c r="B78" s="1" t="s">
        <v>32</v>
      </c>
      <c r="C78" s="1" t="s">
        <v>69</v>
      </c>
      <c r="D78" s="1" t="s">
        <v>53</v>
      </c>
      <c r="E78" s="1" t="s">
        <v>70</v>
      </c>
      <c r="F78" s="1">
        <v>1981</v>
      </c>
      <c r="G78" s="1"/>
      <c r="H78" s="1">
        <v>0</v>
      </c>
      <c r="I78" s="1" t="s">
        <v>27</v>
      </c>
      <c r="J78" s="1"/>
      <c r="K78" s="1"/>
      <c r="L78" s="1">
        <v>2008</v>
      </c>
      <c r="M78" s="1" t="s">
        <v>20</v>
      </c>
      <c r="N78" s="1" t="s">
        <v>71</v>
      </c>
      <c r="O78" s="1">
        <v>1970</v>
      </c>
      <c r="P78" s="1"/>
      <c r="Q78" s="1"/>
      <c r="R78" s="1"/>
      <c r="S78" s="1" t="s">
        <v>104</v>
      </c>
      <c r="T78" s="1" t="s">
        <v>72</v>
      </c>
      <c r="U78" s="1">
        <v>1975</v>
      </c>
      <c r="V78" s="2">
        <f ca="1">YEAR(TODAY())-O78+22</f>
        <v>62</v>
      </c>
      <c r="W78" s="5">
        <f>IF(NOT(ISBLANK(U78)),U78-O78,"na")</f>
        <v>5</v>
      </c>
      <c r="X78" s="2">
        <f ca="1">YEAR(TODAY())-F78</f>
        <v>29</v>
      </c>
    </row>
    <row r="79" spans="1:24">
      <c r="A79" s="2">
        <v>78</v>
      </c>
      <c r="B79" s="4" t="s">
        <v>252</v>
      </c>
      <c r="C79" s="4" t="s">
        <v>253</v>
      </c>
      <c r="D79" s="4" t="s">
        <v>124</v>
      </c>
      <c r="E79" s="4" t="s">
        <v>26</v>
      </c>
      <c r="F79" s="4">
        <v>1981</v>
      </c>
      <c r="G79" s="4"/>
      <c r="H79" s="1">
        <v>0</v>
      </c>
      <c r="I79" s="4" t="s">
        <v>27</v>
      </c>
      <c r="J79" s="4"/>
      <c r="K79" s="4"/>
      <c r="L79" s="1">
        <v>2008</v>
      </c>
      <c r="M79" s="4" t="s">
        <v>20</v>
      </c>
      <c r="N79" s="4" t="s">
        <v>28</v>
      </c>
      <c r="O79" s="4">
        <v>1962</v>
      </c>
      <c r="P79" s="4" t="s">
        <v>29</v>
      </c>
      <c r="Q79" s="4" t="s">
        <v>254</v>
      </c>
      <c r="R79" s="4">
        <v>1965</v>
      </c>
      <c r="S79" s="4"/>
      <c r="T79" s="4"/>
      <c r="U79" s="4"/>
      <c r="V79" s="2">
        <f ca="1">YEAR(TODAY())-O79+22</f>
        <v>70</v>
      </c>
      <c r="W79" s="5" t="str">
        <f>IF(NOT(ISBLANK(U79)),U79-O79,"na")</f>
        <v>na</v>
      </c>
      <c r="X79" s="2">
        <f ca="1">YEAR(TODAY())-F79</f>
        <v>29</v>
      </c>
    </row>
    <row r="80" spans="1:24">
      <c r="A80" s="2">
        <v>79</v>
      </c>
      <c r="B80" s="4" t="s">
        <v>252</v>
      </c>
      <c r="C80" s="4" t="s">
        <v>255</v>
      </c>
      <c r="D80" s="4" t="s">
        <v>256</v>
      </c>
      <c r="E80" s="4" t="s">
        <v>257</v>
      </c>
      <c r="F80" s="4">
        <v>1982</v>
      </c>
      <c r="G80" s="4"/>
      <c r="H80" s="1">
        <v>0</v>
      </c>
      <c r="I80" s="4" t="s">
        <v>27</v>
      </c>
      <c r="J80" s="4"/>
      <c r="K80" s="4"/>
      <c r="L80" s="1">
        <v>2008</v>
      </c>
      <c r="M80" s="4" t="s">
        <v>20</v>
      </c>
      <c r="N80" s="4" t="s">
        <v>258</v>
      </c>
      <c r="O80" s="4">
        <v>1972</v>
      </c>
      <c r="P80" s="4" t="s">
        <v>29</v>
      </c>
      <c r="Q80" s="4" t="s">
        <v>258</v>
      </c>
      <c r="R80" s="4">
        <v>1978</v>
      </c>
      <c r="S80" s="1" t="s">
        <v>104</v>
      </c>
      <c r="T80" s="4" t="s">
        <v>258</v>
      </c>
      <c r="U80" s="4">
        <v>1987</v>
      </c>
      <c r="V80" s="2">
        <f ca="1">YEAR(TODAY())-O80+22</f>
        <v>60</v>
      </c>
      <c r="W80" s="5">
        <f>IF(NOT(ISBLANK(U80)),U80-O80,"na")</f>
        <v>15</v>
      </c>
      <c r="X80" s="2">
        <f ca="1">YEAR(TODAY())-F80</f>
        <v>28</v>
      </c>
    </row>
    <row r="81" spans="1:24">
      <c r="A81" s="2">
        <v>80</v>
      </c>
      <c r="B81" s="4" t="s">
        <v>252</v>
      </c>
      <c r="C81" s="4" t="s">
        <v>259</v>
      </c>
      <c r="D81" s="4" t="s">
        <v>207</v>
      </c>
      <c r="E81" s="4" t="s">
        <v>35</v>
      </c>
      <c r="F81" s="4">
        <v>1984</v>
      </c>
      <c r="G81" s="4"/>
      <c r="H81" s="1">
        <v>0</v>
      </c>
      <c r="I81" s="4" t="s">
        <v>27</v>
      </c>
      <c r="J81" s="4"/>
      <c r="K81" s="4"/>
      <c r="L81" s="1">
        <v>2008</v>
      </c>
      <c r="M81" s="4" t="s">
        <v>20</v>
      </c>
      <c r="N81" s="4" t="s">
        <v>260</v>
      </c>
      <c r="O81" s="4">
        <v>1971</v>
      </c>
      <c r="P81" s="4" t="s">
        <v>29</v>
      </c>
      <c r="Q81" s="4" t="s">
        <v>260</v>
      </c>
      <c r="R81" s="4">
        <v>1973</v>
      </c>
      <c r="S81" s="1" t="s">
        <v>104</v>
      </c>
      <c r="T81" s="4" t="s">
        <v>260</v>
      </c>
      <c r="U81" s="4">
        <v>1975</v>
      </c>
      <c r="V81" s="2">
        <f ca="1">YEAR(TODAY())-O81+22</f>
        <v>61</v>
      </c>
      <c r="W81" s="5">
        <f>IF(NOT(ISBLANK(U81)),U81-O81,"na")</f>
        <v>4</v>
      </c>
      <c r="X81" s="2">
        <f ca="1">YEAR(TODAY())-F81</f>
        <v>26</v>
      </c>
    </row>
    <row r="82" spans="1:24">
      <c r="A82" s="2">
        <v>81</v>
      </c>
      <c r="B82" s="4" t="s">
        <v>252</v>
      </c>
      <c r="C82" s="4" t="s">
        <v>261</v>
      </c>
      <c r="D82" s="4" t="s">
        <v>224</v>
      </c>
      <c r="E82" s="4" t="s">
        <v>35</v>
      </c>
      <c r="F82" s="4">
        <v>2001</v>
      </c>
      <c r="G82" s="4"/>
      <c r="H82" s="1">
        <v>0</v>
      </c>
      <c r="I82" s="1" t="s">
        <v>216</v>
      </c>
      <c r="J82" s="1"/>
      <c r="K82" s="1">
        <v>2008</v>
      </c>
      <c r="L82" s="1"/>
      <c r="M82" s="4" t="s">
        <v>36</v>
      </c>
      <c r="N82" s="4" t="s">
        <v>48</v>
      </c>
      <c r="O82" s="4">
        <v>1982</v>
      </c>
      <c r="P82" s="4" t="s">
        <v>29</v>
      </c>
      <c r="Q82" s="4" t="s">
        <v>262</v>
      </c>
      <c r="R82" s="4">
        <v>1989</v>
      </c>
      <c r="S82" s="1" t="s">
        <v>104</v>
      </c>
      <c r="T82" s="4" t="s">
        <v>424</v>
      </c>
      <c r="U82" s="4">
        <v>2002</v>
      </c>
      <c r="V82" s="2">
        <f ca="1">YEAR(TODAY())-O82+22</f>
        <v>50</v>
      </c>
      <c r="W82" s="5">
        <f>IF(NOT(ISBLANK(U82)),U82-O82,"na")</f>
        <v>20</v>
      </c>
      <c r="X82" s="2">
        <f ca="1">YEAR(TODAY())-F82</f>
        <v>9</v>
      </c>
    </row>
    <row r="83" spans="1:24">
      <c r="A83" s="2">
        <v>82</v>
      </c>
      <c r="B83" s="4" t="s">
        <v>252</v>
      </c>
      <c r="C83" s="4" t="s">
        <v>263</v>
      </c>
      <c r="D83" s="4" t="s">
        <v>264</v>
      </c>
      <c r="E83" s="4" t="s">
        <v>47</v>
      </c>
      <c r="F83" s="4">
        <v>1979</v>
      </c>
      <c r="G83" s="4"/>
      <c r="H83" s="1">
        <v>0</v>
      </c>
      <c r="I83" s="1" t="s">
        <v>216</v>
      </c>
      <c r="J83" s="1"/>
      <c r="K83" s="1">
        <v>2008</v>
      </c>
      <c r="L83" s="1"/>
      <c r="M83" s="4" t="s">
        <v>265</v>
      </c>
      <c r="N83" s="4" t="s">
        <v>254</v>
      </c>
      <c r="O83" s="4">
        <v>1965</v>
      </c>
      <c r="P83" s="4" t="s">
        <v>266</v>
      </c>
      <c r="Q83" s="4" t="s">
        <v>254</v>
      </c>
      <c r="R83" s="4">
        <v>1967</v>
      </c>
      <c r="S83" s="1" t="s">
        <v>104</v>
      </c>
      <c r="T83" s="4" t="s">
        <v>233</v>
      </c>
      <c r="U83" s="4">
        <v>1979</v>
      </c>
      <c r="V83" s="2">
        <f ca="1">YEAR(TODAY())-O83+22</f>
        <v>67</v>
      </c>
      <c r="W83" s="5">
        <f>IF(NOT(ISBLANK(U83)),U83-O83,"na")</f>
        <v>14</v>
      </c>
      <c r="X83" s="2">
        <f ca="1">YEAR(TODAY())-F83</f>
        <v>31</v>
      </c>
    </row>
    <row r="84" spans="1:24">
      <c r="A84" s="2">
        <v>83</v>
      </c>
      <c r="B84" s="4" t="s">
        <v>252</v>
      </c>
      <c r="C84" s="4" t="s">
        <v>267</v>
      </c>
      <c r="D84" s="4" t="s">
        <v>53</v>
      </c>
      <c r="E84" s="4" t="s">
        <v>47</v>
      </c>
      <c r="F84" s="4">
        <v>2007</v>
      </c>
      <c r="G84" s="4"/>
      <c r="H84" s="1">
        <v>0</v>
      </c>
      <c r="I84" s="1" t="s">
        <v>73</v>
      </c>
      <c r="J84" s="1">
        <v>2008</v>
      </c>
      <c r="K84" s="1"/>
      <c r="L84" s="1"/>
      <c r="M84" s="4" t="s">
        <v>20</v>
      </c>
      <c r="N84" s="4" t="s">
        <v>268</v>
      </c>
      <c r="O84" s="4">
        <v>1997</v>
      </c>
      <c r="P84" s="4" t="s">
        <v>29</v>
      </c>
      <c r="Q84" s="4" t="s">
        <v>269</v>
      </c>
      <c r="R84" s="4">
        <v>1999</v>
      </c>
      <c r="S84" s="1" t="s">
        <v>104</v>
      </c>
      <c r="T84" s="4" t="s">
        <v>270</v>
      </c>
      <c r="U84" s="4">
        <v>2007</v>
      </c>
      <c r="V84" s="2">
        <f ca="1">YEAR(TODAY())-O84+22</f>
        <v>35</v>
      </c>
      <c r="W84" s="5">
        <f>IF(NOT(ISBLANK(U84)),U84-O84,"na")</f>
        <v>10</v>
      </c>
      <c r="X84" s="2">
        <f ca="1">YEAR(TODAY())-F84</f>
        <v>3</v>
      </c>
    </row>
    <row r="85" spans="1:24">
      <c r="A85" s="2">
        <v>84</v>
      </c>
      <c r="B85" s="4" t="s">
        <v>252</v>
      </c>
      <c r="C85" s="4" t="s">
        <v>271</v>
      </c>
      <c r="D85" s="4" t="s">
        <v>131</v>
      </c>
      <c r="E85" s="4" t="s">
        <v>47</v>
      </c>
      <c r="F85" s="4">
        <v>2006</v>
      </c>
      <c r="G85" s="4"/>
      <c r="H85" s="1">
        <v>0</v>
      </c>
      <c r="I85" s="1" t="s">
        <v>73</v>
      </c>
      <c r="J85" s="1">
        <v>2008</v>
      </c>
      <c r="K85" s="1"/>
      <c r="L85" s="1"/>
      <c r="M85" s="4" t="s">
        <v>20</v>
      </c>
      <c r="N85" s="4" t="s">
        <v>272</v>
      </c>
      <c r="O85" s="4">
        <v>2001</v>
      </c>
      <c r="P85" s="4" t="s">
        <v>266</v>
      </c>
      <c r="Q85" s="4" t="s">
        <v>273</v>
      </c>
      <c r="R85" s="4">
        <v>2003</v>
      </c>
      <c r="S85" s="1" t="s">
        <v>104</v>
      </c>
      <c r="T85" s="4" t="s">
        <v>273</v>
      </c>
      <c r="U85" s="4">
        <v>2007</v>
      </c>
      <c r="V85" s="2">
        <f ca="1">YEAR(TODAY())-O85+22</f>
        <v>31</v>
      </c>
      <c r="W85" s="5">
        <f>IF(NOT(ISBLANK(U85)),U85-O85,"na")</f>
        <v>6</v>
      </c>
      <c r="X85" s="2">
        <f ca="1">YEAR(TODAY())-F85</f>
        <v>4</v>
      </c>
    </row>
    <row r="86" spans="1:24">
      <c r="A86" s="2">
        <v>85</v>
      </c>
      <c r="B86" s="4" t="s">
        <v>252</v>
      </c>
      <c r="C86" s="4" t="s">
        <v>274</v>
      </c>
      <c r="D86" s="4" t="s">
        <v>238</v>
      </c>
      <c r="E86" s="4" t="s">
        <v>70</v>
      </c>
      <c r="F86" s="4">
        <v>1997</v>
      </c>
      <c r="G86" s="4"/>
      <c r="H86" s="1">
        <v>0</v>
      </c>
      <c r="I86" s="1" t="s">
        <v>216</v>
      </c>
      <c r="J86" s="1"/>
      <c r="K86" s="1">
        <v>2008</v>
      </c>
      <c r="L86" s="1"/>
      <c r="M86" s="4" t="s">
        <v>20</v>
      </c>
      <c r="N86" s="4" t="s">
        <v>275</v>
      </c>
      <c r="O86" s="4">
        <v>1982</v>
      </c>
      <c r="P86" s="4" t="s">
        <v>29</v>
      </c>
      <c r="Q86" s="4" t="s">
        <v>276</v>
      </c>
      <c r="R86" s="4">
        <v>1983</v>
      </c>
      <c r="S86" s="1" t="s">
        <v>104</v>
      </c>
      <c r="T86" s="4" t="s">
        <v>425</v>
      </c>
      <c r="U86" s="4">
        <v>1991</v>
      </c>
      <c r="V86" s="2">
        <f ca="1">YEAR(TODAY())-O86+22</f>
        <v>50</v>
      </c>
      <c r="W86" s="5">
        <f>IF(NOT(ISBLANK(U86)),U86-O86,"na")</f>
        <v>9</v>
      </c>
      <c r="X86" s="2">
        <f ca="1">YEAR(TODAY())-F86</f>
        <v>13</v>
      </c>
    </row>
    <row r="87" spans="1:24">
      <c r="A87" s="2">
        <v>86</v>
      </c>
      <c r="B87" s="4" t="s">
        <v>252</v>
      </c>
      <c r="C87" s="4" t="s">
        <v>277</v>
      </c>
      <c r="D87" s="4" t="s">
        <v>163</v>
      </c>
      <c r="E87" s="4" t="s">
        <v>278</v>
      </c>
      <c r="F87" s="4">
        <v>1991</v>
      </c>
      <c r="G87" s="4"/>
      <c r="H87" s="1">
        <v>0</v>
      </c>
      <c r="I87" s="4" t="s">
        <v>27</v>
      </c>
      <c r="J87" s="4"/>
      <c r="K87" s="4"/>
      <c r="L87" s="1">
        <v>2008</v>
      </c>
      <c r="M87" s="4" t="s">
        <v>20</v>
      </c>
      <c r="N87" s="4" t="s">
        <v>28</v>
      </c>
      <c r="O87" s="4">
        <v>1978</v>
      </c>
      <c r="P87" s="4" t="s">
        <v>29</v>
      </c>
      <c r="Q87" s="4" t="s">
        <v>414</v>
      </c>
      <c r="R87" s="4">
        <v>1984</v>
      </c>
      <c r="S87" s="4" t="s">
        <v>280</v>
      </c>
      <c r="T87" s="4" t="s">
        <v>279</v>
      </c>
      <c r="U87" s="4">
        <v>1991</v>
      </c>
      <c r="V87" s="2">
        <f ca="1">YEAR(TODAY())-O87+22</f>
        <v>54</v>
      </c>
      <c r="W87" s="5">
        <f>IF(NOT(ISBLANK(U87)),U87-O87,"na")</f>
        <v>13</v>
      </c>
      <c r="X87" s="2">
        <f ca="1">YEAR(TODAY())-F87</f>
        <v>19</v>
      </c>
    </row>
    <row r="88" spans="1:24">
      <c r="A88" s="2">
        <v>87</v>
      </c>
      <c r="B88" s="1" t="s">
        <v>126</v>
      </c>
      <c r="C88" s="1" t="s">
        <v>152</v>
      </c>
      <c r="D88" s="1" t="s">
        <v>97</v>
      </c>
      <c r="E88" s="1" t="s">
        <v>100</v>
      </c>
      <c r="F88" s="1">
        <v>2007</v>
      </c>
      <c r="G88" s="1"/>
      <c r="H88" s="1">
        <v>0</v>
      </c>
      <c r="I88" s="1" t="s">
        <v>73</v>
      </c>
      <c r="J88" s="1">
        <v>2008</v>
      </c>
      <c r="K88" s="1"/>
      <c r="L88" s="1"/>
      <c r="M88" s="1" t="s">
        <v>36</v>
      </c>
      <c r="N88" s="1" t="s">
        <v>153</v>
      </c>
      <c r="O88" s="1">
        <v>1993</v>
      </c>
      <c r="P88" s="1" t="s">
        <v>37</v>
      </c>
      <c r="Q88" s="1" t="s">
        <v>153</v>
      </c>
      <c r="R88" s="1">
        <v>1997</v>
      </c>
      <c r="S88" s="1"/>
      <c r="T88" s="1"/>
      <c r="U88" s="1"/>
      <c r="V88" s="2">
        <f ca="1">YEAR(TODAY())-O88+22</f>
        <v>39</v>
      </c>
      <c r="W88" s="5" t="str">
        <f>IF(NOT(ISBLANK(U88)),U88-O88,"na")</f>
        <v>na</v>
      </c>
      <c r="X88" s="2">
        <f ca="1">YEAR(TODAY())-F88</f>
        <v>3</v>
      </c>
    </row>
    <row r="89" spans="1:24">
      <c r="A89" s="2">
        <v>88</v>
      </c>
      <c r="B89" s="1" t="s">
        <v>126</v>
      </c>
      <c r="C89" s="1" t="s">
        <v>127</v>
      </c>
      <c r="D89" s="1" t="s">
        <v>128</v>
      </c>
      <c r="E89" s="1" t="s">
        <v>26</v>
      </c>
      <c r="F89" s="1">
        <v>2006</v>
      </c>
      <c r="G89" s="1"/>
      <c r="H89" s="1">
        <v>0</v>
      </c>
      <c r="I89" s="1" t="s">
        <v>73</v>
      </c>
      <c r="J89" s="1">
        <v>2008</v>
      </c>
      <c r="K89" s="1"/>
      <c r="L89" s="1"/>
      <c r="M89" s="1" t="s">
        <v>36</v>
      </c>
      <c r="N89" s="1" t="s">
        <v>145</v>
      </c>
      <c r="O89" s="1">
        <v>1983</v>
      </c>
      <c r="P89" s="1" t="s">
        <v>154</v>
      </c>
      <c r="Q89" s="1" t="s">
        <v>129</v>
      </c>
      <c r="R89" s="1">
        <v>1986</v>
      </c>
      <c r="S89" s="1"/>
      <c r="T89" s="1"/>
      <c r="U89" s="1"/>
      <c r="V89" s="2">
        <f ca="1">YEAR(TODAY())-O89+22</f>
        <v>49</v>
      </c>
      <c r="W89" s="5" t="str">
        <f>IF(NOT(ISBLANK(U89)),U89-O89,"na")</f>
        <v>na</v>
      </c>
      <c r="X89" s="2">
        <f ca="1">YEAR(TODAY())-F89</f>
        <v>4</v>
      </c>
    </row>
    <row r="90" spans="1:24">
      <c r="A90" s="2">
        <v>89</v>
      </c>
      <c r="B90" s="1" t="s">
        <v>126</v>
      </c>
      <c r="C90" s="1" t="s">
        <v>130</v>
      </c>
      <c r="D90" s="1" t="s">
        <v>131</v>
      </c>
      <c r="E90" s="1" t="s">
        <v>54</v>
      </c>
      <c r="F90" s="1">
        <v>2005</v>
      </c>
      <c r="G90" s="1"/>
      <c r="H90" s="1">
        <v>0</v>
      </c>
      <c r="I90" s="1" t="s">
        <v>216</v>
      </c>
      <c r="J90" s="1"/>
      <c r="K90" s="1">
        <v>2008</v>
      </c>
      <c r="L90" s="1"/>
      <c r="M90" s="1" t="s">
        <v>20</v>
      </c>
      <c r="N90" s="1" t="s">
        <v>146</v>
      </c>
      <c r="O90" s="1">
        <v>1992</v>
      </c>
      <c r="P90" s="1" t="s">
        <v>37</v>
      </c>
      <c r="Q90" s="1" t="s">
        <v>240</v>
      </c>
      <c r="R90" s="1">
        <v>1995</v>
      </c>
      <c r="S90" s="1" t="s">
        <v>104</v>
      </c>
      <c r="T90" s="1" t="s">
        <v>141</v>
      </c>
      <c r="U90" s="1">
        <v>2004</v>
      </c>
      <c r="V90" s="2">
        <f ca="1">YEAR(TODAY())-O90+22</f>
        <v>40</v>
      </c>
      <c r="W90" s="5">
        <f>IF(NOT(ISBLANK(U90)),U90-O90,"na")</f>
        <v>12</v>
      </c>
      <c r="X90" s="2">
        <f ca="1">YEAR(TODAY())-F90</f>
        <v>5</v>
      </c>
    </row>
    <row r="91" spans="1:24">
      <c r="A91" s="2">
        <v>90</v>
      </c>
      <c r="B91" s="1" t="s">
        <v>126</v>
      </c>
      <c r="C91" s="1" t="s">
        <v>132</v>
      </c>
      <c r="D91" s="1" t="s">
        <v>133</v>
      </c>
      <c r="E91" s="1" t="s">
        <v>47</v>
      </c>
      <c r="F91" s="1">
        <v>2006</v>
      </c>
      <c r="G91" s="1"/>
      <c r="H91" s="1">
        <v>0</v>
      </c>
      <c r="I91" s="1" t="s">
        <v>73</v>
      </c>
      <c r="J91" s="1">
        <v>2008</v>
      </c>
      <c r="K91" s="1"/>
      <c r="L91" s="1"/>
      <c r="M91" s="1" t="s">
        <v>36</v>
      </c>
      <c r="N91" s="1" t="s">
        <v>143</v>
      </c>
      <c r="O91" s="1">
        <v>2000</v>
      </c>
      <c r="P91" s="1" t="s">
        <v>37</v>
      </c>
      <c r="Q91" s="1" t="s">
        <v>143</v>
      </c>
      <c r="R91" s="1">
        <v>2003</v>
      </c>
      <c r="S91" s="1" t="s">
        <v>104</v>
      </c>
      <c r="T91" s="1" t="s">
        <v>142</v>
      </c>
      <c r="U91" s="1">
        <v>2006</v>
      </c>
      <c r="V91" s="2">
        <f ca="1">YEAR(TODAY())-O91+22</f>
        <v>32</v>
      </c>
      <c r="W91" s="5">
        <f>IF(NOT(ISBLANK(U91)),U91-O91,"na")</f>
        <v>6</v>
      </c>
      <c r="X91" s="2">
        <f ca="1">YEAR(TODAY())-F91</f>
        <v>4</v>
      </c>
    </row>
    <row r="92" spans="1:24">
      <c r="A92" s="2">
        <v>91</v>
      </c>
      <c r="B92" s="1" t="s">
        <v>126</v>
      </c>
      <c r="C92" s="1" t="s">
        <v>134</v>
      </c>
      <c r="D92" s="1" t="s">
        <v>46</v>
      </c>
      <c r="E92" s="1" t="s">
        <v>43</v>
      </c>
      <c r="F92" s="1">
        <v>2002</v>
      </c>
      <c r="G92" s="1"/>
      <c r="H92" s="1">
        <v>0</v>
      </c>
      <c r="I92" s="1" t="s">
        <v>151</v>
      </c>
      <c r="J92" s="1"/>
      <c r="K92" s="1"/>
      <c r="L92" s="1"/>
      <c r="M92" s="1" t="s">
        <v>20</v>
      </c>
      <c r="N92" s="1" t="s">
        <v>28</v>
      </c>
      <c r="O92" s="1">
        <v>1997</v>
      </c>
      <c r="P92" s="1" t="s">
        <v>37</v>
      </c>
      <c r="Q92" s="1" t="s">
        <v>28</v>
      </c>
      <c r="R92" s="1">
        <v>1999</v>
      </c>
      <c r="S92" s="1"/>
      <c r="T92" s="1"/>
      <c r="U92" s="1"/>
      <c r="V92" s="2">
        <f ca="1">YEAR(TODAY())-O92+22</f>
        <v>35</v>
      </c>
      <c r="W92" s="5" t="str">
        <f>IF(NOT(ISBLANK(U92)),U92-O92,"na")</f>
        <v>na</v>
      </c>
      <c r="X92" s="2">
        <f ca="1">YEAR(TODAY())-F92</f>
        <v>8</v>
      </c>
    </row>
    <row r="93" spans="1:24">
      <c r="A93" s="2">
        <v>92</v>
      </c>
      <c r="B93" s="1" t="s">
        <v>126</v>
      </c>
      <c r="C93" s="1" t="s">
        <v>135</v>
      </c>
      <c r="D93" s="1" t="s">
        <v>136</v>
      </c>
      <c r="E93" s="1" t="s">
        <v>137</v>
      </c>
      <c r="F93" s="1">
        <v>2005</v>
      </c>
      <c r="G93" s="1"/>
      <c r="H93" s="1">
        <v>0</v>
      </c>
      <c r="I93" s="1" t="s">
        <v>151</v>
      </c>
      <c r="J93" s="1"/>
      <c r="K93" s="1"/>
      <c r="L93" s="1"/>
      <c r="M93" s="1" t="s">
        <v>36</v>
      </c>
      <c r="N93" s="1" t="s">
        <v>23</v>
      </c>
      <c r="O93" s="1">
        <v>1993</v>
      </c>
      <c r="P93" s="1" t="s">
        <v>37</v>
      </c>
      <c r="Q93" s="1" t="s">
        <v>138</v>
      </c>
      <c r="R93" s="1">
        <v>2005</v>
      </c>
      <c r="S93" s="1"/>
      <c r="T93" s="1"/>
      <c r="U93" s="1"/>
      <c r="V93" s="2">
        <f ca="1">YEAR(TODAY())-O93+22</f>
        <v>39</v>
      </c>
      <c r="W93" s="5" t="str">
        <f>IF(NOT(ISBLANK(U93)),U93-O93,"na")</f>
        <v>na</v>
      </c>
      <c r="X93" s="2">
        <f ca="1">YEAR(TODAY())-F93</f>
        <v>5</v>
      </c>
    </row>
    <row r="94" spans="1:24">
      <c r="A94" s="2">
        <v>93</v>
      </c>
      <c r="B94" s="1" t="s">
        <v>126</v>
      </c>
      <c r="C94" s="1" t="s">
        <v>139</v>
      </c>
      <c r="D94" s="1" t="s">
        <v>140</v>
      </c>
      <c r="E94" s="1" t="s">
        <v>19</v>
      </c>
      <c r="F94" s="1">
        <v>2008</v>
      </c>
      <c r="G94" s="1"/>
      <c r="H94" s="1">
        <v>0</v>
      </c>
      <c r="I94" s="1" t="s">
        <v>151</v>
      </c>
      <c r="J94" s="1"/>
      <c r="K94" s="1"/>
      <c r="L94" s="1"/>
      <c r="M94" s="1" t="s">
        <v>36</v>
      </c>
      <c r="N94" s="1" t="s">
        <v>144</v>
      </c>
      <c r="O94" s="1">
        <v>1998</v>
      </c>
      <c r="P94" s="1" t="s">
        <v>37</v>
      </c>
      <c r="Q94" s="1" t="s">
        <v>28</v>
      </c>
      <c r="R94" s="1">
        <v>2004</v>
      </c>
      <c r="S94" s="1"/>
      <c r="T94" s="1"/>
      <c r="U94" s="1"/>
      <c r="V94" s="2">
        <f ca="1">YEAR(TODAY())-O94+22</f>
        <v>34</v>
      </c>
      <c r="W94" s="5" t="str">
        <f>IF(NOT(ISBLANK(U94)),U94-O94,"na")</f>
        <v>na</v>
      </c>
      <c r="X94" s="2">
        <f ca="1">YEAR(TODAY())-F94</f>
        <v>2</v>
      </c>
    </row>
    <row r="95" spans="1:24">
      <c r="A95" s="2">
        <v>94</v>
      </c>
      <c r="B95" s="1" t="s">
        <v>331</v>
      </c>
      <c r="C95" s="1" t="s">
        <v>332</v>
      </c>
      <c r="D95" s="1" t="s">
        <v>347</v>
      </c>
      <c r="E95" s="1" t="s">
        <v>293</v>
      </c>
      <c r="F95" s="1">
        <v>1995</v>
      </c>
      <c r="G95" s="1"/>
      <c r="H95" s="1">
        <v>0</v>
      </c>
      <c r="I95" s="1" t="s">
        <v>27</v>
      </c>
      <c r="J95" s="1"/>
      <c r="K95" s="1"/>
      <c r="L95" s="1">
        <v>2008</v>
      </c>
      <c r="M95" s="1" t="s">
        <v>20</v>
      </c>
      <c r="N95" s="1" t="s">
        <v>357</v>
      </c>
      <c r="O95" s="1">
        <v>1989</v>
      </c>
      <c r="P95" s="1" t="s">
        <v>37</v>
      </c>
      <c r="Q95" s="1" t="s">
        <v>358</v>
      </c>
      <c r="R95" s="1">
        <v>1991</v>
      </c>
      <c r="S95" s="1" t="s">
        <v>104</v>
      </c>
      <c r="T95" s="1" t="s">
        <v>298</v>
      </c>
      <c r="U95" s="1">
        <v>1995</v>
      </c>
      <c r="V95" s="2">
        <f ca="1">YEAR(TODAY())-O95+22</f>
        <v>43</v>
      </c>
      <c r="W95" s="5">
        <f>IF(NOT(ISBLANK(U95)),U95-O95,"na")</f>
        <v>6</v>
      </c>
      <c r="X95" s="2">
        <f ca="1">YEAR(TODAY())-F95</f>
        <v>15</v>
      </c>
    </row>
    <row r="96" spans="1:24">
      <c r="A96" s="2">
        <v>95</v>
      </c>
      <c r="B96" s="1" t="s">
        <v>331</v>
      </c>
      <c r="C96" s="1" t="s">
        <v>333</v>
      </c>
      <c r="D96" s="1" t="s">
        <v>348</v>
      </c>
      <c r="E96" s="1" t="s">
        <v>35</v>
      </c>
      <c r="F96" s="1">
        <v>1997</v>
      </c>
      <c r="G96" s="1"/>
      <c r="H96" s="1">
        <v>0</v>
      </c>
      <c r="I96" s="1" t="s">
        <v>216</v>
      </c>
      <c r="J96" s="1"/>
      <c r="K96" s="1">
        <v>2008</v>
      </c>
      <c r="L96" s="1"/>
      <c r="M96" s="1" t="s">
        <v>20</v>
      </c>
      <c r="N96" s="1" t="s">
        <v>359</v>
      </c>
      <c r="O96" s="1">
        <v>1990</v>
      </c>
      <c r="P96" s="1" t="s">
        <v>29</v>
      </c>
      <c r="Q96" s="1" t="s">
        <v>360</v>
      </c>
      <c r="R96" s="1">
        <v>1992</v>
      </c>
      <c r="S96" s="1" t="s">
        <v>104</v>
      </c>
      <c r="T96" s="1" t="s">
        <v>360</v>
      </c>
      <c r="U96" s="1">
        <v>1997</v>
      </c>
      <c r="V96" s="2">
        <f ca="1">YEAR(TODAY())-O96+22</f>
        <v>42</v>
      </c>
      <c r="W96" s="5">
        <f>IF(NOT(ISBLANK(U96)),U96-O96,"na")</f>
        <v>7</v>
      </c>
      <c r="X96" s="2">
        <f ca="1">YEAR(TODAY())-F96</f>
        <v>13</v>
      </c>
    </row>
    <row r="97" spans="1:24">
      <c r="A97" s="2">
        <v>96</v>
      </c>
      <c r="B97" s="1" t="s">
        <v>331</v>
      </c>
      <c r="C97" s="1" t="s">
        <v>334</v>
      </c>
      <c r="D97" s="1" t="s">
        <v>349</v>
      </c>
      <c r="E97" s="1" t="s">
        <v>58</v>
      </c>
      <c r="F97" s="1">
        <v>2000</v>
      </c>
      <c r="G97" s="1"/>
      <c r="H97" s="1">
        <v>0</v>
      </c>
      <c r="I97" s="1" t="s">
        <v>216</v>
      </c>
      <c r="J97" s="1"/>
      <c r="K97" s="1">
        <v>2008</v>
      </c>
      <c r="L97" s="1"/>
      <c r="M97" s="1" t="s">
        <v>36</v>
      </c>
      <c r="N97" s="1" t="s">
        <v>401</v>
      </c>
      <c r="O97" s="1">
        <v>1993</v>
      </c>
      <c r="P97" s="1" t="s">
        <v>29</v>
      </c>
      <c r="Q97" s="1" t="s">
        <v>92</v>
      </c>
      <c r="R97" s="1">
        <v>1996</v>
      </c>
      <c r="S97" s="1" t="s">
        <v>104</v>
      </c>
      <c r="T97" s="1" t="s">
        <v>92</v>
      </c>
      <c r="U97" s="1">
        <v>2000</v>
      </c>
      <c r="V97" s="2">
        <f ca="1">YEAR(TODAY())-O97+22</f>
        <v>39</v>
      </c>
      <c r="X97" s="2">
        <f ca="1">YEAR(TODAY())-F97</f>
        <v>10</v>
      </c>
    </row>
    <row r="98" spans="1:24">
      <c r="A98" s="2">
        <v>97</v>
      </c>
      <c r="B98" s="1" t="s">
        <v>331</v>
      </c>
      <c r="C98" s="1" t="s">
        <v>335</v>
      </c>
      <c r="D98" s="1" t="s">
        <v>53</v>
      </c>
      <c r="E98" s="1" t="s">
        <v>70</v>
      </c>
      <c r="F98" s="1">
        <v>1996</v>
      </c>
      <c r="G98" s="1"/>
      <c r="H98" s="1">
        <v>0</v>
      </c>
      <c r="I98" s="1" t="s">
        <v>216</v>
      </c>
      <c r="J98" s="1"/>
      <c r="K98" s="1">
        <v>2008</v>
      </c>
      <c r="L98" s="1"/>
      <c r="M98" s="1" t="s">
        <v>20</v>
      </c>
      <c r="N98" s="1" t="s">
        <v>402</v>
      </c>
      <c r="O98" s="1">
        <v>1991</v>
      </c>
      <c r="P98" s="1" t="s">
        <v>29</v>
      </c>
      <c r="Q98" s="1" t="s">
        <v>407</v>
      </c>
      <c r="R98" s="1">
        <v>1994</v>
      </c>
      <c r="S98" s="1" t="s">
        <v>104</v>
      </c>
      <c r="T98" s="1" t="s">
        <v>407</v>
      </c>
      <c r="U98" s="1">
        <v>1996</v>
      </c>
      <c r="V98" s="2">
        <f ca="1">YEAR(TODAY())-O98+22</f>
        <v>41</v>
      </c>
      <c r="X98" s="2">
        <f ca="1">YEAR(TODAY())-F98</f>
        <v>14</v>
      </c>
    </row>
    <row r="99" spans="1:24">
      <c r="A99" s="2">
        <v>98</v>
      </c>
      <c r="B99" s="1" t="s">
        <v>331</v>
      </c>
      <c r="C99" s="1" t="s">
        <v>336</v>
      </c>
      <c r="D99" s="1" t="s">
        <v>350</v>
      </c>
      <c r="E99" s="1"/>
      <c r="F99" s="1">
        <v>2008</v>
      </c>
      <c r="G99" s="1"/>
      <c r="H99" s="1">
        <v>0</v>
      </c>
      <c r="I99" s="1" t="s">
        <v>73</v>
      </c>
      <c r="J99" s="1">
        <v>2008</v>
      </c>
      <c r="K99" s="1"/>
      <c r="L99" s="1"/>
      <c r="M99" s="1" t="s">
        <v>20</v>
      </c>
      <c r="N99" s="1" t="s">
        <v>205</v>
      </c>
      <c r="O99" s="1">
        <v>1991</v>
      </c>
      <c r="P99" s="1" t="s">
        <v>29</v>
      </c>
      <c r="Q99" s="1" t="s">
        <v>205</v>
      </c>
      <c r="R99" s="1">
        <v>1994</v>
      </c>
      <c r="S99" s="1" t="s">
        <v>104</v>
      </c>
      <c r="T99" s="1" t="s">
        <v>92</v>
      </c>
      <c r="U99" s="1">
        <v>2006</v>
      </c>
      <c r="V99" s="2">
        <f ca="1">YEAR(TODAY())-O99+22</f>
        <v>41</v>
      </c>
      <c r="W99" s="5">
        <f>IF(NOT(ISBLANK(U99)),U99-O99,"na")</f>
        <v>15</v>
      </c>
      <c r="X99" s="2">
        <f ca="1">YEAR(TODAY())-F99</f>
        <v>2</v>
      </c>
    </row>
    <row r="100" spans="1:24">
      <c r="A100" s="2">
        <v>99</v>
      </c>
      <c r="B100" s="1" t="s">
        <v>331</v>
      </c>
      <c r="C100" s="1" t="s">
        <v>337</v>
      </c>
      <c r="D100" s="1" t="s">
        <v>238</v>
      </c>
      <c r="E100" s="1" t="s">
        <v>70</v>
      </c>
      <c r="F100" s="1">
        <v>1998</v>
      </c>
      <c r="G100" s="1"/>
      <c r="H100" s="1">
        <v>0</v>
      </c>
      <c r="I100" s="1" t="s">
        <v>216</v>
      </c>
      <c r="J100" s="1"/>
      <c r="K100" s="1">
        <v>2008</v>
      </c>
      <c r="L100" s="1"/>
      <c r="M100" s="1" t="s">
        <v>20</v>
      </c>
      <c r="N100" s="1" t="s">
        <v>403</v>
      </c>
      <c r="O100" s="1">
        <v>1988</v>
      </c>
      <c r="P100" s="1" t="s">
        <v>29</v>
      </c>
      <c r="Q100" s="1" t="s">
        <v>408</v>
      </c>
      <c r="R100" s="1">
        <v>1992</v>
      </c>
      <c r="S100" s="1" t="s">
        <v>104</v>
      </c>
      <c r="T100" s="1" t="s">
        <v>408</v>
      </c>
      <c r="U100" s="1">
        <v>1998</v>
      </c>
      <c r="V100" s="2">
        <f ca="1">YEAR(TODAY())-O100+22</f>
        <v>44</v>
      </c>
      <c r="X100" s="2">
        <f ca="1">YEAR(TODAY())-F100</f>
        <v>12</v>
      </c>
    </row>
    <row r="101" spans="1:24">
      <c r="A101" s="2">
        <v>100</v>
      </c>
      <c r="B101" s="1" t="s">
        <v>331</v>
      </c>
      <c r="C101" s="1" t="s">
        <v>338</v>
      </c>
      <c r="D101" s="1" t="s">
        <v>116</v>
      </c>
      <c r="E101" s="1"/>
      <c r="F101" s="1">
        <v>2007</v>
      </c>
      <c r="G101" s="1"/>
      <c r="H101" s="1">
        <v>0</v>
      </c>
      <c r="I101" s="1" t="s">
        <v>73</v>
      </c>
      <c r="J101" s="1">
        <v>2008</v>
      </c>
      <c r="K101" s="1"/>
      <c r="L101" s="1"/>
      <c r="M101" s="1" t="s">
        <v>20</v>
      </c>
      <c r="N101" s="1" t="s">
        <v>404</v>
      </c>
      <c r="O101" s="1">
        <v>1999</v>
      </c>
      <c r="P101" s="1" t="s">
        <v>29</v>
      </c>
      <c r="Q101" s="1" t="s">
        <v>409</v>
      </c>
      <c r="R101" s="1"/>
      <c r="S101" s="1" t="s">
        <v>104</v>
      </c>
      <c r="T101" s="1" t="s">
        <v>72</v>
      </c>
      <c r="U101" s="1">
        <v>2007</v>
      </c>
      <c r="V101" s="2">
        <f ca="1">YEAR(TODAY())-O101+22</f>
        <v>33</v>
      </c>
      <c r="W101" s="5">
        <f>IF(NOT(ISBLANK(U101)),U101-O101,"na")</f>
        <v>8</v>
      </c>
      <c r="X101" s="2">
        <f ca="1">YEAR(TODAY())-F101</f>
        <v>3</v>
      </c>
    </row>
    <row r="102" spans="1:24">
      <c r="A102" s="2">
        <v>101</v>
      </c>
      <c r="B102" s="1" t="s">
        <v>331</v>
      </c>
      <c r="C102" s="1" t="s">
        <v>339</v>
      </c>
      <c r="D102" s="1" t="s">
        <v>113</v>
      </c>
      <c r="E102" s="1" t="s">
        <v>43</v>
      </c>
      <c r="F102" s="1">
        <v>2006</v>
      </c>
      <c r="G102" s="1"/>
      <c r="H102" s="1">
        <v>0</v>
      </c>
      <c r="I102" s="1" t="s">
        <v>73</v>
      </c>
      <c r="J102" s="1">
        <v>2008</v>
      </c>
      <c r="K102" s="1"/>
      <c r="L102" s="1"/>
      <c r="M102" s="1" t="s">
        <v>20</v>
      </c>
      <c r="N102" s="1" t="s">
        <v>405</v>
      </c>
      <c r="O102" s="1">
        <v>1997</v>
      </c>
      <c r="P102" s="1" t="s">
        <v>29</v>
      </c>
      <c r="Q102" s="1" t="s">
        <v>410</v>
      </c>
      <c r="R102" s="1">
        <v>2000</v>
      </c>
      <c r="S102" s="1" t="s">
        <v>104</v>
      </c>
      <c r="T102" s="1" t="s">
        <v>407</v>
      </c>
      <c r="U102" s="1">
        <v>2006</v>
      </c>
      <c r="V102" s="2">
        <f ca="1">YEAR(TODAY())-O102+22</f>
        <v>35</v>
      </c>
      <c r="W102" s="5">
        <f>IF(NOT(ISBLANK(U102)),U102-O102,"na")</f>
        <v>9</v>
      </c>
      <c r="X102" s="2">
        <f ca="1">YEAR(TODAY())-F102</f>
        <v>4</v>
      </c>
    </row>
    <row r="103" spans="1:24">
      <c r="A103" s="2">
        <v>102</v>
      </c>
      <c r="B103" s="1" t="s">
        <v>331</v>
      </c>
      <c r="C103" s="1" t="s">
        <v>340</v>
      </c>
      <c r="D103" s="1" t="s">
        <v>351</v>
      </c>
      <c r="E103" s="1"/>
      <c r="F103" s="1">
        <v>1991</v>
      </c>
      <c r="G103" s="1"/>
      <c r="H103" s="1">
        <v>0</v>
      </c>
      <c r="I103" s="1" t="s">
        <v>27</v>
      </c>
      <c r="J103" s="1"/>
      <c r="K103" s="1"/>
      <c r="L103" s="1">
        <v>2008</v>
      </c>
      <c r="M103" s="1" t="s">
        <v>20</v>
      </c>
      <c r="N103" s="1" t="s">
        <v>55</v>
      </c>
      <c r="O103" s="1">
        <v>1981</v>
      </c>
      <c r="P103" s="1" t="s">
        <v>29</v>
      </c>
      <c r="Q103" s="1" t="s">
        <v>169</v>
      </c>
      <c r="R103" s="1">
        <v>1984</v>
      </c>
      <c r="S103" s="1" t="s">
        <v>104</v>
      </c>
      <c r="T103" s="1" t="s">
        <v>417</v>
      </c>
      <c r="U103" s="1">
        <v>1991</v>
      </c>
      <c r="V103" s="2">
        <f ca="1">YEAR(TODAY())-O103+22</f>
        <v>51</v>
      </c>
      <c r="X103" s="2">
        <f ca="1">YEAR(TODAY())-F103</f>
        <v>19</v>
      </c>
    </row>
    <row r="104" spans="1:24">
      <c r="A104" s="2">
        <v>103</v>
      </c>
      <c r="B104" s="1" t="s">
        <v>331</v>
      </c>
      <c r="C104" s="1" t="s">
        <v>341</v>
      </c>
      <c r="D104" s="1" t="s">
        <v>352</v>
      </c>
      <c r="E104" s="1"/>
      <c r="F104" s="1">
        <v>1983</v>
      </c>
      <c r="G104" s="1"/>
      <c r="H104" s="1">
        <v>0</v>
      </c>
      <c r="I104" s="1" t="s">
        <v>27</v>
      </c>
      <c r="J104" s="1"/>
      <c r="K104" s="1"/>
      <c r="L104" s="1">
        <v>2008</v>
      </c>
      <c r="M104" s="1" t="s">
        <v>36</v>
      </c>
      <c r="N104" s="1" t="s">
        <v>319</v>
      </c>
      <c r="O104" s="1">
        <v>1973</v>
      </c>
      <c r="P104" s="1" t="s">
        <v>29</v>
      </c>
      <c r="Q104" s="1" t="s">
        <v>411</v>
      </c>
      <c r="R104" s="1">
        <v>1983</v>
      </c>
      <c r="S104" s="1" t="s">
        <v>104</v>
      </c>
      <c r="T104" s="1" t="s">
        <v>270</v>
      </c>
      <c r="U104" s="1">
        <v>1984</v>
      </c>
      <c r="V104" s="2">
        <f ca="1">YEAR(TODAY())-O104+22</f>
        <v>59</v>
      </c>
      <c r="X104" s="2">
        <f ca="1">YEAR(TODAY())-F104</f>
        <v>27</v>
      </c>
    </row>
    <row r="105" spans="1:24">
      <c r="A105" s="2">
        <v>104</v>
      </c>
      <c r="B105" s="1" t="s">
        <v>331</v>
      </c>
      <c r="C105" s="1" t="s">
        <v>342</v>
      </c>
      <c r="D105" s="1" t="s">
        <v>353</v>
      </c>
      <c r="E105" s="1" t="s">
        <v>47</v>
      </c>
      <c r="F105" s="1">
        <v>2007</v>
      </c>
      <c r="G105" s="1"/>
      <c r="H105" s="1">
        <v>0</v>
      </c>
      <c r="I105" s="1" t="s">
        <v>73</v>
      </c>
      <c r="J105" s="1">
        <v>2008</v>
      </c>
      <c r="K105" s="1"/>
      <c r="L105" s="1"/>
      <c r="M105" s="1" t="s">
        <v>20</v>
      </c>
      <c r="N105" s="1" t="s">
        <v>28</v>
      </c>
      <c r="O105" s="1">
        <v>1998</v>
      </c>
      <c r="P105" s="1" t="s">
        <v>37</v>
      </c>
      <c r="Q105" s="1" t="s">
        <v>387</v>
      </c>
      <c r="R105" s="1">
        <v>2003</v>
      </c>
      <c r="S105" s="1" t="s">
        <v>104</v>
      </c>
      <c r="T105" s="1" t="s">
        <v>387</v>
      </c>
      <c r="U105" s="1">
        <v>2007</v>
      </c>
      <c r="V105" s="2">
        <f ca="1">YEAR(TODAY())-O105+22</f>
        <v>34</v>
      </c>
      <c r="W105" s="5">
        <f>IF(NOT(ISBLANK(U105)),U105-O105,"na")</f>
        <v>9</v>
      </c>
      <c r="X105" s="2">
        <f ca="1">YEAR(TODAY())-F105</f>
        <v>3</v>
      </c>
    </row>
    <row r="106" spans="1:24">
      <c r="A106" s="2">
        <v>105</v>
      </c>
      <c r="B106" s="1" t="s">
        <v>331</v>
      </c>
      <c r="C106" s="1" t="s">
        <v>343</v>
      </c>
      <c r="D106" s="1" t="s">
        <v>53</v>
      </c>
      <c r="E106" s="1" t="s">
        <v>19</v>
      </c>
      <c r="F106" s="1">
        <v>1980</v>
      </c>
      <c r="G106" s="1"/>
      <c r="H106" s="1">
        <v>0</v>
      </c>
      <c r="I106" s="1" t="s">
        <v>27</v>
      </c>
      <c r="J106" s="1"/>
      <c r="K106" s="1"/>
      <c r="L106" s="1">
        <v>2008</v>
      </c>
      <c r="M106" s="1" t="s">
        <v>20</v>
      </c>
      <c r="N106" s="1" t="s">
        <v>316</v>
      </c>
      <c r="O106" s="1">
        <v>1975</v>
      </c>
      <c r="P106" s="1" t="s">
        <v>29</v>
      </c>
      <c r="Q106" s="1" t="s">
        <v>270</v>
      </c>
      <c r="R106" s="1">
        <v>1977</v>
      </c>
      <c r="S106" s="1" t="s">
        <v>104</v>
      </c>
      <c r="T106" s="1" t="s">
        <v>270</v>
      </c>
      <c r="U106" s="1">
        <v>1983</v>
      </c>
      <c r="V106" s="2">
        <f ca="1">YEAR(TODAY())-O106+22</f>
        <v>57</v>
      </c>
      <c r="X106" s="2">
        <f ca="1">YEAR(TODAY())-F106</f>
        <v>30</v>
      </c>
    </row>
    <row r="107" spans="1:24">
      <c r="A107" s="2">
        <v>106</v>
      </c>
      <c r="B107" s="1" t="s">
        <v>331</v>
      </c>
      <c r="C107" s="1" t="s">
        <v>344</v>
      </c>
      <c r="D107" s="1" t="s">
        <v>354</v>
      </c>
      <c r="E107" s="1" t="s">
        <v>19</v>
      </c>
      <c r="F107" s="1">
        <v>1990</v>
      </c>
      <c r="G107" s="1"/>
      <c r="H107" s="1">
        <v>0</v>
      </c>
      <c r="I107" s="1" t="s">
        <v>216</v>
      </c>
      <c r="J107" s="1"/>
      <c r="K107" s="1">
        <v>2008</v>
      </c>
      <c r="L107" s="1"/>
      <c r="M107" s="1" t="s">
        <v>20</v>
      </c>
      <c r="N107" s="1" t="s">
        <v>406</v>
      </c>
      <c r="O107" s="1">
        <v>1974</v>
      </c>
      <c r="P107" s="1" t="s">
        <v>29</v>
      </c>
      <c r="Q107" s="1" t="s">
        <v>415</v>
      </c>
      <c r="R107" s="1">
        <v>1984</v>
      </c>
      <c r="S107" s="1" t="s">
        <v>104</v>
      </c>
      <c r="T107" s="1" t="s">
        <v>23</v>
      </c>
      <c r="U107" s="1">
        <v>1999</v>
      </c>
      <c r="V107" s="2">
        <f ca="1">YEAR(TODAY())-O107+22</f>
        <v>58</v>
      </c>
      <c r="X107" s="2">
        <f ca="1">YEAR(TODAY())-F107</f>
        <v>20</v>
      </c>
    </row>
    <row r="108" spans="1:24">
      <c r="A108" s="2">
        <v>107</v>
      </c>
      <c r="B108" s="1" t="s">
        <v>331</v>
      </c>
      <c r="C108" s="1" t="s">
        <v>345</v>
      </c>
      <c r="D108" s="1" t="s">
        <v>355</v>
      </c>
      <c r="E108" s="1"/>
      <c r="F108" s="1">
        <v>1983</v>
      </c>
      <c r="G108" s="1"/>
      <c r="H108" s="1">
        <v>0</v>
      </c>
      <c r="I108" s="1" t="s">
        <v>27</v>
      </c>
      <c r="J108" s="1"/>
      <c r="K108" s="1"/>
      <c r="L108" s="1">
        <v>2008</v>
      </c>
      <c r="M108" s="1" t="s">
        <v>20</v>
      </c>
      <c r="N108" s="1" t="s">
        <v>28</v>
      </c>
      <c r="O108" s="1">
        <v>1967</v>
      </c>
      <c r="P108" s="1" t="s">
        <v>29</v>
      </c>
      <c r="Q108" s="1" t="s">
        <v>416</v>
      </c>
      <c r="R108" s="1">
        <v>1969</v>
      </c>
      <c r="S108" s="1" t="s">
        <v>104</v>
      </c>
      <c r="T108" s="1" t="s">
        <v>418</v>
      </c>
      <c r="U108" s="1">
        <v>1976</v>
      </c>
      <c r="V108" s="2">
        <f ca="1">YEAR(TODAY())-O108+22</f>
        <v>65</v>
      </c>
      <c r="X108" s="2">
        <f ca="1">YEAR(TODAY())-F108</f>
        <v>27</v>
      </c>
    </row>
    <row r="109" spans="1:24">
      <c r="A109" s="2">
        <v>108</v>
      </c>
      <c r="B109" s="1" t="s">
        <v>331</v>
      </c>
      <c r="C109" s="1" t="s">
        <v>346</v>
      </c>
      <c r="D109" s="1" t="s">
        <v>356</v>
      </c>
      <c r="E109" s="1" t="s">
        <v>100</v>
      </c>
      <c r="F109" s="1">
        <v>2000</v>
      </c>
      <c r="G109" s="1"/>
      <c r="H109" s="1">
        <v>0</v>
      </c>
      <c r="I109" s="1" t="s">
        <v>216</v>
      </c>
      <c r="J109" s="1"/>
      <c r="K109" s="1">
        <v>2008</v>
      </c>
      <c r="L109" s="1"/>
      <c r="M109" s="1"/>
      <c r="N109" s="1"/>
      <c r="O109" s="1">
        <v>1981</v>
      </c>
      <c r="P109" s="1" t="s">
        <v>29</v>
      </c>
      <c r="Q109" s="1" t="s">
        <v>412</v>
      </c>
      <c r="R109" s="1">
        <v>1981</v>
      </c>
      <c r="S109" s="1" t="s">
        <v>104</v>
      </c>
      <c r="T109" s="1" t="s">
        <v>410</v>
      </c>
      <c r="U109" s="1">
        <v>1996</v>
      </c>
      <c r="V109" s="2">
        <f ca="1">YEAR(TODAY())-O109+22</f>
        <v>51</v>
      </c>
      <c r="X109" s="2">
        <f ca="1">YEAR(TODAY())-F109</f>
        <v>10</v>
      </c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4">
      <c r="A111" s="1"/>
      <c r="B111" s="1"/>
      <c r="C111" s="1"/>
      <c r="D111" s="1"/>
      <c r="E111" s="1"/>
      <c r="F111" s="1">
        <f>AVERAGE(F1:F109)</f>
        <v>1995.5740740740741</v>
      </c>
      <c r="G111" s="7">
        <f>M111/M$117</f>
        <v>3.7037037037037035E-2</v>
      </c>
      <c r="H111" s="7"/>
      <c r="I111" s="1" t="s">
        <v>151</v>
      </c>
      <c r="J111" s="1"/>
      <c r="K111" s="1"/>
      <c r="L111" s="1"/>
      <c r="M111" s="1">
        <f>COUNTIF(I$2:I$109,I111)</f>
        <v>4</v>
      </c>
      <c r="N111" s="1"/>
      <c r="O111" s="1"/>
      <c r="P111" s="1"/>
      <c r="Q111" s="1"/>
      <c r="R111" s="1"/>
      <c r="S111" s="1"/>
      <c r="T111" s="1"/>
      <c r="U111" s="1"/>
      <c r="V111" s="6">
        <f t="shared" ref="V111:W111" ca="1" si="0">AVERAGE(V1:V109)</f>
        <v>48.50925925925926</v>
      </c>
      <c r="W111" s="6">
        <f t="shared" si="0"/>
        <v>10.637681159420289</v>
      </c>
      <c r="X111" s="6">
        <f ca="1">AVERAGE(X1:X109)</f>
        <v>14.425925925925926</v>
      </c>
    </row>
    <row r="112" spans="1:24">
      <c r="A112" s="1"/>
      <c r="B112" s="1"/>
      <c r="C112" s="1"/>
      <c r="D112" s="1"/>
      <c r="E112" s="1"/>
      <c r="F112" s="1"/>
      <c r="G112" s="7">
        <f t="shared" ref="G112:G115" si="1">M112/M$117</f>
        <v>0.24074074074074073</v>
      </c>
      <c r="H112" s="7"/>
      <c r="I112" s="1" t="s">
        <v>73</v>
      </c>
      <c r="J112" s="1"/>
      <c r="K112" s="1"/>
      <c r="L112" s="1"/>
      <c r="M112" s="1">
        <f t="shared" ref="M112:M115" si="2">COUNTIF(I$2:I$109,I112)</f>
        <v>26</v>
      </c>
      <c r="N112" s="1"/>
      <c r="O112" s="1"/>
      <c r="P112" s="1"/>
      <c r="Q112" s="1"/>
      <c r="R112" s="1"/>
      <c r="S112" s="1"/>
      <c r="T112" s="1"/>
      <c r="U112" s="1"/>
      <c r="V112" s="6">
        <f ca="1">MEDIAN(V2:V109)</f>
        <v>49</v>
      </c>
      <c r="W112" s="6">
        <f t="shared" ref="W112:X112" si="3">MEDIAN(W2:W109)</f>
        <v>9</v>
      </c>
      <c r="X112" s="6">
        <f t="shared" ca="1" si="3"/>
        <v>12</v>
      </c>
    </row>
    <row r="113" spans="1:21">
      <c r="A113" s="1"/>
      <c r="B113" s="1"/>
      <c r="C113" s="1"/>
      <c r="D113" s="1"/>
      <c r="E113" s="1"/>
      <c r="F113" s="1"/>
      <c r="G113" s="7">
        <f t="shared" si="1"/>
        <v>0.34259259259259262</v>
      </c>
      <c r="H113" s="7"/>
      <c r="I113" s="1" t="s">
        <v>216</v>
      </c>
      <c r="J113" s="1"/>
      <c r="K113" s="1"/>
      <c r="L113" s="1"/>
      <c r="M113" s="1">
        <f t="shared" si="2"/>
        <v>37</v>
      </c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1"/>
      <c r="E114" s="1"/>
      <c r="F114" s="1"/>
      <c r="G114" s="7">
        <f t="shared" si="1"/>
        <v>0.37037037037037035</v>
      </c>
      <c r="H114" s="7"/>
      <c r="I114" s="1" t="s">
        <v>27</v>
      </c>
      <c r="J114" s="1"/>
      <c r="K114" s="1"/>
      <c r="L114" s="1"/>
      <c r="M114" s="1">
        <f t="shared" si="2"/>
        <v>40</v>
      </c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1"/>
      <c r="E115" s="1"/>
      <c r="F115" s="1"/>
      <c r="G115" s="7">
        <f t="shared" si="1"/>
        <v>9.2592592592592587E-3</v>
      </c>
      <c r="H115" s="7"/>
      <c r="I115" s="1" t="s">
        <v>204</v>
      </c>
      <c r="J115" s="1"/>
      <c r="K115" s="1"/>
      <c r="L115" s="1"/>
      <c r="M115" s="1">
        <f t="shared" si="2"/>
        <v>1</v>
      </c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1"/>
      <c r="E116" s="1"/>
      <c r="F116" s="1"/>
      <c r="G116" s="1"/>
      <c r="H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1"/>
      <c r="E117" s="1"/>
      <c r="F117" s="1"/>
      <c r="G117" s="1"/>
      <c r="H117" s="1"/>
      <c r="I117" s="1" t="s">
        <v>390</v>
      </c>
      <c r="J117" s="1"/>
      <c r="K117" s="1"/>
      <c r="L117" s="1"/>
      <c r="M117" s="1">
        <f>SUM(M111:M116)</f>
        <v>108</v>
      </c>
      <c r="N117" s="1"/>
      <c r="O117" s="1"/>
      <c r="P117" s="1"/>
      <c r="Q117" s="1"/>
      <c r="R117" s="1"/>
      <c r="S117" s="1"/>
      <c r="T117" s="1"/>
      <c r="U117" s="1"/>
    </row>
  </sheetData>
  <sortState ref="A2:X109">
    <sortCondition ref="A2"/>
  </sortState>
  <pageMargins left="0.7" right="0.7" top="0.75" bottom="0.75" header="0.3" footer="0.3"/>
  <pageSetup orientation="landscape" r:id="rId1"/>
  <headerFooter>
    <oddHeader>&amp;LCompiled in: CIT 110 Computing &amp; Info Tech Basics&amp;RDate Printed: &amp;D</oddHeader>
    <oddFooter>&amp;LFile: &amp;F&amp;RPage: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pane ySplit="1" topLeftCell="A2" activePane="bottomLeft" state="frozen"/>
      <selection pane="bottomLeft" activeCell="H26" sqref="H26:H27"/>
    </sheetView>
  </sheetViews>
  <sheetFormatPr defaultRowHeight="15"/>
  <cols>
    <col min="1" max="1" width="5.7109375" bestFit="1" customWidth="1"/>
    <col min="2" max="2" width="12.7109375" bestFit="1" customWidth="1"/>
    <col min="3" max="3" width="16.140625" bestFit="1" customWidth="1"/>
    <col min="4" max="4" width="4.85546875" bestFit="1" customWidth="1"/>
    <col min="5" max="5" width="7" bestFit="1" customWidth="1"/>
    <col min="6" max="6" width="14" bestFit="1" customWidth="1"/>
    <col min="7" max="7" width="5" bestFit="1" customWidth="1"/>
    <col min="8" max="8" width="7" bestFit="1" customWidth="1"/>
  </cols>
  <sheetData>
    <row r="1" spans="1:8">
      <c r="A1" s="3" t="s">
        <v>392</v>
      </c>
      <c r="B1" s="3" t="s">
        <v>395</v>
      </c>
      <c r="C1" s="3" t="s">
        <v>393</v>
      </c>
      <c r="D1" s="3" t="s">
        <v>399</v>
      </c>
      <c r="E1" s="3" t="s">
        <v>400</v>
      </c>
      <c r="F1" s="3" t="s">
        <v>397</v>
      </c>
      <c r="G1" s="3" t="s">
        <v>399</v>
      </c>
      <c r="H1" s="3" t="s">
        <v>400</v>
      </c>
    </row>
    <row r="2" spans="1:8">
      <c r="A2" s="8">
        <v>2010</v>
      </c>
      <c r="B2" s="1" t="s">
        <v>396</v>
      </c>
      <c r="C2" s="1" t="s">
        <v>394</v>
      </c>
      <c r="D2" s="1">
        <v>1984</v>
      </c>
      <c r="E2" s="2">
        <f>A2-D2+22</f>
        <v>48</v>
      </c>
      <c r="F2" s="1" t="s">
        <v>398</v>
      </c>
      <c r="G2" s="1">
        <v>1969</v>
      </c>
      <c r="H2" s="1">
        <f>A2-G2+22</f>
        <v>63</v>
      </c>
    </row>
    <row r="3" spans="1:8">
      <c r="A3" s="8">
        <v>2009</v>
      </c>
      <c r="B3" s="1" t="s">
        <v>396</v>
      </c>
      <c r="C3" s="1" t="s">
        <v>394</v>
      </c>
      <c r="D3" s="1">
        <v>1984</v>
      </c>
      <c r="E3" s="2">
        <f t="shared" ref="E3:E7" si="0">A3-D3+22</f>
        <v>47</v>
      </c>
      <c r="F3" s="1" t="s">
        <v>398</v>
      </c>
      <c r="G3" s="1">
        <v>1969</v>
      </c>
      <c r="H3" s="1">
        <f t="shared" ref="H3:H7" si="1">A3-G3+22</f>
        <v>62</v>
      </c>
    </row>
    <row r="4" spans="1:8">
      <c r="A4" s="8">
        <v>2008</v>
      </c>
      <c r="B4" s="1" t="s">
        <v>396</v>
      </c>
      <c r="C4" s="1" t="s">
        <v>394</v>
      </c>
      <c r="D4" s="1">
        <v>1984</v>
      </c>
      <c r="E4" s="2">
        <f t="shared" si="0"/>
        <v>46</v>
      </c>
      <c r="F4" s="1" t="s">
        <v>398</v>
      </c>
      <c r="G4" s="1">
        <v>1969</v>
      </c>
      <c r="H4" s="1">
        <f t="shared" si="1"/>
        <v>61</v>
      </c>
    </row>
    <row r="5" spans="1:8">
      <c r="A5" s="8">
        <v>2007</v>
      </c>
      <c r="B5" s="1" t="s">
        <v>396</v>
      </c>
      <c r="C5" s="1" t="s">
        <v>394</v>
      </c>
      <c r="D5" s="1">
        <v>1984</v>
      </c>
      <c r="E5" s="2">
        <f t="shared" si="0"/>
        <v>45</v>
      </c>
      <c r="F5" s="1" t="s">
        <v>398</v>
      </c>
      <c r="G5" s="1">
        <v>1969</v>
      </c>
      <c r="H5" s="1">
        <f t="shared" si="1"/>
        <v>60</v>
      </c>
    </row>
    <row r="6" spans="1:8">
      <c r="A6" s="8">
        <v>2006</v>
      </c>
      <c r="B6" s="1" t="s">
        <v>396</v>
      </c>
      <c r="C6" s="1" t="s">
        <v>394</v>
      </c>
      <c r="D6" s="1">
        <v>1984</v>
      </c>
      <c r="E6" s="2">
        <f t="shared" si="0"/>
        <v>44</v>
      </c>
      <c r="F6" s="1" t="s">
        <v>398</v>
      </c>
      <c r="G6" s="1">
        <v>1969</v>
      </c>
      <c r="H6" s="1">
        <f t="shared" si="1"/>
        <v>59</v>
      </c>
    </row>
    <row r="7" spans="1:8">
      <c r="A7" s="8">
        <v>2005</v>
      </c>
      <c r="B7" s="1" t="s">
        <v>396</v>
      </c>
      <c r="C7" s="1" t="s">
        <v>394</v>
      </c>
      <c r="D7" s="1">
        <v>1984</v>
      </c>
      <c r="E7" s="2">
        <f t="shared" si="0"/>
        <v>43</v>
      </c>
      <c r="F7" s="1" t="s">
        <v>398</v>
      </c>
      <c r="G7" s="1">
        <v>1969</v>
      </c>
      <c r="H7" s="1">
        <f t="shared" si="1"/>
        <v>58</v>
      </c>
    </row>
    <row r="8" spans="1:8">
      <c r="A8" s="8">
        <v>2004</v>
      </c>
      <c r="B8" s="1"/>
      <c r="C8" s="1"/>
      <c r="D8" s="1"/>
      <c r="E8" s="1"/>
      <c r="F8" s="1"/>
      <c r="G8" s="1"/>
      <c r="H8" s="1"/>
    </row>
    <row r="9" spans="1:8">
      <c r="A9" s="8">
        <v>2003</v>
      </c>
      <c r="B9" s="1"/>
      <c r="C9" s="1"/>
      <c r="D9" s="1"/>
      <c r="E9" s="1"/>
      <c r="F9" s="1"/>
      <c r="G9" s="1"/>
      <c r="H9" s="1"/>
    </row>
    <row r="10" spans="1:8">
      <c r="A10" s="8">
        <v>2002</v>
      </c>
      <c r="B10" s="1"/>
      <c r="C10" s="1"/>
      <c r="D10" s="1"/>
      <c r="E10" s="1"/>
      <c r="F10" s="1"/>
      <c r="G10" s="1"/>
      <c r="H10" s="1"/>
    </row>
    <row r="11" spans="1:8">
      <c r="A11" s="8">
        <v>2001</v>
      </c>
      <c r="B11" s="1"/>
      <c r="C11" s="1"/>
      <c r="D11" s="1"/>
      <c r="E11" s="1"/>
      <c r="F11" s="1"/>
      <c r="G11" s="1"/>
      <c r="H11" s="1"/>
    </row>
    <row r="12" spans="1:8">
      <c r="A12" s="8">
        <v>2000</v>
      </c>
      <c r="B12" s="1"/>
      <c r="C12" s="1"/>
      <c r="D12" s="1"/>
      <c r="E12" s="1"/>
      <c r="F12" s="1"/>
      <c r="G12" s="1"/>
      <c r="H12" s="1"/>
    </row>
    <row r="13" spans="1:8">
      <c r="A13" s="8">
        <v>1999</v>
      </c>
      <c r="B13" s="1"/>
      <c r="C13" s="1"/>
      <c r="D13" s="1"/>
      <c r="E13" s="1"/>
      <c r="F13" s="1"/>
      <c r="G13" s="1"/>
      <c r="H13" s="1"/>
    </row>
    <row r="14" spans="1:8">
      <c r="A14" s="8">
        <v>1998</v>
      </c>
      <c r="B14" s="1"/>
      <c r="C14" s="1"/>
      <c r="D14" s="1"/>
      <c r="E14" s="1"/>
      <c r="F14" s="1"/>
      <c r="G14" s="1"/>
      <c r="H14" s="1"/>
    </row>
    <row r="15" spans="1:8">
      <c r="A15" s="8">
        <v>1997</v>
      </c>
      <c r="B15" s="1"/>
      <c r="C15" s="1"/>
      <c r="D15" s="1"/>
      <c r="E15" s="1"/>
      <c r="F15" s="1"/>
      <c r="G15" s="1"/>
      <c r="H15" s="1"/>
    </row>
    <row r="16" spans="1:8">
      <c r="A16" s="8">
        <v>1996</v>
      </c>
      <c r="B16" s="1"/>
      <c r="C16" s="1"/>
      <c r="D16" s="1"/>
      <c r="E16" s="1"/>
      <c r="F16" s="1"/>
      <c r="G16" s="1"/>
      <c r="H16" s="1"/>
    </row>
    <row r="17" spans="1:8">
      <c r="A17" s="8">
        <v>1995</v>
      </c>
      <c r="B17" s="1"/>
      <c r="C17" s="1"/>
      <c r="D17" s="1"/>
      <c r="E17" s="1"/>
      <c r="F17" s="1"/>
      <c r="G17" s="1"/>
      <c r="H17" s="1"/>
    </row>
    <row r="18" spans="1:8">
      <c r="A18" s="8">
        <v>1994</v>
      </c>
      <c r="B18" s="1"/>
      <c r="C18" s="1"/>
      <c r="D18" s="1"/>
      <c r="E18" s="1"/>
      <c r="F18" s="1"/>
      <c r="G18" s="1"/>
      <c r="H18" s="1"/>
    </row>
    <row r="19" spans="1:8">
      <c r="A19" s="8">
        <v>1993</v>
      </c>
      <c r="B19" s="1"/>
      <c r="C19" s="1"/>
      <c r="D19" s="1"/>
      <c r="E19" s="1"/>
      <c r="F19" s="1"/>
      <c r="G19" s="1"/>
      <c r="H19" s="1"/>
    </row>
    <row r="20" spans="1:8">
      <c r="A20" s="8">
        <v>1992</v>
      </c>
      <c r="B20" s="1"/>
      <c r="C20" s="1"/>
      <c r="D20" s="1"/>
      <c r="E20" s="1"/>
      <c r="F20" s="1"/>
      <c r="G20" s="1"/>
      <c r="H20" s="1"/>
    </row>
    <row r="21" spans="1:8">
      <c r="A21" s="8">
        <v>1991</v>
      </c>
      <c r="B21" s="1"/>
      <c r="C21" s="1"/>
      <c r="D21" s="1"/>
      <c r="E21" s="1"/>
      <c r="F21" s="1"/>
      <c r="G21" s="1"/>
      <c r="H21" s="1"/>
    </row>
    <row r="22" spans="1:8">
      <c r="A22" s="8">
        <v>1990</v>
      </c>
      <c r="B22" s="1"/>
      <c r="C22" s="1"/>
      <c r="D22" s="1"/>
      <c r="E22" s="1"/>
      <c r="F22" s="1"/>
      <c r="G22" s="1"/>
      <c r="H22" s="1"/>
    </row>
    <row r="23" spans="1:8">
      <c r="A23" s="8">
        <v>1989</v>
      </c>
      <c r="B23" s="1"/>
      <c r="C23" s="1"/>
      <c r="D23" s="1"/>
      <c r="E23" s="1"/>
      <c r="F23" s="1"/>
      <c r="G23" s="1"/>
      <c r="H23" s="1"/>
    </row>
    <row r="24" spans="1:8">
      <c r="A24" s="8">
        <v>1988</v>
      </c>
      <c r="B24" s="1"/>
      <c r="C24" s="1"/>
      <c r="D24" s="1"/>
      <c r="E24" s="1"/>
      <c r="F24" s="1"/>
      <c r="G24" s="1"/>
      <c r="H24" s="1"/>
    </row>
    <row r="25" spans="1:8">
      <c r="A25" s="8">
        <v>1987</v>
      </c>
      <c r="B25" s="1"/>
      <c r="C25" s="1"/>
      <c r="D25" s="1"/>
      <c r="E25" s="1"/>
      <c r="F25" s="1"/>
      <c r="G25" s="1"/>
      <c r="H25" s="1"/>
    </row>
    <row r="26" spans="1:8">
      <c r="A26" s="8">
        <v>1986</v>
      </c>
      <c r="B26" s="1" t="s">
        <v>430</v>
      </c>
      <c r="C26" s="1" t="s">
        <v>431</v>
      </c>
      <c r="D26" s="1">
        <v>1955</v>
      </c>
      <c r="E26" s="2">
        <f t="shared" ref="E26:E27" si="2">A26-D26+22</f>
        <v>53</v>
      </c>
      <c r="F26" s="1" t="s">
        <v>432</v>
      </c>
      <c r="G26" s="1">
        <v>1952</v>
      </c>
      <c r="H26" s="1">
        <f t="shared" ref="H26:H27" si="3">A26-G26+22</f>
        <v>56</v>
      </c>
    </row>
    <row r="27" spans="1:8">
      <c r="A27" s="8">
        <v>1985</v>
      </c>
      <c r="B27" s="1" t="s">
        <v>430</v>
      </c>
      <c r="C27" s="1" t="s">
        <v>431</v>
      </c>
      <c r="D27" s="1">
        <v>1955</v>
      </c>
      <c r="E27" s="2">
        <f t="shared" si="2"/>
        <v>52</v>
      </c>
      <c r="F27" s="1" t="s">
        <v>432</v>
      </c>
      <c r="G27" s="1">
        <v>1952</v>
      </c>
      <c r="H27" s="1">
        <f t="shared" si="3"/>
        <v>55</v>
      </c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</sheetData>
  <pageMargins left="0.7" right="0.7" top="0.75" bottom="0.75" header="0.3" footer="0.3"/>
  <pageSetup orientation="landscape" r:id="rId1"/>
  <headerFooter>
    <oddHeader>&amp;LCompiled in: CIT 110 Computing &amp; Info Tech Basics&amp;RDate Printed: &amp;D</oddHeader>
    <oddFooter>&amp;LFile: &amp;F&amp;RPage: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All Faculty</vt:lpstr>
      <vt:lpstr>2008-2010 Faculty</vt:lpstr>
      <vt:lpstr>Officers</vt:lpstr>
      <vt:lpstr>'2008-2010 Faculty'!Print_Titles</vt:lpstr>
      <vt:lpstr>'All Faculty'!Print_Titles</vt:lpstr>
      <vt:lpstr>Officers!Print_Titles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cp:lastPrinted>2010-01-11T23:24:57Z</cp:lastPrinted>
  <dcterms:created xsi:type="dcterms:W3CDTF">2009-11-23T16:02:05Z</dcterms:created>
  <dcterms:modified xsi:type="dcterms:W3CDTF">2010-01-11T23:25:02Z</dcterms:modified>
</cp:coreProperties>
</file>