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ces\CIT110Prin\"/>
    </mc:Choice>
  </mc:AlternateContent>
  <xr:revisionPtr revIDLastSave="0" documentId="8_{DCBB688B-E668-428F-BD18-D5193F4A3672}" xr6:coauthVersionLast="36" xr6:coauthVersionMax="36" xr10:uidLastSave="{00000000-0000-0000-0000-000000000000}"/>
  <bookViews>
    <workbookView xWindow="0" yWindow="0" windowWidth="19200" windowHeight="6930" xr2:uid="{971DDBE0-3A23-4A5A-801D-FB22C6B8122F}"/>
  </bookViews>
  <sheets>
    <sheet name="My Grade" sheetId="1" r:id="rId1"/>
    <sheet name="Grade Table" sheetId="2" r:id="rId2"/>
  </sheets>
  <definedNames>
    <definedName name="GradeTable">'Grade Table'!$A$2:$E$17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J24" i="1"/>
  <c r="J25" i="1"/>
  <c r="J26" i="1"/>
  <c r="J27" i="1"/>
  <c r="J28" i="1"/>
  <c r="J29" i="1"/>
  <c r="J30" i="1"/>
  <c r="I24" i="1"/>
  <c r="I25" i="1"/>
  <c r="I26" i="1"/>
  <c r="I27" i="1"/>
  <c r="I28" i="1"/>
  <c r="I29" i="1"/>
  <c r="I30" i="1"/>
  <c r="H24" i="1"/>
  <c r="H25" i="1"/>
  <c r="H26" i="1"/>
  <c r="H27" i="1"/>
  <c r="H28" i="1"/>
  <c r="G24" i="1"/>
  <c r="G25" i="1"/>
  <c r="G26" i="1"/>
  <c r="G27" i="1"/>
  <c r="G28" i="1"/>
  <c r="A24" i="1"/>
  <c r="A25" i="1"/>
  <c r="A26" i="1"/>
  <c r="A27" i="1"/>
  <c r="E34" i="1"/>
  <c r="G19" i="1" l="1"/>
  <c r="G2" i="1"/>
  <c r="G3" i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H2" i="1"/>
  <c r="H3" i="1"/>
  <c r="H19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J20" i="1"/>
  <c r="J21" i="1"/>
  <c r="J22" i="1"/>
  <c r="J23" i="1"/>
  <c r="J31" i="1"/>
  <c r="I21" i="1"/>
  <c r="I22" i="1"/>
  <c r="I23" i="1"/>
  <c r="I31" i="1"/>
  <c r="I20" i="1"/>
  <c r="G21" i="1"/>
  <c r="H21" i="1" s="1"/>
  <c r="G22" i="1"/>
  <c r="H22" i="1" s="1"/>
  <c r="G23" i="1"/>
  <c r="H23" i="1" s="1"/>
  <c r="G29" i="1"/>
  <c r="H29" i="1" s="1"/>
  <c r="G30" i="1"/>
  <c r="H30" i="1" s="1"/>
  <c r="G31" i="1"/>
  <c r="H31" i="1" s="1"/>
  <c r="G20" i="1"/>
  <c r="H20" i="1" s="1"/>
  <c r="E33" i="1"/>
  <c r="H34" i="1" l="1"/>
  <c r="I34" i="1"/>
  <c r="I33" i="1"/>
  <c r="J34" i="1"/>
  <c r="J33" i="1"/>
  <c r="L31" i="1"/>
  <c r="L2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K2" i="1" l="1"/>
  <c r="K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8" i="1" s="1"/>
  <c r="A29" i="1" s="1"/>
  <c r="A30" i="1" s="1"/>
  <c r="A31" i="1" s="1"/>
  <c r="L2" i="1"/>
  <c r="H33" i="1" l="1"/>
  <c r="G33" i="1" s="1"/>
</calcChain>
</file>

<file path=xl/sharedStrings.xml><?xml version="1.0" encoding="utf-8"?>
<sst xmlns="http://schemas.openxmlformats.org/spreadsheetml/2006/main" count="154" uniqueCount="85">
  <si>
    <t>Seq</t>
  </si>
  <si>
    <t>Dept</t>
  </si>
  <si>
    <t>Num</t>
  </si>
  <si>
    <t>Title</t>
  </si>
  <si>
    <t>Credits</t>
  </si>
  <si>
    <t>Grade</t>
  </si>
  <si>
    <t>Letter</t>
  </si>
  <si>
    <t>Points</t>
  </si>
  <si>
    <t>Attempt</t>
  </si>
  <si>
    <t>Earned</t>
  </si>
  <si>
    <t>Comment</t>
  </si>
  <si>
    <t>A</t>
  </si>
  <si>
    <t>B</t>
  </si>
  <si>
    <t>C</t>
  </si>
  <si>
    <t>D</t>
  </si>
  <si>
    <t>F</t>
  </si>
  <si>
    <t>W</t>
  </si>
  <si>
    <t>Excellent</t>
  </si>
  <si>
    <t>Very Good</t>
  </si>
  <si>
    <t>Average</t>
  </si>
  <si>
    <t>Below Average</t>
  </si>
  <si>
    <t>Failure</t>
  </si>
  <si>
    <t>Withdraw</t>
  </si>
  <si>
    <t>I</t>
  </si>
  <si>
    <t>Incomplete</t>
  </si>
  <si>
    <t>Grade Yet?</t>
  </si>
  <si>
    <t>ACC</t>
  </si>
  <si>
    <t>ECO</t>
  </si>
  <si>
    <t>LIB</t>
  </si>
  <si>
    <t>SMG</t>
  </si>
  <si>
    <t>SPA</t>
  </si>
  <si>
    <t>BUS</t>
  </si>
  <si>
    <t>MAT</t>
  </si>
  <si>
    <t>COM</t>
  </si>
  <si>
    <t>CIT</t>
  </si>
  <si>
    <t xml:space="preserve"> Intro Sports Management</t>
  </si>
  <si>
    <t>College Writing</t>
  </si>
  <si>
    <t>MOI</t>
  </si>
  <si>
    <t>Managerial Accounting</t>
  </si>
  <si>
    <t>Beginning Spanish</t>
  </si>
  <si>
    <t>Public Speaking</t>
  </si>
  <si>
    <t>Pre-Calculus</t>
  </si>
  <si>
    <t>Catholic Voices</t>
  </si>
  <si>
    <t>Financial Accounting</t>
  </si>
  <si>
    <t>Principles of Microeconomics</t>
  </si>
  <si>
    <t>Intro to Mass Communication</t>
  </si>
  <si>
    <t>Meditation: Less Tech</t>
  </si>
  <si>
    <t>Democracy/ Global Diversity</t>
  </si>
  <si>
    <t>Managerial Finance</t>
  </si>
  <si>
    <t>Business Statistics</t>
  </si>
  <si>
    <t>Sport and Society</t>
  </si>
  <si>
    <t>Principles of MIcroeconomics</t>
  </si>
  <si>
    <t>Oral Comm as Critical</t>
  </si>
  <si>
    <t>Principles of Computing &amp; IT</t>
  </si>
  <si>
    <t>Principles Of Marketing</t>
  </si>
  <si>
    <t>Principles Of Macroeconomics</t>
  </si>
  <si>
    <t>Principles Of Management</t>
  </si>
  <si>
    <t>B+</t>
  </si>
  <si>
    <t>A-</t>
  </si>
  <si>
    <t>B-</t>
  </si>
  <si>
    <t>P</t>
  </si>
  <si>
    <t>C+</t>
  </si>
  <si>
    <t>C-</t>
  </si>
  <si>
    <t>Passed</t>
  </si>
  <si>
    <t>TR</t>
  </si>
  <si>
    <t>Transferred</t>
  </si>
  <si>
    <t xml:space="preserve"> -</t>
  </si>
  <si>
    <t>-</t>
  </si>
  <si>
    <t>D+</t>
  </si>
  <si>
    <t>D-</t>
  </si>
  <si>
    <t>Sports Governance</t>
  </si>
  <si>
    <t>Business Law I</t>
  </si>
  <si>
    <t>Western Theater- AA</t>
  </si>
  <si>
    <t>POL</t>
  </si>
  <si>
    <t>War and Pacifism- AV</t>
  </si>
  <si>
    <t>Honor Points</t>
  </si>
  <si>
    <t>Attempted Credits</t>
  </si>
  <si>
    <t>Earned Credits</t>
  </si>
  <si>
    <t>Grade   Points</t>
  </si>
  <si>
    <t>Overall Totals</t>
  </si>
  <si>
    <t>Select Totals</t>
  </si>
  <si>
    <t>Organizational Behavior</t>
  </si>
  <si>
    <t>Sport Management Level 2 Int.</t>
  </si>
  <si>
    <t>Sport Law</t>
  </si>
  <si>
    <t>Life Portfolio Application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</si>
</sst>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/>
    <xf numFmtId="165" fontId="0" fillId="0" borderId="0" xfId="1" applyNumberFormat="1" applyFont="1" applyAlignment="1"/>
    <xf numFmtId="166" fontId="0" fillId="0" borderId="0" xfId="1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9510-3018-4F16-8F77-61355E1C9063}">
  <dimension ref="A1:N36"/>
  <sheetViews>
    <sheetView tabSelected="1" topLeftCell="C2" workbookViewId="0">
      <selection activeCell="D31" sqref="D31"/>
    </sheetView>
  </sheetViews>
  <sheetFormatPr defaultRowHeight="14.5" x14ac:dyDescent="0.35"/>
  <cols>
    <col min="1" max="1" width="3.81640625" bestFit="1" customWidth="1"/>
    <col min="2" max="2" width="5" bestFit="1" customWidth="1"/>
    <col min="3" max="3" width="4.81640625" bestFit="1" customWidth="1"/>
    <col min="4" max="4" width="26.54296875" bestFit="1" customWidth="1"/>
    <col min="5" max="5" width="6.7265625" bestFit="1" customWidth="1"/>
    <col min="6" max="6" width="5.90625" bestFit="1" customWidth="1"/>
    <col min="7" max="7" width="6.08984375" bestFit="1" customWidth="1"/>
    <col min="8" max="8" width="8.6328125" bestFit="1" customWidth="1"/>
    <col min="9" max="9" width="10.1796875" bestFit="1" customWidth="1"/>
    <col min="10" max="10" width="7.6328125" bestFit="1" customWidth="1"/>
    <col min="11" max="11" width="10.6328125" bestFit="1" customWidth="1"/>
    <col min="12" max="12" width="5.90625" bestFit="1" customWidth="1"/>
  </cols>
  <sheetData>
    <row r="1" spans="1:14" ht="36.5" customHeigh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78</v>
      </c>
      <c r="H1" s="6" t="s">
        <v>75</v>
      </c>
      <c r="I1" s="6" t="s">
        <v>76</v>
      </c>
      <c r="J1" s="6" t="s">
        <v>77</v>
      </c>
      <c r="K1" s="6" t="s">
        <v>10</v>
      </c>
      <c r="L1" s="6" t="s">
        <v>25</v>
      </c>
      <c r="M1" s="7"/>
      <c r="N1" s="8"/>
    </row>
    <row r="2" spans="1:14" x14ac:dyDescent="0.35">
      <c r="A2">
        <v>1</v>
      </c>
      <c r="B2" s="2" t="s">
        <v>29</v>
      </c>
      <c r="C2" s="1">
        <v>150</v>
      </c>
      <c r="D2" s="1" t="s">
        <v>35</v>
      </c>
      <c r="E2" s="4">
        <v>3</v>
      </c>
      <c r="F2" s="2" t="s">
        <v>12</v>
      </c>
      <c r="G2" s="14">
        <f t="shared" ref="G2:G31" si="0">IF(ISBLANK(F2),0,VLOOKUP(F2,GradeTable,2,FALSE)*E2)</f>
        <v>9</v>
      </c>
      <c r="H2" s="14">
        <f t="shared" ref="H2:H31" si="1">G2*E2</f>
        <v>27</v>
      </c>
      <c r="I2" s="14">
        <f t="shared" ref="I2:I31" si="2">IF(ISBLANK(F2),0,VLOOKUP(F2,GradeTable,3,FALSE)*E2)</f>
        <v>3</v>
      </c>
      <c r="J2" s="14">
        <f t="shared" ref="J2:J31" si="3">IF(ISBLANK(F2),0,VLOOKUP(F2,GradeTable,4,FALSE)*E2)</f>
        <v>3</v>
      </c>
      <c r="K2" s="2" t="str">
        <f>IF($F3&lt;&gt;"",VLOOKUP($F3,GradeTable,5,FALSE),"")</f>
        <v>-</v>
      </c>
      <c r="L2" s="2" t="str">
        <f>IF(F2&lt;&gt;"","Y","N")</f>
        <v>Y</v>
      </c>
    </row>
    <row r="3" spans="1:14" x14ac:dyDescent="0.35">
      <c r="A3">
        <f>A2+1</f>
        <v>2</v>
      </c>
      <c r="B3" s="2" t="s">
        <v>28</v>
      </c>
      <c r="C3" s="1">
        <v>105</v>
      </c>
      <c r="D3" s="1" t="s">
        <v>36</v>
      </c>
      <c r="E3" s="4">
        <v>3</v>
      </c>
      <c r="F3" s="2" t="s">
        <v>57</v>
      </c>
      <c r="G3" s="14">
        <f t="shared" si="0"/>
        <v>9.8999999999999986</v>
      </c>
      <c r="H3" s="14">
        <f t="shared" si="1"/>
        <v>29.699999999999996</v>
      </c>
      <c r="I3" s="14">
        <f t="shared" si="2"/>
        <v>3</v>
      </c>
      <c r="J3" s="14">
        <f t="shared" si="3"/>
        <v>3</v>
      </c>
      <c r="K3" s="2" t="str">
        <f>IF($F4&lt;&gt;"",VLOOKUP($F4,GradeTable,5,FALSE),"")</f>
        <v>Average</v>
      </c>
      <c r="L3" s="2" t="str">
        <f t="shared" ref="L3:L22" si="4">IF(F3&lt;&gt;"","Y","N")</f>
        <v>Y</v>
      </c>
    </row>
    <row r="4" spans="1:14" x14ac:dyDescent="0.35">
      <c r="A4">
        <f t="shared" ref="A4:A31" si="5">A3+1</f>
        <v>3</v>
      </c>
      <c r="B4" s="2" t="s">
        <v>28</v>
      </c>
      <c r="C4" s="1">
        <v>100</v>
      </c>
      <c r="D4" s="1" t="s">
        <v>37</v>
      </c>
      <c r="E4" s="4">
        <v>3</v>
      </c>
      <c r="F4" s="2" t="s">
        <v>13</v>
      </c>
      <c r="G4" s="14">
        <f t="shared" si="0"/>
        <v>6</v>
      </c>
      <c r="H4" s="14">
        <f t="shared" si="1"/>
        <v>18</v>
      </c>
      <c r="I4" s="14">
        <f t="shared" si="2"/>
        <v>3</v>
      </c>
      <c r="J4" s="14">
        <f t="shared" si="3"/>
        <v>3</v>
      </c>
      <c r="K4" s="2" t="str">
        <f>IF($F5&lt;&gt;"",VLOOKUP($F5,GradeTable,5,FALSE),"")</f>
        <v>Withdraw</v>
      </c>
      <c r="L4" s="2" t="str">
        <f t="shared" si="4"/>
        <v>Y</v>
      </c>
    </row>
    <row r="5" spans="1:14" x14ac:dyDescent="0.35">
      <c r="A5">
        <f t="shared" si="5"/>
        <v>4</v>
      </c>
      <c r="B5" s="2" t="s">
        <v>27</v>
      </c>
      <c r="C5" s="1">
        <v>221</v>
      </c>
      <c r="D5" s="1" t="s">
        <v>44</v>
      </c>
      <c r="E5" s="4">
        <v>3</v>
      </c>
      <c r="F5" s="2" t="s">
        <v>16</v>
      </c>
      <c r="G5" s="14">
        <f t="shared" si="0"/>
        <v>0</v>
      </c>
      <c r="H5" s="14">
        <f t="shared" si="1"/>
        <v>0</v>
      </c>
      <c r="I5" s="14">
        <f t="shared" si="2"/>
        <v>0</v>
      </c>
      <c r="J5" s="14">
        <f t="shared" si="3"/>
        <v>0</v>
      </c>
      <c r="K5" s="2"/>
      <c r="L5" s="2" t="str">
        <f t="shared" si="4"/>
        <v>Y</v>
      </c>
    </row>
    <row r="6" spans="1:14" x14ac:dyDescent="0.35">
      <c r="A6">
        <f t="shared" si="5"/>
        <v>5</v>
      </c>
      <c r="B6" s="2" t="s">
        <v>26</v>
      </c>
      <c r="C6" s="1">
        <v>227</v>
      </c>
      <c r="D6" s="1" t="s">
        <v>38</v>
      </c>
      <c r="E6" s="4">
        <v>3</v>
      </c>
      <c r="F6" s="2" t="s">
        <v>58</v>
      </c>
      <c r="G6" s="14">
        <f t="shared" si="0"/>
        <v>11.100000000000001</v>
      </c>
      <c r="H6" s="14">
        <f t="shared" si="1"/>
        <v>33.300000000000004</v>
      </c>
      <c r="I6" s="14">
        <f t="shared" si="2"/>
        <v>3</v>
      </c>
      <c r="J6" s="14">
        <f t="shared" si="3"/>
        <v>3</v>
      </c>
      <c r="K6" s="2" t="str">
        <f t="shared" ref="K6:K18" si="6">IF($F7&lt;&gt;"",VLOOKUP($F7,GradeTable,5,FALSE),"")</f>
        <v>Transferred</v>
      </c>
      <c r="L6" s="2" t="str">
        <f t="shared" si="4"/>
        <v>Y</v>
      </c>
    </row>
    <row r="7" spans="1:14" x14ac:dyDescent="0.35">
      <c r="A7">
        <f t="shared" si="5"/>
        <v>6</v>
      </c>
      <c r="B7" s="2" t="s">
        <v>30</v>
      </c>
      <c r="C7" s="1">
        <v>110</v>
      </c>
      <c r="D7" s="1" t="s">
        <v>39</v>
      </c>
      <c r="E7" s="4">
        <v>3</v>
      </c>
      <c r="F7" s="2" t="s">
        <v>64</v>
      </c>
      <c r="G7" s="14">
        <f t="shared" si="0"/>
        <v>0</v>
      </c>
      <c r="H7" s="14">
        <f t="shared" si="1"/>
        <v>0</v>
      </c>
      <c r="I7" s="14">
        <f t="shared" si="2"/>
        <v>0</v>
      </c>
      <c r="J7" s="14">
        <f t="shared" si="3"/>
        <v>3</v>
      </c>
      <c r="K7" s="2" t="str">
        <f t="shared" si="6"/>
        <v>Transferred</v>
      </c>
      <c r="L7" s="2" t="str">
        <f t="shared" si="4"/>
        <v>Y</v>
      </c>
    </row>
    <row r="8" spans="1:14" x14ac:dyDescent="0.35">
      <c r="A8">
        <f t="shared" si="5"/>
        <v>7</v>
      </c>
      <c r="B8" s="2" t="s">
        <v>28</v>
      </c>
      <c r="C8" s="1">
        <v>110</v>
      </c>
      <c r="D8" s="1" t="s">
        <v>40</v>
      </c>
      <c r="E8" s="4">
        <v>3</v>
      </c>
      <c r="F8" s="2" t="s">
        <v>64</v>
      </c>
      <c r="G8" s="14">
        <f t="shared" si="0"/>
        <v>0</v>
      </c>
      <c r="H8" s="14">
        <f t="shared" si="1"/>
        <v>0</v>
      </c>
      <c r="I8" s="14">
        <f t="shared" si="2"/>
        <v>0</v>
      </c>
      <c r="J8" s="14">
        <f t="shared" si="3"/>
        <v>3</v>
      </c>
      <c r="K8" s="2" t="str">
        <f t="shared" si="6"/>
        <v>Transferred</v>
      </c>
      <c r="L8" s="2" t="str">
        <f t="shared" si="4"/>
        <v>Y</v>
      </c>
    </row>
    <row r="9" spans="1:14" x14ac:dyDescent="0.35">
      <c r="A9">
        <f t="shared" si="5"/>
        <v>8</v>
      </c>
      <c r="B9" s="2" t="s">
        <v>31</v>
      </c>
      <c r="C9" s="1">
        <v>240</v>
      </c>
      <c r="D9" s="1" t="s">
        <v>54</v>
      </c>
      <c r="E9" s="4">
        <v>3</v>
      </c>
      <c r="F9" s="2" t="s">
        <v>64</v>
      </c>
      <c r="G9" s="14">
        <f t="shared" si="0"/>
        <v>0</v>
      </c>
      <c r="H9" s="14">
        <f t="shared" si="1"/>
        <v>0</v>
      </c>
      <c r="I9" s="14">
        <f t="shared" si="2"/>
        <v>0</v>
      </c>
      <c r="J9" s="14">
        <f t="shared" si="3"/>
        <v>3</v>
      </c>
      <c r="K9" s="2" t="str">
        <f t="shared" si="6"/>
        <v>Transferred</v>
      </c>
      <c r="L9" s="2" t="str">
        <f t="shared" si="4"/>
        <v>Y</v>
      </c>
    </row>
    <row r="10" spans="1:14" x14ac:dyDescent="0.35">
      <c r="A10">
        <f t="shared" si="5"/>
        <v>9</v>
      </c>
      <c r="B10" s="2" t="s">
        <v>26</v>
      </c>
      <c r="C10" s="1">
        <v>228</v>
      </c>
      <c r="D10" s="1" t="s">
        <v>43</v>
      </c>
      <c r="E10" s="4">
        <v>3</v>
      </c>
      <c r="F10" s="2" t="s">
        <v>64</v>
      </c>
      <c r="G10" s="14">
        <f t="shared" si="0"/>
        <v>0</v>
      </c>
      <c r="H10" s="14">
        <f t="shared" si="1"/>
        <v>0</v>
      </c>
      <c r="I10" s="14">
        <f t="shared" si="2"/>
        <v>0</v>
      </c>
      <c r="J10" s="14">
        <f t="shared" si="3"/>
        <v>3</v>
      </c>
      <c r="K10" s="2" t="str">
        <f t="shared" si="6"/>
        <v>-</v>
      </c>
      <c r="L10" s="2" t="str">
        <f t="shared" si="4"/>
        <v>Y</v>
      </c>
    </row>
    <row r="11" spans="1:14" x14ac:dyDescent="0.35">
      <c r="A11">
        <f t="shared" si="5"/>
        <v>10</v>
      </c>
      <c r="B11" s="2" t="s">
        <v>32</v>
      </c>
      <c r="C11" s="1">
        <v>117</v>
      </c>
      <c r="D11" s="1" t="s">
        <v>41</v>
      </c>
      <c r="E11" s="4">
        <v>4</v>
      </c>
      <c r="F11" s="2" t="s">
        <v>59</v>
      </c>
      <c r="G11" s="14">
        <f t="shared" si="0"/>
        <v>10.8</v>
      </c>
      <c r="H11" s="14">
        <f t="shared" si="1"/>
        <v>43.2</v>
      </c>
      <c r="I11" s="14">
        <f t="shared" si="2"/>
        <v>4</v>
      </c>
      <c r="J11" s="14">
        <f t="shared" si="3"/>
        <v>4</v>
      </c>
      <c r="K11" s="2" t="str">
        <f t="shared" si="6"/>
        <v>Very Good</v>
      </c>
      <c r="L11" s="2" t="str">
        <f t="shared" si="4"/>
        <v>Y</v>
      </c>
    </row>
    <row r="12" spans="1:14" x14ac:dyDescent="0.35">
      <c r="A12">
        <f t="shared" si="5"/>
        <v>11</v>
      </c>
      <c r="B12" s="2" t="s">
        <v>28</v>
      </c>
      <c r="C12" s="1">
        <v>130</v>
      </c>
      <c r="D12" s="1" t="s">
        <v>42</v>
      </c>
      <c r="E12" s="4">
        <v>3</v>
      </c>
      <c r="F12" s="2" t="s">
        <v>12</v>
      </c>
      <c r="G12" s="14">
        <f t="shared" si="0"/>
        <v>9</v>
      </c>
      <c r="H12" s="14">
        <f t="shared" si="1"/>
        <v>27</v>
      </c>
      <c r="I12" s="14">
        <f t="shared" si="2"/>
        <v>3</v>
      </c>
      <c r="J12" s="14">
        <f t="shared" si="3"/>
        <v>3</v>
      </c>
      <c r="K12" s="2" t="str">
        <f t="shared" si="6"/>
        <v>Very Good</v>
      </c>
      <c r="L12" s="2" t="str">
        <f t="shared" si="4"/>
        <v>Y</v>
      </c>
    </row>
    <row r="13" spans="1:14" x14ac:dyDescent="0.35">
      <c r="A13">
        <f t="shared" si="5"/>
        <v>12</v>
      </c>
      <c r="B13" s="2" t="s">
        <v>27</v>
      </c>
      <c r="C13" s="1">
        <v>222</v>
      </c>
      <c r="D13" s="1" t="s">
        <v>55</v>
      </c>
      <c r="E13" s="4">
        <v>3</v>
      </c>
      <c r="F13" s="2" t="s">
        <v>12</v>
      </c>
      <c r="G13" s="14">
        <f t="shared" si="0"/>
        <v>9</v>
      </c>
      <c r="H13" s="14">
        <f t="shared" si="1"/>
        <v>27</v>
      </c>
      <c r="I13" s="14">
        <f t="shared" si="2"/>
        <v>3</v>
      </c>
      <c r="J13" s="14">
        <f t="shared" si="3"/>
        <v>3</v>
      </c>
      <c r="K13" s="2" t="str">
        <f t="shared" si="6"/>
        <v>Excellent</v>
      </c>
      <c r="L13" s="2" t="str">
        <f t="shared" si="4"/>
        <v>Y</v>
      </c>
    </row>
    <row r="14" spans="1:14" x14ac:dyDescent="0.35">
      <c r="A14">
        <f t="shared" si="5"/>
        <v>13</v>
      </c>
      <c r="B14" s="2" t="s">
        <v>31</v>
      </c>
      <c r="C14" s="1">
        <v>230</v>
      </c>
      <c r="D14" s="1" t="s">
        <v>56</v>
      </c>
      <c r="E14" s="4">
        <v>3</v>
      </c>
      <c r="F14" s="2" t="s">
        <v>11</v>
      </c>
      <c r="G14" s="14">
        <f t="shared" si="0"/>
        <v>12</v>
      </c>
      <c r="H14" s="14">
        <f t="shared" si="1"/>
        <v>36</v>
      </c>
      <c r="I14" s="14">
        <f t="shared" si="2"/>
        <v>3</v>
      </c>
      <c r="J14" s="14">
        <f t="shared" si="3"/>
        <v>3</v>
      </c>
      <c r="K14" s="2" t="str">
        <f t="shared" si="6"/>
        <v>Passed</v>
      </c>
      <c r="L14" s="2" t="str">
        <f t="shared" si="4"/>
        <v>Y</v>
      </c>
    </row>
    <row r="15" spans="1:14" x14ac:dyDescent="0.35">
      <c r="A15">
        <f t="shared" si="5"/>
        <v>14</v>
      </c>
      <c r="B15" s="2" t="s">
        <v>33</v>
      </c>
      <c r="C15" s="1">
        <v>150</v>
      </c>
      <c r="D15" s="1" t="s">
        <v>46</v>
      </c>
      <c r="E15" s="4">
        <v>3</v>
      </c>
      <c r="F15" s="2" t="s">
        <v>60</v>
      </c>
      <c r="G15" s="14">
        <f t="shared" si="0"/>
        <v>0</v>
      </c>
      <c r="H15" s="14">
        <f t="shared" si="1"/>
        <v>0</v>
      </c>
      <c r="I15" s="14">
        <f t="shared" si="2"/>
        <v>0</v>
      </c>
      <c r="J15" s="14">
        <f t="shared" si="3"/>
        <v>3</v>
      </c>
      <c r="K15" s="2" t="str">
        <f t="shared" si="6"/>
        <v>Excellent</v>
      </c>
      <c r="L15" s="2" t="str">
        <f t="shared" si="4"/>
        <v>Y</v>
      </c>
    </row>
    <row r="16" spans="1:14" x14ac:dyDescent="0.35">
      <c r="A16">
        <f t="shared" si="5"/>
        <v>15</v>
      </c>
      <c r="B16" s="2" t="s">
        <v>28</v>
      </c>
      <c r="C16" s="1">
        <v>220</v>
      </c>
      <c r="D16" s="1" t="s">
        <v>47</v>
      </c>
      <c r="E16" s="4">
        <v>3</v>
      </c>
      <c r="F16" s="2" t="s">
        <v>11</v>
      </c>
      <c r="G16" s="14">
        <f t="shared" si="0"/>
        <v>12</v>
      </c>
      <c r="H16" s="14">
        <f t="shared" si="1"/>
        <v>36</v>
      </c>
      <c r="I16" s="14">
        <f t="shared" si="2"/>
        <v>3</v>
      </c>
      <c r="J16" s="14">
        <f t="shared" si="3"/>
        <v>3</v>
      </c>
      <c r="K16" s="2" t="str">
        <f t="shared" si="6"/>
        <v>Passed</v>
      </c>
      <c r="L16" s="2" t="str">
        <f t="shared" si="4"/>
        <v>Y</v>
      </c>
    </row>
    <row r="17" spans="1:12" x14ac:dyDescent="0.35">
      <c r="A17">
        <f t="shared" si="5"/>
        <v>16</v>
      </c>
      <c r="B17" s="2" t="s">
        <v>33</v>
      </c>
      <c r="C17" s="1">
        <v>131</v>
      </c>
      <c r="D17" s="1" t="s">
        <v>45</v>
      </c>
      <c r="E17" s="4">
        <v>3</v>
      </c>
      <c r="F17" s="2" t="s">
        <v>60</v>
      </c>
      <c r="G17" s="14">
        <f t="shared" si="0"/>
        <v>0</v>
      </c>
      <c r="H17" s="14">
        <f t="shared" si="1"/>
        <v>0</v>
      </c>
      <c r="I17" s="14">
        <f t="shared" si="2"/>
        <v>0</v>
      </c>
      <c r="J17" s="14">
        <f t="shared" si="3"/>
        <v>3</v>
      </c>
      <c r="K17" s="2" t="str">
        <f t="shared" si="6"/>
        <v>Passed</v>
      </c>
      <c r="L17" s="2" t="str">
        <f t="shared" si="4"/>
        <v>Y</v>
      </c>
    </row>
    <row r="18" spans="1:12" x14ac:dyDescent="0.35">
      <c r="A18">
        <f t="shared" si="5"/>
        <v>17</v>
      </c>
      <c r="B18" s="2" t="s">
        <v>31</v>
      </c>
      <c r="C18" s="1">
        <v>350</v>
      </c>
      <c r="D18" s="1" t="s">
        <v>48</v>
      </c>
      <c r="E18" s="4">
        <v>3</v>
      </c>
      <c r="F18" s="2" t="s">
        <v>60</v>
      </c>
      <c r="G18" s="14">
        <f t="shared" si="0"/>
        <v>0</v>
      </c>
      <c r="H18" s="14">
        <f t="shared" si="1"/>
        <v>0</v>
      </c>
      <c r="I18" s="14">
        <f t="shared" si="2"/>
        <v>0</v>
      </c>
      <c r="J18" s="14">
        <f t="shared" si="3"/>
        <v>3</v>
      </c>
      <c r="K18" s="2" t="str">
        <f t="shared" si="6"/>
        <v>Passed</v>
      </c>
      <c r="L18" s="2" t="str">
        <f t="shared" si="4"/>
        <v>Y</v>
      </c>
    </row>
    <row r="19" spans="1:12" x14ac:dyDescent="0.35">
      <c r="A19">
        <f t="shared" si="5"/>
        <v>18</v>
      </c>
      <c r="B19" s="2" t="s">
        <v>31</v>
      </c>
      <c r="C19" s="1">
        <v>250</v>
      </c>
      <c r="D19" s="1" t="s">
        <v>49</v>
      </c>
      <c r="E19" s="4">
        <v>3</v>
      </c>
      <c r="F19" s="2" t="s">
        <v>60</v>
      </c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3</v>
      </c>
      <c r="K19" s="2" t="s">
        <v>67</v>
      </c>
      <c r="L19" s="2" t="str">
        <f t="shared" si="4"/>
        <v>Y</v>
      </c>
    </row>
    <row r="20" spans="1:12" x14ac:dyDescent="0.35">
      <c r="A20">
        <f t="shared" si="5"/>
        <v>19</v>
      </c>
      <c r="B20" s="2" t="s">
        <v>29</v>
      </c>
      <c r="C20" s="1">
        <v>240</v>
      </c>
      <c r="D20" s="1" t="s">
        <v>50</v>
      </c>
      <c r="E20" s="5">
        <v>3</v>
      </c>
      <c r="F20" s="2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2" t="s">
        <v>67</v>
      </c>
      <c r="L20" s="2" t="str">
        <f t="shared" si="4"/>
        <v>N</v>
      </c>
    </row>
    <row r="21" spans="1:12" x14ac:dyDescent="0.35">
      <c r="A21">
        <f t="shared" si="5"/>
        <v>20</v>
      </c>
      <c r="B21" s="2" t="s">
        <v>27</v>
      </c>
      <c r="C21" s="1">
        <v>221</v>
      </c>
      <c r="D21" s="1" t="s">
        <v>51</v>
      </c>
      <c r="E21" s="5">
        <v>3</v>
      </c>
      <c r="F21" s="2"/>
      <c r="G21" s="14">
        <f t="shared" si="0"/>
        <v>0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2" t="s">
        <v>67</v>
      </c>
      <c r="L21" s="2" t="str">
        <f t="shared" si="4"/>
        <v>N</v>
      </c>
    </row>
    <row r="22" spans="1:12" x14ac:dyDescent="0.35">
      <c r="A22">
        <f t="shared" si="5"/>
        <v>21</v>
      </c>
      <c r="B22" s="2" t="s">
        <v>33</v>
      </c>
      <c r="C22" s="1">
        <v>110</v>
      </c>
      <c r="D22" s="1" t="s">
        <v>52</v>
      </c>
      <c r="E22" s="5">
        <v>3</v>
      </c>
      <c r="F22" s="2"/>
      <c r="G22" s="14">
        <f t="shared" si="0"/>
        <v>0</v>
      </c>
      <c r="H22" s="14">
        <f t="shared" si="1"/>
        <v>0</v>
      </c>
      <c r="I22" s="14">
        <f t="shared" si="2"/>
        <v>0</v>
      </c>
      <c r="J22" s="14">
        <f t="shared" si="3"/>
        <v>0</v>
      </c>
      <c r="K22" s="2" t="s">
        <v>67</v>
      </c>
      <c r="L22" s="2" t="str">
        <f t="shared" si="4"/>
        <v>N</v>
      </c>
    </row>
    <row r="23" spans="1:12" x14ac:dyDescent="0.35">
      <c r="A23">
        <f t="shared" si="5"/>
        <v>22</v>
      </c>
      <c r="B23" s="2" t="s">
        <v>34</v>
      </c>
      <c r="C23" s="1">
        <v>110</v>
      </c>
      <c r="D23" s="1" t="s">
        <v>53</v>
      </c>
      <c r="E23" s="5">
        <v>3</v>
      </c>
      <c r="F23" s="2"/>
      <c r="G23" s="14">
        <f t="shared" si="0"/>
        <v>0</v>
      </c>
      <c r="H23" s="14">
        <f t="shared" si="1"/>
        <v>0</v>
      </c>
      <c r="I23" s="14">
        <f t="shared" si="2"/>
        <v>0</v>
      </c>
      <c r="J23" s="14">
        <f t="shared" si="3"/>
        <v>0</v>
      </c>
      <c r="K23" s="2" t="s">
        <v>67</v>
      </c>
      <c r="L23" s="2" t="str">
        <f>IF(F23&lt;&gt;"","Y","N")</f>
        <v>N</v>
      </c>
    </row>
    <row r="24" spans="1:12" x14ac:dyDescent="0.35">
      <c r="A24">
        <f t="shared" si="5"/>
        <v>23</v>
      </c>
      <c r="B24" s="2" t="s">
        <v>31</v>
      </c>
      <c r="C24" s="1">
        <v>331</v>
      </c>
      <c r="D24" s="1" t="s">
        <v>81</v>
      </c>
      <c r="E24" s="5">
        <v>3</v>
      </c>
      <c r="F24" s="2"/>
      <c r="G24" s="14">
        <f t="shared" si="0"/>
        <v>0</v>
      </c>
      <c r="H24" s="14">
        <f t="shared" si="1"/>
        <v>0</v>
      </c>
      <c r="I24" s="14">
        <f t="shared" si="2"/>
        <v>0</v>
      </c>
      <c r="J24" s="14">
        <f t="shared" si="3"/>
        <v>0</v>
      </c>
      <c r="K24" s="2" t="s">
        <v>67</v>
      </c>
      <c r="L24" s="2" t="str">
        <f t="shared" ref="L24:L30" si="7">IF(F24&lt;&gt;"","Y","N")</f>
        <v>N</v>
      </c>
    </row>
    <row r="25" spans="1:12" x14ac:dyDescent="0.35">
      <c r="A25">
        <f t="shared" si="5"/>
        <v>24</v>
      </c>
      <c r="B25" s="2" t="s">
        <v>31</v>
      </c>
      <c r="C25" s="1">
        <v>358</v>
      </c>
      <c r="D25" s="1" t="s">
        <v>84</v>
      </c>
      <c r="E25" s="5">
        <v>3</v>
      </c>
      <c r="F25" s="2"/>
      <c r="G25" s="14">
        <f t="shared" si="0"/>
        <v>0</v>
      </c>
      <c r="H25" s="14">
        <f t="shared" si="1"/>
        <v>0</v>
      </c>
      <c r="I25" s="14">
        <f t="shared" si="2"/>
        <v>0</v>
      </c>
      <c r="J25" s="14">
        <f t="shared" si="3"/>
        <v>0</v>
      </c>
      <c r="K25" s="2" t="s">
        <v>67</v>
      </c>
      <c r="L25" s="2" t="str">
        <f t="shared" si="7"/>
        <v>N</v>
      </c>
    </row>
    <row r="26" spans="1:12" x14ac:dyDescent="0.35">
      <c r="A26">
        <f t="shared" si="5"/>
        <v>25</v>
      </c>
      <c r="B26" s="2" t="s">
        <v>29</v>
      </c>
      <c r="C26" s="1">
        <v>294</v>
      </c>
      <c r="D26" s="1" t="s">
        <v>82</v>
      </c>
      <c r="E26" s="5">
        <v>4</v>
      </c>
      <c r="F26" s="2"/>
      <c r="G26" s="14">
        <f t="shared" si="0"/>
        <v>0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2" t="s">
        <v>67</v>
      </c>
      <c r="L26" s="2" t="str">
        <f t="shared" si="7"/>
        <v>N</v>
      </c>
    </row>
    <row r="27" spans="1:12" x14ac:dyDescent="0.35">
      <c r="A27">
        <f t="shared" si="5"/>
        <v>26</v>
      </c>
      <c r="B27" s="2" t="s">
        <v>29</v>
      </c>
      <c r="C27" s="1">
        <v>367</v>
      </c>
      <c r="D27" s="1" t="s">
        <v>83</v>
      </c>
      <c r="E27" s="5">
        <v>3</v>
      </c>
      <c r="F27" s="2"/>
      <c r="G27" s="14">
        <f t="shared" si="0"/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2" t="s">
        <v>67</v>
      </c>
      <c r="L27" s="2" t="str">
        <f t="shared" si="7"/>
        <v>N</v>
      </c>
    </row>
    <row r="28" spans="1:12" x14ac:dyDescent="0.35">
      <c r="A28">
        <f>A23+1</f>
        <v>23</v>
      </c>
      <c r="B28" s="2" t="s">
        <v>29</v>
      </c>
      <c r="C28">
        <v>290</v>
      </c>
      <c r="D28" s="1" t="s">
        <v>70</v>
      </c>
      <c r="E28" s="5">
        <v>3</v>
      </c>
      <c r="F28" s="2"/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2" t="s">
        <v>67</v>
      </c>
      <c r="L28" s="2" t="str">
        <f t="shared" si="7"/>
        <v>N</v>
      </c>
    </row>
    <row r="29" spans="1:12" x14ac:dyDescent="0.35">
      <c r="A29">
        <f t="shared" si="5"/>
        <v>24</v>
      </c>
      <c r="B29" s="2" t="s">
        <v>31</v>
      </c>
      <c r="C29" s="1">
        <v>317</v>
      </c>
      <c r="D29" s="1" t="s">
        <v>71</v>
      </c>
      <c r="E29" s="5">
        <v>3</v>
      </c>
      <c r="F29" s="2"/>
      <c r="G29" s="14">
        <f t="shared" si="0"/>
        <v>0</v>
      </c>
      <c r="H29" s="14">
        <f t="shared" si="1"/>
        <v>0</v>
      </c>
      <c r="I29" s="14">
        <f t="shared" si="2"/>
        <v>0</v>
      </c>
      <c r="J29" s="14">
        <f t="shared" si="3"/>
        <v>0</v>
      </c>
      <c r="K29" s="2" t="s">
        <v>67</v>
      </c>
      <c r="L29" s="2" t="str">
        <f t="shared" si="7"/>
        <v>N</v>
      </c>
    </row>
    <row r="30" spans="1:12" x14ac:dyDescent="0.35">
      <c r="A30">
        <f t="shared" si="5"/>
        <v>25</v>
      </c>
      <c r="B30" s="2" t="s">
        <v>33</v>
      </c>
      <c r="C30" s="1">
        <v>250</v>
      </c>
      <c r="D30" s="1" t="s">
        <v>72</v>
      </c>
      <c r="E30" s="5">
        <v>3</v>
      </c>
      <c r="F30" s="2"/>
      <c r="G30" s="14">
        <f t="shared" si="0"/>
        <v>0</v>
      </c>
      <c r="H30" s="14">
        <f t="shared" si="1"/>
        <v>0</v>
      </c>
      <c r="I30" s="14">
        <f t="shared" si="2"/>
        <v>0</v>
      </c>
      <c r="J30" s="14">
        <f t="shared" si="3"/>
        <v>0</v>
      </c>
      <c r="K30" s="2" t="s">
        <v>67</v>
      </c>
      <c r="L30" s="2" t="str">
        <f t="shared" si="7"/>
        <v>N</v>
      </c>
    </row>
    <row r="31" spans="1:12" x14ac:dyDescent="0.35">
      <c r="A31">
        <f t="shared" si="5"/>
        <v>26</v>
      </c>
      <c r="B31" s="2" t="s">
        <v>73</v>
      </c>
      <c r="C31" s="1">
        <v>321</v>
      </c>
      <c r="D31" s="1" t="s">
        <v>74</v>
      </c>
      <c r="E31" s="5">
        <v>3</v>
      </c>
      <c r="F31" s="2"/>
      <c r="G31" s="14">
        <f t="shared" si="0"/>
        <v>0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2" t="s">
        <v>67</v>
      </c>
      <c r="L31" s="2" t="str">
        <f t="shared" ref="L31" si="8">IF(F31&lt;&gt;"","Y","N")</f>
        <v>N</v>
      </c>
    </row>
    <row r="32" spans="1:12" x14ac:dyDescent="0.35">
      <c r="G32" s="13"/>
      <c r="H32" s="13"/>
      <c r="I32" s="13"/>
      <c r="J32" s="13"/>
    </row>
    <row r="33" spans="1:12" x14ac:dyDescent="0.35">
      <c r="B33" s="9"/>
      <c r="D33" s="1" t="s">
        <v>79</v>
      </c>
      <c r="E33" s="12">
        <f>SUM(E2:E31)</f>
        <v>92</v>
      </c>
      <c r="F33" s="11"/>
      <c r="G33" s="14">
        <f>H33/E33</f>
        <v>3.0130434782608693</v>
      </c>
      <c r="H33" s="14">
        <f>SUM(H2:H31)</f>
        <v>277.2</v>
      </c>
      <c r="I33" s="15">
        <f t="shared" ref="I33:J33" si="9">SUM(I2:I31)</f>
        <v>28</v>
      </c>
      <c r="J33" s="15">
        <f t="shared" si="9"/>
        <v>52</v>
      </c>
    </row>
    <row r="34" spans="1:12" x14ac:dyDescent="0.35">
      <c r="D34" s="1" t="s">
        <v>80</v>
      </c>
      <c r="E34" s="12">
        <f>DSUM($A1:$J31,E1,$A36:$L37)</f>
        <v>92</v>
      </c>
      <c r="G34" s="10"/>
      <c r="H34" s="11">
        <f t="shared" ref="H34:J34" si="10">DSUM($A1:$J31,H1,$A36:$L37)</f>
        <v>277.2</v>
      </c>
      <c r="I34" s="12">
        <f t="shared" si="10"/>
        <v>28</v>
      </c>
      <c r="J34" s="12">
        <f t="shared" si="10"/>
        <v>52</v>
      </c>
    </row>
    <row r="35" spans="1:12" x14ac:dyDescent="0.35">
      <c r="G35" s="10"/>
      <c r="H35" s="10"/>
    </row>
    <row r="36" spans="1:12" ht="29" x14ac:dyDescent="0.35">
      <c r="A36" s="6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78</v>
      </c>
      <c r="H36" s="6" t="s">
        <v>75</v>
      </c>
      <c r="I36" s="6" t="s">
        <v>76</v>
      </c>
      <c r="J36" s="6" t="s">
        <v>77</v>
      </c>
      <c r="K36" s="6" t="s">
        <v>10</v>
      </c>
      <c r="L36" s="6" t="s">
        <v>25</v>
      </c>
    </row>
  </sheetData>
  <pageMargins left="0.2" right="0.2" top="0.75" bottom="0.75" header="0.3" footer="0.3"/>
  <pageSetup orientation="portrait" r:id="rId1"/>
  <headerFooter>
    <oddHeader>&amp;LTyreke Winston&amp;CCIT 110 Prin of CIT- Fall 2020</oddHeader>
    <oddFooter>&amp;LFile :&amp;F&amp;CPage: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05F7F-1D62-4B62-9DC2-3DC1FFD5FCF0}">
  <dimension ref="A1:E17"/>
  <sheetViews>
    <sheetView workbookViewId="0">
      <selection activeCell="G15" sqref="G15"/>
    </sheetView>
  </sheetViews>
  <sheetFormatPr defaultRowHeight="14.5" x14ac:dyDescent="0.35"/>
  <cols>
    <col min="5" max="5" width="13.1796875" bestFit="1" customWidth="1"/>
  </cols>
  <sheetData>
    <row r="1" spans="1:5" x14ac:dyDescent="0.35">
      <c r="A1" s="3" t="s">
        <v>6</v>
      </c>
      <c r="B1" t="s">
        <v>7</v>
      </c>
      <c r="C1" t="s">
        <v>8</v>
      </c>
      <c r="D1" t="s">
        <v>9</v>
      </c>
      <c r="E1" t="s">
        <v>10</v>
      </c>
    </row>
    <row r="2" spans="1:5" x14ac:dyDescent="0.35">
      <c r="A2" s="3" t="s">
        <v>11</v>
      </c>
      <c r="B2" s="12">
        <v>4</v>
      </c>
      <c r="C2" s="12">
        <v>1</v>
      </c>
      <c r="D2" s="12">
        <v>1</v>
      </c>
      <c r="E2" t="s">
        <v>17</v>
      </c>
    </row>
    <row r="3" spans="1:5" x14ac:dyDescent="0.35">
      <c r="A3" s="3" t="s">
        <v>58</v>
      </c>
      <c r="B3" s="12">
        <v>3.7</v>
      </c>
      <c r="C3" s="12">
        <v>1</v>
      </c>
      <c r="D3" s="12">
        <v>1</v>
      </c>
      <c r="E3" t="s">
        <v>66</v>
      </c>
    </row>
    <row r="4" spans="1:5" x14ac:dyDescent="0.35">
      <c r="A4" s="3" t="s">
        <v>57</v>
      </c>
      <c r="B4" s="12">
        <v>3.3</v>
      </c>
      <c r="C4" s="12">
        <v>1</v>
      </c>
      <c r="D4" s="12">
        <v>1</v>
      </c>
      <c r="E4" t="s">
        <v>67</v>
      </c>
    </row>
    <row r="5" spans="1:5" x14ac:dyDescent="0.35">
      <c r="A5" s="3" t="s">
        <v>12</v>
      </c>
      <c r="B5" s="12">
        <v>3</v>
      </c>
      <c r="C5" s="12">
        <v>1</v>
      </c>
      <c r="D5" s="12">
        <v>1</v>
      </c>
      <c r="E5" t="s">
        <v>18</v>
      </c>
    </row>
    <row r="6" spans="1:5" x14ac:dyDescent="0.35">
      <c r="A6" s="3" t="s">
        <v>59</v>
      </c>
      <c r="B6" s="12">
        <v>2.7</v>
      </c>
      <c r="C6" s="12">
        <v>1</v>
      </c>
      <c r="D6" s="12">
        <v>1</v>
      </c>
      <c r="E6" t="s">
        <v>67</v>
      </c>
    </row>
    <row r="7" spans="1:5" x14ac:dyDescent="0.35">
      <c r="A7" s="3" t="s">
        <v>61</v>
      </c>
      <c r="B7" s="12">
        <v>2.2999999999999998</v>
      </c>
      <c r="C7" s="12">
        <v>1</v>
      </c>
      <c r="D7" s="12">
        <v>1</v>
      </c>
      <c r="E7" t="s">
        <v>67</v>
      </c>
    </row>
    <row r="8" spans="1:5" x14ac:dyDescent="0.35">
      <c r="A8" s="3" t="s">
        <v>13</v>
      </c>
      <c r="B8" s="12">
        <v>2</v>
      </c>
      <c r="C8" s="12">
        <v>1</v>
      </c>
      <c r="D8" s="12">
        <v>1</v>
      </c>
      <c r="E8" t="s">
        <v>19</v>
      </c>
    </row>
    <row r="9" spans="1:5" x14ac:dyDescent="0.35">
      <c r="A9" s="3" t="s">
        <v>62</v>
      </c>
      <c r="B9" s="12">
        <v>1.7</v>
      </c>
      <c r="C9" s="12">
        <v>1</v>
      </c>
      <c r="D9" s="12">
        <v>1</v>
      </c>
      <c r="E9" t="s">
        <v>67</v>
      </c>
    </row>
    <row r="10" spans="1:5" x14ac:dyDescent="0.35">
      <c r="A10" s="3" t="s">
        <v>68</v>
      </c>
      <c r="B10" s="12">
        <v>1.3</v>
      </c>
      <c r="C10" s="12">
        <v>1</v>
      </c>
      <c r="D10" s="12">
        <v>1</v>
      </c>
      <c r="E10" t="s">
        <v>67</v>
      </c>
    </row>
    <row r="11" spans="1:5" x14ac:dyDescent="0.35">
      <c r="A11" s="3" t="s">
        <v>14</v>
      </c>
      <c r="B11" s="12">
        <v>1</v>
      </c>
      <c r="C11" s="12">
        <v>1</v>
      </c>
      <c r="D11" s="12">
        <v>1</v>
      </c>
      <c r="E11" t="s">
        <v>20</v>
      </c>
    </row>
    <row r="12" spans="1:5" x14ac:dyDescent="0.35">
      <c r="A12" s="3" t="s">
        <v>69</v>
      </c>
      <c r="B12" s="12">
        <v>0.7</v>
      </c>
      <c r="C12" s="12">
        <v>1</v>
      </c>
      <c r="D12" s="12">
        <v>1</v>
      </c>
      <c r="E12" t="s">
        <v>67</v>
      </c>
    </row>
    <row r="13" spans="1:5" x14ac:dyDescent="0.35">
      <c r="A13" s="3" t="s">
        <v>15</v>
      </c>
      <c r="B13" s="12">
        <v>0</v>
      </c>
      <c r="C13" s="12">
        <v>1</v>
      </c>
      <c r="D13" s="12">
        <v>0</v>
      </c>
      <c r="E13" t="s">
        <v>21</v>
      </c>
    </row>
    <row r="14" spans="1:5" x14ac:dyDescent="0.35">
      <c r="A14" s="3" t="s">
        <v>60</v>
      </c>
      <c r="B14" s="12">
        <v>0</v>
      </c>
      <c r="C14" s="12">
        <v>0</v>
      </c>
      <c r="D14" s="12">
        <v>1</v>
      </c>
      <c r="E14" t="s">
        <v>63</v>
      </c>
    </row>
    <row r="15" spans="1:5" x14ac:dyDescent="0.35">
      <c r="A15" s="3" t="s">
        <v>23</v>
      </c>
      <c r="B15" s="12">
        <v>0</v>
      </c>
      <c r="C15" s="12">
        <v>0</v>
      </c>
      <c r="D15" s="12">
        <v>0</v>
      </c>
      <c r="E15" t="s">
        <v>24</v>
      </c>
    </row>
    <row r="16" spans="1:5" x14ac:dyDescent="0.35">
      <c r="A16" s="3" t="s">
        <v>64</v>
      </c>
      <c r="B16" s="12">
        <v>0</v>
      </c>
      <c r="C16" s="12">
        <v>0</v>
      </c>
      <c r="D16" s="12">
        <v>1</v>
      </c>
      <c r="E16" t="s">
        <v>65</v>
      </c>
    </row>
    <row r="17" spans="1:5" x14ac:dyDescent="0.35">
      <c r="A17" s="3" t="s">
        <v>16</v>
      </c>
      <c r="B17" s="12">
        <v>0</v>
      </c>
      <c r="C17" s="12">
        <v>0</v>
      </c>
      <c r="D17" s="12">
        <v>0</v>
      </c>
      <c r="E1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My Grade</vt:lpstr>
      <vt:lpstr>Grade Table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Tyreke Winston</dc:creator>
  <cp:lastModifiedBy>Tyreke Winston</cp:lastModifiedBy>
  <cp:lastPrinted>2020-10-07T03:07:14Z</cp:lastPrinted>
  <dcterms:created xsi:type="dcterms:W3CDTF">2020-10-05T19:19:56Z</dcterms:created>
  <dcterms:modified xsi:type="dcterms:W3CDTF">2020-10-15T04:28:39Z</dcterms:modified>
</cp:coreProperties>
</file>