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110PrinCIT\"/>
    </mc:Choice>
  </mc:AlternateContent>
  <xr:revisionPtr revIDLastSave="0" documentId="13_ncr:1_{8229AE01-7A75-4BB8-BC43-3867CDB0F91B}" xr6:coauthVersionLast="36" xr6:coauthVersionMax="36" xr10:uidLastSave="{00000000-0000-0000-0000-000000000000}"/>
  <bookViews>
    <workbookView xWindow="0" yWindow="0" windowWidth="14380" windowHeight="4070" xr2:uid="{70F48B65-75C3-4039-B7B8-AC9A91CAD85F}"/>
  </bookViews>
  <sheets>
    <sheet name="Simple Example" sheetId="1" r:id="rId1"/>
    <sheet name="Grade Lookup" sheetId="4" r:id="rId2"/>
    <sheet name="Grade Scale" sheetId="2" r:id="rId3"/>
  </sheets>
  <definedNames>
    <definedName name="GradeTable">'Grade Scale'!$A$2:$E$19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5" i="4"/>
  <c r="H14" i="4"/>
  <c r="N11" i="4"/>
  <c r="L11" i="4"/>
  <c r="K11" i="4"/>
  <c r="J11" i="4"/>
  <c r="N10" i="4"/>
  <c r="L10" i="4"/>
  <c r="K10" i="4"/>
  <c r="J10" i="4"/>
  <c r="N9" i="4"/>
  <c r="L9" i="4"/>
  <c r="K9" i="4"/>
  <c r="J9" i="4"/>
  <c r="N8" i="4"/>
  <c r="L8" i="4"/>
  <c r="K8" i="4"/>
  <c r="J8" i="4"/>
  <c r="N7" i="4"/>
  <c r="L7" i="4"/>
  <c r="K7" i="4"/>
  <c r="J7" i="4"/>
  <c r="O6" i="4"/>
  <c r="N6" i="4"/>
  <c r="L6" i="4"/>
  <c r="K6" i="4"/>
  <c r="J6" i="4"/>
  <c r="M6" i="4" s="1"/>
  <c r="O5" i="4"/>
  <c r="N5" i="4"/>
  <c r="L5" i="4"/>
  <c r="K5" i="4"/>
  <c r="J5" i="4"/>
  <c r="O4" i="4"/>
  <c r="N4" i="4"/>
  <c r="L4" i="4"/>
  <c r="K4" i="4"/>
  <c r="J4" i="4"/>
  <c r="O3" i="4"/>
  <c r="N3" i="4"/>
  <c r="L3" i="4"/>
  <c r="K3" i="4"/>
  <c r="J3" i="4"/>
  <c r="A3" i="4"/>
  <c r="A4" i="4" s="1"/>
  <c r="A5" i="4" s="1"/>
  <c r="A6" i="4" s="1"/>
  <c r="A7" i="4" s="1"/>
  <c r="A8" i="4" s="1"/>
  <c r="A9" i="4" s="1"/>
  <c r="A10" i="4" s="1"/>
  <c r="A11" i="4" s="1"/>
  <c r="O2" i="4"/>
  <c r="N2" i="4"/>
  <c r="L2" i="4"/>
  <c r="K2" i="4"/>
  <c r="K15" i="4" s="1"/>
  <c r="J2" i="4"/>
  <c r="O6" i="1"/>
  <c r="O5" i="1"/>
  <c r="N6" i="1"/>
  <c r="N5" i="1"/>
  <c r="L6" i="1"/>
  <c r="L5" i="1"/>
  <c r="K6" i="1"/>
  <c r="K5" i="1"/>
  <c r="J4" i="1"/>
  <c r="J6" i="1"/>
  <c r="J5" i="1"/>
  <c r="M5" i="4" l="1"/>
  <c r="M7" i="4"/>
  <c r="L14" i="4"/>
  <c r="M3" i="4"/>
  <c r="M2" i="4"/>
  <c r="M4" i="4"/>
  <c r="K14" i="4"/>
  <c r="M8" i="4"/>
  <c r="M9" i="4"/>
  <c r="M10" i="4"/>
  <c r="M11" i="4"/>
  <c r="L15" i="4"/>
  <c r="M5" i="1"/>
  <c r="M6" i="1"/>
  <c r="A3" i="1"/>
  <c r="A4" i="1" s="1"/>
  <c r="A5" i="1" s="1"/>
  <c r="A6" i="1" s="1"/>
  <c r="O3" i="1"/>
  <c r="N3" i="1"/>
  <c r="L3" i="1"/>
  <c r="K3" i="1"/>
  <c r="J3" i="1"/>
  <c r="N4" i="1"/>
  <c r="N2" i="1"/>
  <c r="K2" i="1"/>
  <c r="K4" i="1"/>
  <c r="L4" i="1"/>
  <c r="L2" i="1"/>
  <c r="J2" i="1"/>
  <c r="O4" i="1"/>
  <c r="O2" i="1"/>
  <c r="M15" i="4" l="1"/>
  <c r="J15" i="4" s="1"/>
  <c r="M14" i="4"/>
  <c r="J14" i="4" s="1"/>
  <c r="K8" i="1"/>
  <c r="L8" i="1"/>
  <c r="M3" i="1"/>
  <c r="M2" i="1"/>
  <c r="M4" i="1"/>
  <c r="M8" i="1" l="1"/>
  <c r="J8" i="1" s="1"/>
</calcChain>
</file>

<file path=xl/sharedStrings.xml><?xml version="1.0" encoding="utf-8"?>
<sst xmlns="http://schemas.openxmlformats.org/spreadsheetml/2006/main" count="188" uniqueCount="88">
  <si>
    <t xml:space="preserve">Dept    </t>
  </si>
  <si>
    <t>Num</t>
  </si>
  <si>
    <t>Title</t>
  </si>
  <si>
    <t>Grade</t>
  </si>
  <si>
    <t>LIB</t>
  </si>
  <si>
    <t xml:space="preserve"> Letter</t>
  </si>
  <si>
    <t>Attepmt</t>
  </si>
  <si>
    <t>Earned</t>
  </si>
  <si>
    <t>A</t>
  </si>
  <si>
    <t>B</t>
  </si>
  <si>
    <t>C</t>
  </si>
  <si>
    <t>D</t>
  </si>
  <si>
    <t>F</t>
  </si>
  <si>
    <t>W</t>
  </si>
  <si>
    <t>Comment</t>
  </si>
  <si>
    <t>Excellent</t>
  </si>
  <si>
    <t>Very good</t>
  </si>
  <si>
    <t>Average</t>
  </si>
  <si>
    <t>Failure</t>
  </si>
  <si>
    <t>Withdrawn</t>
  </si>
  <si>
    <t>Grade yet</t>
  </si>
  <si>
    <t>Total</t>
  </si>
  <si>
    <t>H Points</t>
  </si>
  <si>
    <t>CIT</t>
  </si>
  <si>
    <t>ACC</t>
  </si>
  <si>
    <t>Sem</t>
  </si>
  <si>
    <t>Year</t>
  </si>
  <si>
    <t>Seq</t>
  </si>
  <si>
    <t>Type</t>
  </si>
  <si>
    <t>Course Credits</t>
  </si>
  <si>
    <t>Grade Points</t>
  </si>
  <si>
    <t>Credits Attempted</t>
  </si>
  <si>
    <t>Credits Earned</t>
  </si>
  <si>
    <t>A-</t>
  </si>
  <si>
    <t>Great Job</t>
  </si>
  <si>
    <t>B+</t>
  </si>
  <si>
    <t>Good</t>
  </si>
  <si>
    <t>B-</t>
  </si>
  <si>
    <t>Above Average</t>
  </si>
  <si>
    <t>C+</t>
  </si>
  <si>
    <t>Nice job</t>
  </si>
  <si>
    <t>C-</t>
  </si>
  <si>
    <t>Almost Average</t>
  </si>
  <si>
    <t>D+</t>
  </si>
  <si>
    <t>Not great</t>
  </si>
  <si>
    <t>Bad</t>
  </si>
  <si>
    <t>D-</t>
  </si>
  <si>
    <t>Very poor</t>
  </si>
  <si>
    <t>Fall</t>
  </si>
  <si>
    <t>ECO</t>
  </si>
  <si>
    <t>HON</t>
  </si>
  <si>
    <t>POL</t>
  </si>
  <si>
    <t>P</t>
  </si>
  <si>
    <t>Points</t>
  </si>
  <si>
    <t>AP</t>
  </si>
  <si>
    <t>Transfer</t>
  </si>
  <si>
    <t>Tr</t>
  </si>
  <si>
    <t>AP credit</t>
  </si>
  <si>
    <t>I</t>
  </si>
  <si>
    <t>Incomplete</t>
  </si>
  <si>
    <t>Managerial Accounting</t>
  </si>
  <si>
    <t>Principles of CIT</t>
  </si>
  <si>
    <t>Macro Economics</t>
  </si>
  <si>
    <t>Engaging Differences</t>
  </si>
  <si>
    <t>Issues in Global Politcs</t>
  </si>
  <si>
    <t>Micro Economics</t>
  </si>
  <si>
    <t>N/A</t>
  </si>
  <si>
    <t>N</t>
  </si>
  <si>
    <t>Grade Yet</t>
  </si>
  <si>
    <t>Y</t>
  </si>
  <si>
    <t>MAT</t>
  </si>
  <si>
    <t>Pre-Calculus</t>
  </si>
  <si>
    <t>Public Speaking</t>
  </si>
  <si>
    <t>Principles of Computing</t>
  </si>
  <si>
    <t>College Writing</t>
  </si>
  <si>
    <t>Overall Totals</t>
  </si>
  <si>
    <t>Select Totals</t>
  </si>
  <si>
    <t>Financial Accounting</t>
  </si>
  <si>
    <t>Data Analysis</t>
  </si>
  <si>
    <t>BUS</t>
  </si>
  <si>
    <t>Principles of Management</t>
  </si>
  <si>
    <t>Buisness Statistics</t>
  </si>
  <si>
    <t>Spr</t>
  </si>
  <si>
    <t>ELE</t>
  </si>
  <si>
    <t>GE</t>
  </si>
  <si>
    <t>MAJ</t>
  </si>
  <si>
    <t>MIN</t>
  </si>
  <si>
    <t>No attempt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</si>
</sst>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.0000"/>
    <numFmt numFmtId="166" formatCode="_(* #,##0.0_);_(* \(#,##0.0\);_(* &quot;-&quot;??_);_(@_)"/>
    <numFmt numFmtId="167" formatCode="_(* #,##0.000_);_(* \(#,##0.000\);_(* &quot;-&quot;??_);_(@_)"/>
    <numFmt numFmtId="172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6" fontId="0" fillId="0" borderId="0" xfId="1" applyNumberFormat="1" applyFont="1"/>
    <xf numFmtId="43" fontId="0" fillId="0" borderId="0" xfId="1" applyNumberFormat="1" applyFont="1"/>
    <xf numFmtId="167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left" vertical="top"/>
    </xf>
    <xf numFmtId="172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4D0B-AB5C-4F1F-8511-F478EAB982BC}">
  <dimension ref="A1:O13"/>
  <sheetViews>
    <sheetView tabSelected="1" workbookViewId="0">
      <pane ySplit="1" topLeftCell="A2" activePane="bottomLeft" state="frozen"/>
      <selection activeCell="G13" sqref="G13"/>
      <selection pane="bottomLeft" activeCell="G13" sqref="G13"/>
    </sheetView>
  </sheetViews>
  <sheetFormatPr defaultRowHeight="14.5" x14ac:dyDescent="0.35"/>
  <cols>
    <col min="1" max="1" width="5.6328125" customWidth="1"/>
    <col min="2" max="2" width="5.7265625" customWidth="1"/>
    <col min="3" max="3" width="5.26953125" customWidth="1"/>
    <col min="4" max="4" width="5.90625" customWidth="1"/>
    <col min="5" max="5" width="5.7265625" customWidth="1"/>
    <col min="6" max="6" width="20.7265625" customWidth="1"/>
    <col min="7" max="8" width="8.7265625" customWidth="1"/>
    <col min="9" max="9" width="6.08984375" customWidth="1"/>
    <col min="11" max="11" width="10.08984375" customWidth="1"/>
    <col min="12" max="12" width="11.36328125" customWidth="1"/>
    <col min="13" max="13" width="8.7265625" customWidth="1"/>
    <col min="14" max="14" width="9.1796875" customWidth="1"/>
    <col min="15" max="15" width="7.1796875" customWidth="1"/>
  </cols>
  <sheetData>
    <row r="1" spans="1:15" ht="28" customHeight="1" x14ac:dyDescent="0.35">
      <c r="A1" s="4" t="s">
        <v>27</v>
      </c>
      <c r="B1" s="4" t="s">
        <v>26</v>
      </c>
      <c r="C1" s="4" t="s">
        <v>25</v>
      </c>
      <c r="D1" s="3" t="s">
        <v>0</v>
      </c>
      <c r="E1" s="3" t="s">
        <v>1</v>
      </c>
      <c r="F1" s="3" t="s">
        <v>2</v>
      </c>
      <c r="G1" s="3" t="s">
        <v>28</v>
      </c>
      <c r="H1" s="3" t="s">
        <v>29</v>
      </c>
      <c r="I1" s="3" t="s">
        <v>3</v>
      </c>
      <c r="J1" s="3" t="s">
        <v>30</v>
      </c>
      <c r="K1" s="3" t="s">
        <v>31</v>
      </c>
      <c r="L1" s="3" t="s">
        <v>32</v>
      </c>
      <c r="M1" s="3" t="s">
        <v>22</v>
      </c>
      <c r="N1" s="3" t="s">
        <v>14</v>
      </c>
      <c r="O1" s="3" t="s">
        <v>20</v>
      </c>
    </row>
    <row r="2" spans="1:15" x14ac:dyDescent="0.35">
      <c r="A2">
        <v>1</v>
      </c>
      <c r="B2">
        <v>2020</v>
      </c>
      <c r="C2" t="s">
        <v>48</v>
      </c>
      <c r="D2" t="s">
        <v>70</v>
      </c>
      <c r="E2">
        <v>117</v>
      </c>
      <c r="F2" t="s">
        <v>71</v>
      </c>
      <c r="G2" t="s">
        <v>83</v>
      </c>
      <c r="H2">
        <v>3</v>
      </c>
      <c r="I2" t="s">
        <v>8</v>
      </c>
      <c r="J2" s="5">
        <f>IF($I2&lt;&gt;"",VLOOKUP($I2,GradeTable,2,FALSE),"")</f>
        <v>4</v>
      </c>
      <c r="K2" s="5">
        <f>IF($I2&lt;&gt;"",VLOOKUP($I2,GradeTable,3,FALSE)*$H2,"")</f>
        <v>3</v>
      </c>
      <c r="L2" s="5">
        <f>IF($I2&lt;&gt;"",VLOOKUP($I2,GradeTable,4,FALSE)*$H2,"")</f>
        <v>3</v>
      </c>
      <c r="M2" s="5">
        <f>IF(I1&lt;&gt;"",J2*L2,0)</f>
        <v>12</v>
      </c>
      <c r="N2" s="1" t="str">
        <f>IF($I2&lt;&gt;"",VLOOKUP($I2,GradeTable,5,FALSE),"")</f>
        <v>Excellent</v>
      </c>
      <c r="O2" t="str">
        <f>IF(I2&lt;&gt;"","Y","N")</f>
        <v>Y</v>
      </c>
    </row>
    <row r="3" spans="1:15" x14ac:dyDescent="0.35">
      <c r="A3">
        <f t="shared" ref="A3:A6" si="0">$A2+1</f>
        <v>2</v>
      </c>
      <c r="B3">
        <v>2020</v>
      </c>
      <c r="C3" t="s">
        <v>48</v>
      </c>
      <c r="D3" t="s">
        <v>4</v>
      </c>
      <c r="E3">
        <v>110</v>
      </c>
      <c r="F3" t="s">
        <v>72</v>
      </c>
      <c r="G3" t="s">
        <v>84</v>
      </c>
      <c r="H3">
        <v>3</v>
      </c>
      <c r="I3" t="s">
        <v>10</v>
      </c>
      <c r="J3" s="5">
        <f>IF($I3&lt;&gt;"",VLOOKUP($I3,GradeTable,2,FALSE),"")</f>
        <v>2</v>
      </c>
      <c r="K3" s="5">
        <f>IF($I3&lt;&gt;"",VLOOKUP($I3,GradeTable,3,FALSE)*$H3,"")</f>
        <v>3</v>
      </c>
      <c r="L3" s="5">
        <f>IF($I3&lt;&gt;"",VLOOKUP($I3,GradeTable,4,FALSE)*$H3,"")</f>
        <v>3</v>
      </c>
      <c r="M3" s="5">
        <f>IF(I2&lt;&gt;"",J3*L3,0)</f>
        <v>6</v>
      </c>
      <c r="N3" s="1" t="str">
        <f>IF($I3&lt;&gt;"",VLOOKUP($I3,GradeTable,5,FALSE),"")</f>
        <v>Average</v>
      </c>
      <c r="O3" t="str">
        <f>IF(I3&lt;&gt;"","Y","N")</f>
        <v>Y</v>
      </c>
    </row>
    <row r="4" spans="1:15" x14ac:dyDescent="0.35">
      <c r="A4">
        <f t="shared" si="0"/>
        <v>3</v>
      </c>
      <c r="B4">
        <v>2020</v>
      </c>
      <c r="C4" t="s">
        <v>48</v>
      </c>
      <c r="D4" t="s">
        <v>23</v>
      </c>
      <c r="E4">
        <v>110</v>
      </c>
      <c r="F4" t="s">
        <v>73</v>
      </c>
      <c r="G4" t="s">
        <v>83</v>
      </c>
      <c r="H4">
        <v>3</v>
      </c>
      <c r="I4" t="s">
        <v>35</v>
      </c>
      <c r="J4" s="5">
        <f>IF($I4&lt;&gt;"",VLOOKUP($I4,GradeTable,2,FALSE),"")</f>
        <v>3.3</v>
      </c>
      <c r="K4" s="5">
        <f>IF($I4&lt;&gt;"",VLOOKUP($I4,GradeTable,3,FALSE)*$H4,"")</f>
        <v>3</v>
      </c>
      <c r="L4" s="5">
        <f>IF($I4&lt;&gt;"",VLOOKUP($I4,GradeTable,4,FALSE)*$H4,"")</f>
        <v>3</v>
      </c>
      <c r="M4" s="5">
        <f>IF(I2&lt;&gt;"",J4*L4,0)</f>
        <v>9.8999999999999986</v>
      </c>
      <c r="N4" s="1" t="str">
        <f>IF($I4&lt;&gt;"",VLOOKUP($I4,GradeTable,5,FALSE),"")</f>
        <v>Very good</v>
      </c>
      <c r="O4" t="str">
        <f>IF(I4&lt;&gt;"","Y","N")</f>
        <v>Y</v>
      </c>
    </row>
    <row r="5" spans="1:15" x14ac:dyDescent="0.35">
      <c r="A5">
        <f t="shared" si="0"/>
        <v>4</v>
      </c>
      <c r="B5">
        <v>2020</v>
      </c>
      <c r="C5" t="s">
        <v>48</v>
      </c>
      <c r="D5" t="s">
        <v>4</v>
      </c>
      <c r="E5">
        <v>105</v>
      </c>
      <c r="F5" t="s">
        <v>74</v>
      </c>
      <c r="G5" t="s">
        <v>84</v>
      </c>
      <c r="H5">
        <v>3</v>
      </c>
      <c r="I5" t="s">
        <v>12</v>
      </c>
      <c r="J5" s="5">
        <f>IF($I5&lt;&gt;"",VLOOKUP($I5,GradeTable,2,FALSE),"")</f>
        <v>0</v>
      </c>
      <c r="K5" s="5">
        <f>IF($I5&lt;&gt;"",VLOOKUP($I5,GradeTable,3,FALSE)*$H5,"")</f>
        <v>3</v>
      </c>
      <c r="L5" s="5">
        <f>IF($I5&lt;&gt;"",VLOOKUP($I5,GradeTable,4,FALSE)*$H5,"")</f>
        <v>0</v>
      </c>
      <c r="M5" s="5">
        <f>IF(I3&lt;&gt;"",J5*L5,0)</f>
        <v>0</v>
      </c>
      <c r="N5" s="1" t="str">
        <f>IF($I5&lt;&gt;"",VLOOKUP($I5,GradeTable,5,FALSE),"")</f>
        <v>Failure</v>
      </c>
      <c r="O5" t="str">
        <f>IF(I5&lt;&gt;"","Y","N")</f>
        <v>Y</v>
      </c>
    </row>
    <row r="6" spans="1:15" x14ac:dyDescent="0.35">
      <c r="A6">
        <f t="shared" si="0"/>
        <v>5</v>
      </c>
      <c r="B6">
        <v>2020</v>
      </c>
      <c r="C6" t="s">
        <v>48</v>
      </c>
      <c r="D6" t="s">
        <v>24</v>
      </c>
      <c r="E6">
        <v>227</v>
      </c>
      <c r="F6" t="s">
        <v>60</v>
      </c>
      <c r="G6" t="s">
        <v>85</v>
      </c>
      <c r="H6">
        <v>3</v>
      </c>
      <c r="I6" t="s">
        <v>37</v>
      </c>
      <c r="J6" s="5">
        <f>IF($I6&lt;&gt;"",VLOOKUP($I6,GradeTable,2,FALSE),"")</f>
        <v>2.7</v>
      </c>
      <c r="K6" s="5">
        <f>IF($I6&lt;&gt;"",VLOOKUP($I6,GradeTable,3,FALSE)*$H6,"")</f>
        <v>3</v>
      </c>
      <c r="L6" s="5">
        <f>IF($I6&lt;&gt;"",VLOOKUP($I6,GradeTable,4,FALSE)*$H6,"")</f>
        <v>3</v>
      </c>
      <c r="M6" s="5">
        <f>IF(I4&lt;&gt;"",J6*L6,0)</f>
        <v>8.1000000000000014</v>
      </c>
      <c r="N6" s="1" t="str">
        <f>IF($I6&lt;&gt;"",VLOOKUP($I6,GradeTable,5,FALSE),"")</f>
        <v>Nice job</v>
      </c>
      <c r="O6" t="str">
        <f>IF(I6&lt;&gt;"","Y","N")</f>
        <v>Y</v>
      </c>
    </row>
    <row r="7" spans="1:15" x14ac:dyDescent="0.35">
      <c r="J7" s="5"/>
      <c r="K7" s="5"/>
      <c r="L7" s="5"/>
      <c r="M7" s="5"/>
      <c r="N7" s="1"/>
      <c r="O7" s="5"/>
    </row>
    <row r="8" spans="1:15" x14ac:dyDescent="0.35">
      <c r="F8" t="s">
        <v>21</v>
      </c>
      <c r="H8">
        <f>SUM(H2:H6)</f>
        <v>15</v>
      </c>
      <c r="J8" s="2">
        <f>M8/K8</f>
        <v>2.4</v>
      </c>
      <c r="K8" s="8">
        <f>SUM(K2:K6)</f>
        <v>15</v>
      </c>
      <c r="L8">
        <f>SUM(L1:L6)</f>
        <v>12</v>
      </c>
      <c r="M8">
        <f>SUM(M1:M6)</f>
        <v>36</v>
      </c>
      <c r="N8" s="1"/>
    </row>
    <row r="9" spans="1:15" x14ac:dyDescent="0.35">
      <c r="J9" s="5"/>
      <c r="K9" s="5"/>
      <c r="L9" s="5"/>
      <c r="M9" s="5"/>
      <c r="N9" s="1"/>
    </row>
    <row r="10" spans="1:15" x14ac:dyDescent="0.35">
      <c r="J10" s="5"/>
      <c r="K10" s="5"/>
      <c r="L10" s="5"/>
      <c r="M10" s="5"/>
      <c r="N10" s="1"/>
    </row>
    <row r="13" spans="1:15" x14ac:dyDescent="0.35">
      <c r="K13" s="2"/>
    </row>
  </sheetData>
  <pageMargins left="0.45" right="0.45" top="0.75" bottom="0.75" header="0.3" footer="0.3"/>
  <pageSetup orientation="landscape" r:id="rId1"/>
  <headerFooter>
    <oddHeader>&amp;LThomas Kampmier&amp;CCIT110 Prin of CIT Fall 2020&amp;RDate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43578-C70F-4F5D-96E6-2C595C6A40B9}">
  <dimension ref="A1:O18"/>
  <sheetViews>
    <sheetView workbookViewId="0">
      <pane ySplit="1" topLeftCell="A2" activePane="bottomLeft" state="frozen"/>
      <selection activeCell="G13" sqref="G13"/>
      <selection pane="bottomLeft" activeCell="Q4" sqref="Q4"/>
    </sheetView>
  </sheetViews>
  <sheetFormatPr defaultRowHeight="14.5" x14ac:dyDescent="0.35"/>
  <cols>
    <col min="1" max="1" width="3.81640625" customWidth="1"/>
    <col min="2" max="2" width="5.54296875" customWidth="1"/>
    <col min="3" max="3" width="4.7265625" customWidth="1"/>
    <col min="4" max="4" width="5" customWidth="1"/>
    <col min="5" max="5" width="5.1796875" customWidth="1"/>
    <col min="6" max="6" width="23.36328125" customWidth="1"/>
    <col min="7" max="7" width="4.6328125" customWidth="1"/>
    <col min="8" max="8" width="9.90625" customWidth="1"/>
    <col min="9" max="9" width="9.453125" customWidth="1"/>
    <col min="10" max="10" width="6.6328125" customWidth="1"/>
    <col min="11" max="11" width="10.90625" customWidth="1"/>
    <col min="12" max="12" width="11.36328125" customWidth="1"/>
    <col min="14" max="14" width="10.54296875" customWidth="1"/>
    <col min="15" max="16" width="6.7265625" customWidth="1"/>
  </cols>
  <sheetData>
    <row r="1" spans="1:15" ht="28" customHeight="1" x14ac:dyDescent="0.35">
      <c r="A1" s="3" t="s">
        <v>27</v>
      </c>
      <c r="B1" s="3" t="s">
        <v>26</v>
      </c>
      <c r="C1" s="3" t="s">
        <v>25</v>
      </c>
      <c r="D1" s="3" t="s">
        <v>0</v>
      </c>
      <c r="E1" s="3" t="s">
        <v>1</v>
      </c>
      <c r="F1" s="3" t="s">
        <v>2</v>
      </c>
      <c r="G1" s="3" t="s">
        <v>28</v>
      </c>
      <c r="H1" s="3" t="s">
        <v>29</v>
      </c>
      <c r="I1" s="3" t="s">
        <v>3</v>
      </c>
      <c r="J1" s="3" t="s">
        <v>30</v>
      </c>
      <c r="K1" s="3" t="s">
        <v>31</v>
      </c>
      <c r="L1" s="3" t="s">
        <v>32</v>
      </c>
      <c r="M1" s="3" t="s">
        <v>22</v>
      </c>
      <c r="N1" s="3" t="s">
        <v>14</v>
      </c>
      <c r="O1" s="3" t="s">
        <v>20</v>
      </c>
    </row>
    <row r="2" spans="1:15" x14ac:dyDescent="0.35">
      <c r="A2">
        <v>1</v>
      </c>
      <c r="B2">
        <v>2020</v>
      </c>
      <c r="C2" t="s">
        <v>48</v>
      </c>
      <c r="D2" t="s">
        <v>24</v>
      </c>
      <c r="E2">
        <v>227</v>
      </c>
      <c r="F2" t="s">
        <v>60</v>
      </c>
      <c r="G2" t="s">
        <v>85</v>
      </c>
      <c r="H2" s="10">
        <v>3</v>
      </c>
      <c r="I2" t="s">
        <v>8</v>
      </c>
      <c r="J2" s="5">
        <f>IF($I2&lt;&gt;"",VLOOKUP($I2,GradeTable,2,FALSE),"")</f>
        <v>4</v>
      </c>
      <c r="K2" s="10">
        <f>IF($I2&lt;&gt;"",VLOOKUP($I2,GradeTable,3,FALSE)*$H2,"")</f>
        <v>3</v>
      </c>
      <c r="L2" s="10">
        <f>IF($I2&lt;&gt;"",VLOOKUP($I2,GradeTable,4,FALSE)*$H2,"")</f>
        <v>3</v>
      </c>
      <c r="M2" s="5">
        <f>IF(I1&lt;&gt;"",J2*L2,0)</f>
        <v>12</v>
      </c>
      <c r="N2" s="1" t="str">
        <f>IF($I2&lt;&gt;"",VLOOKUP($I2,GradeTable,5,FALSE),"")</f>
        <v>Excellent</v>
      </c>
      <c r="O2" t="str">
        <f>IF(I2&lt;&gt;"","Y","N")</f>
        <v>Y</v>
      </c>
    </row>
    <row r="3" spans="1:15" x14ac:dyDescent="0.35">
      <c r="A3">
        <f t="shared" ref="A3:A6" si="0">$A2+1</f>
        <v>2</v>
      </c>
      <c r="B3">
        <v>2020</v>
      </c>
      <c r="C3" t="s">
        <v>48</v>
      </c>
      <c r="D3" t="s">
        <v>23</v>
      </c>
      <c r="E3">
        <v>110</v>
      </c>
      <c r="F3" t="s">
        <v>61</v>
      </c>
      <c r="G3" t="s">
        <v>83</v>
      </c>
      <c r="H3" s="10">
        <v>3</v>
      </c>
      <c r="I3" t="s">
        <v>8</v>
      </c>
      <c r="J3" s="5">
        <f>IF($I3&lt;&gt;"",VLOOKUP($I3,GradeTable,2,FALSE),"")</f>
        <v>4</v>
      </c>
      <c r="K3" s="10">
        <f>IF($I3&lt;&gt;"",VLOOKUP($I3,GradeTable,3,FALSE)*$H3,"")</f>
        <v>3</v>
      </c>
      <c r="L3" s="10">
        <f>IF($I3&lt;&gt;"",VLOOKUP($I3,GradeTable,4,FALSE)*$H3,"")</f>
        <v>3</v>
      </c>
      <c r="M3" s="5">
        <f>IF(I2&lt;&gt;"",J3*L3,0)</f>
        <v>12</v>
      </c>
      <c r="N3" s="1" t="str">
        <f>IF($I3&lt;&gt;"",VLOOKUP($I3,GradeTable,5,FALSE),"")</f>
        <v>Excellent</v>
      </c>
      <c r="O3" t="str">
        <f>IF(I3&lt;&gt;"","Y","N")</f>
        <v>Y</v>
      </c>
    </row>
    <row r="4" spans="1:15" x14ac:dyDescent="0.35">
      <c r="A4">
        <f t="shared" si="0"/>
        <v>3</v>
      </c>
      <c r="B4">
        <v>2020</v>
      </c>
      <c r="C4" t="s">
        <v>48</v>
      </c>
      <c r="D4" t="s">
        <v>49</v>
      </c>
      <c r="E4">
        <v>222</v>
      </c>
      <c r="F4" t="s">
        <v>62</v>
      </c>
      <c r="G4" t="s">
        <v>86</v>
      </c>
      <c r="H4" s="10">
        <v>3</v>
      </c>
      <c r="I4" t="s">
        <v>8</v>
      </c>
      <c r="J4" s="5">
        <f>IF($I4&lt;&gt;"",VLOOKUP($I4,GradeTable,2,FALSE),"")</f>
        <v>4</v>
      </c>
      <c r="K4" s="10">
        <f>IF($I4&lt;&gt;"",VLOOKUP($I4,GradeTable,3,FALSE)*$H4,"")</f>
        <v>3</v>
      </c>
      <c r="L4" s="10">
        <f>IF($I4&lt;&gt;"",VLOOKUP($I4,GradeTable,4,FALSE)*$H4,"")</f>
        <v>3</v>
      </c>
      <c r="M4" s="5">
        <f>IF(I2&lt;&gt;"",J4*L4,0)</f>
        <v>12</v>
      </c>
      <c r="N4" s="1" t="str">
        <f>IF($I4&lt;&gt;"",VLOOKUP($I4,GradeTable,5,FALSE),"")</f>
        <v>Excellent</v>
      </c>
      <c r="O4" t="str">
        <f>IF(I4&lt;&gt;"","Y","N")</f>
        <v>Y</v>
      </c>
    </row>
    <row r="5" spans="1:15" x14ac:dyDescent="0.35">
      <c r="A5">
        <f t="shared" si="0"/>
        <v>4</v>
      </c>
      <c r="B5">
        <v>2020</v>
      </c>
      <c r="C5" t="s">
        <v>48</v>
      </c>
      <c r="D5" t="s">
        <v>50</v>
      </c>
      <c r="E5">
        <v>101</v>
      </c>
      <c r="F5" t="s">
        <v>63</v>
      </c>
      <c r="G5" t="s">
        <v>84</v>
      </c>
      <c r="H5" s="10">
        <v>3</v>
      </c>
      <c r="I5" t="s">
        <v>33</v>
      </c>
      <c r="J5" s="5">
        <f>IF($I5&lt;&gt;"",VLOOKUP($I5,GradeTable,2,FALSE),"")</f>
        <v>3.7</v>
      </c>
      <c r="K5" s="10">
        <f>IF($I5&lt;&gt;"",VLOOKUP($I5,GradeTable,3,FALSE)*$H5,"")</f>
        <v>3</v>
      </c>
      <c r="L5" s="10">
        <f>IF($I5&lt;&gt;"",VLOOKUP($I5,GradeTable,4,FALSE)*$H5,"")</f>
        <v>3</v>
      </c>
      <c r="M5" s="5">
        <f>IF(I3&lt;&gt;"",J5*L5,0)</f>
        <v>11.100000000000001</v>
      </c>
      <c r="N5" s="1" t="str">
        <f>IF($I5&lt;&gt;"",VLOOKUP($I5,GradeTable,5,FALSE),"")</f>
        <v>Great Job</v>
      </c>
      <c r="O5" t="str">
        <f>IF(I5&lt;&gt;"","Y","N")</f>
        <v>Y</v>
      </c>
    </row>
    <row r="6" spans="1:15" x14ac:dyDescent="0.35">
      <c r="A6">
        <f t="shared" si="0"/>
        <v>5</v>
      </c>
      <c r="B6">
        <v>2020</v>
      </c>
      <c r="C6" t="s">
        <v>48</v>
      </c>
      <c r="D6" t="s">
        <v>51</v>
      </c>
      <c r="E6">
        <v>121</v>
      </c>
      <c r="F6" t="s">
        <v>64</v>
      </c>
      <c r="G6" t="s">
        <v>84</v>
      </c>
      <c r="H6" s="10">
        <v>3</v>
      </c>
      <c r="I6" t="s">
        <v>35</v>
      </c>
      <c r="J6" s="5">
        <f>IF($I6&lt;&gt;"",VLOOKUP($I6,GradeTable,2,FALSE),"")</f>
        <v>3.3</v>
      </c>
      <c r="K6" s="10">
        <f>IF($I6&lt;&gt;"",VLOOKUP($I6,GradeTable,3,FALSE)*$H6,"")</f>
        <v>3</v>
      </c>
      <c r="L6" s="10">
        <f>IF($I6&lt;&gt;"",VLOOKUP($I6,GradeTable,4,FALSE)*$H6,"")</f>
        <v>3</v>
      </c>
      <c r="M6" s="5">
        <f>IF(I4&lt;&gt;"",J6*L6,0)</f>
        <v>9.8999999999999986</v>
      </c>
      <c r="N6" s="1" t="str">
        <f>IF($I6&lt;&gt;"",VLOOKUP($I6,GradeTable,5,FALSE),"")</f>
        <v>Very good</v>
      </c>
      <c r="O6" t="str">
        <f>IF(I6&lt;&gt;"","Y","N")</f>
        <v>Y</v>
      </c>
    </row>
    <row r="7" spans="1:15" x14ac:dyDescent="0.35">
      <c r="A7">
        <f>$A6+1</f>
        <v>6</v>
      </c>
      <c r="B7">
        <v>2021</v>
      </c>
      <c r="C7" t="s">
        <v>82</v>
      </c>
      <c r="D7" t="s">
        <v>79</v>
      </c>
      <c r="E7">
        <v>250</v>
      </c>
      <c r="F7" t="s">
        <v>81</v>
      </c>
      <c r="G7" t="s">
        <v>85</v>
      </c>
      <c r="H7" s="10">
        <v>3</v>
      </c>
      <c r="I7" t="s">
        <v>66</v>
      </c>
      <c r="J7" s="6">
        <f>IF($I7&lt;&gt;"",VLOOKUP($I7,GradeTable,2,FALSE),"")</f>
        <v>0</v>
      </c>
      <c r="K7" s="6">
        <f>IF($I7&lt;&gt;"",VLOOKUP($I7,GradeTable,3,FALSE)*$H7,"")</f>
        <v>0</v>
      </c>
      <c r="L7" s="6">
        <f>IF($I7&lt;&gt;"",VLOOKUP($I7,GradeTable,4,FALSE)*$H7,"")</f>
        <v>0</v>
      </c>
      <c r="M7" s="6">
        <f>IF(I7&lt;&gt;"",J7*L7,0)</f>
        <v>0</v>
      </c>
      <c r="N7" s="1" t="str">
        <f>IF($I7&lt;&gt;"",VLOOKUP($I7,GradeTable,5,FALSE),"")</f>
        <v>No attempt</v>
      </c>
      <c r="O7" s="9" t="s">
        <v>67</v>
      </c>
    </row>
    <row r="8" spans="1:15" x14ac:dyDescent="0.35">
      <c r="A8">
        <f>$A7+1</f>
        <v>7</v>
      </c>
      <c r="B8">
        <v>2021</v>
      </c>
      <c r="C8" t="s">
        <v>82</v>
      </c>
      <c r="D8" t="s">
        <v>23</v>
      </c>
      <c r="E8">
        <v>221</v>
      </c>
      <c r="F8" t="s">
        <v>78</v>
      </c>
      <c r="G8" t="s">
        <v>83</v>
      </c>
      <c r="H8" s="10">
        <v>3</v>
      </c>
      <c r="I8" t="s">
        <v>66</v>
      </c>
      <c r="J8" s="6">
        <f>IF($I8&lt;&gt;"",VLOOKUP($I8,GradeTable,2,FALSE),"")</f>
        <v>0</v>
      </c>
      <c r="K8" s="6">
        <f>IF($I8&lt;&gt;"",VLOOKUP($I8,GradeTable,3,FALSE)*$H8,"")</f>
        <v>0</v>
      </c>
      <c r="L8" s="6">
        <f>IF($I8&lt;&gt;"",VLOOKUP($I8,GradeTable,4,FALSE)*$H8,"")</f>
        <v>0</v>
      </c>
      <c r="M8" s="6">
        <f>IF(I8&lt;&gt;"",J8*L8,0)</f>
        <v>0</v>
      </c>
      <c r="N8" s="1" t="str">
        <f>IF($I8&lt;&gt;"",VLOOKUP($I8,GradeTable,5,FALSE),"")</f>
        <v>No attempt</v>
      </c>
      <c r="O8" s="9" t="s">
        <v>67</v>
      </c>
    </row>
    <row r="9" spans="1:15" x14ac:dyDescent="0.35">
      <c r="A9">
        <f>$A8+1</f>
        <v>8</v>
      </c>
      <c r="B9">
        <v>2021</v>
      </c>
      <c r="C9" t="s">
        <v>82</v>
      </c>
      <c r="D9" t="s">
        <v>79</v>
      </c>
      <c r="E9">
        <v>230</v>
      </c>
      <c r="F9" t="s">
        <v>80</v>
      </c>
      <c r="G9" t="s">
        <v>83</v>
      </c>
      <c r="H9" s="10">
        <v>3</v>
      </c>
      <c r="I9" t="s">
        <v>66</v>
      </c>
      <c r="J9" s="6">
        <f>IF($I9&lt;&gt;"",VLOOKUP($I9,GradeTable,2,FALSE),"")</f>
        <v>0</v>
      </c>
      <c r="K9" s="6">
        <f>IF($I9&lt;&gt;"",VLOOKUP($I9,GradeTable,3,FALSE)*$H9,"")</f>
        <v>0</v>
      </c>
      <c r="L9" s="6">
        <f>IF($I9&lt;&gt;"",VLOOKUP($I9,GradeTable,4,FALSE)*$H9,"")</f>
        <v>0</v>
      </c>
      <c r="M9" s="6">
        <f>IF(I9&lt;&gt;"",J9*L9,0)</f>
        <v>0</v>
      </c>
      <c r="N9" s="1" t="str">
        <f>IF($I9&lt;&gt;"",VLOOKUP($I9,GradeTable,5,FALSE),"")</f>
        <v>No attempt</v>
      </c>
      <c r="O9" t="s">
        <v>67</v>
      </c>
    </row>
    <row r="10" spans="1:15" x14ac:dyDescent="0.35">
      <c r="A10">
        <f>$A9+1</f>
        <v>9</v>
      </c>
      <c r="B10">
        <v>2021</v>
      </c>
      <c r="C10" t="s">
        <v>82</v>
      </c>
      <c r="D10" t="s">
        <v>24</v>
      </c>
      <c r="E10">
        <v>228</v>
      </c>
      <c r="F10" t="s">
        <v>77</v>
      </c>
      <c r="G10" t="s">
        <v>85</v>
      </c>
      <c r="H10" s="10">
        <v>3</v>
      </c>
      <c r="I10" t="s">
        <v>66</v>
      </c>
      <c r="J10" s="6">
        <f>IF($I10&lt;&gt;"",VLOOKUP($I10,GradeTable,2,FALSE),"")</f>
        <v>0</v>
      </c>
      <c r="K10" s="6">
        <f>IF($I10&lt;&gt;"",VLOOKUP($I10,GradeTable,3,FALSE)*$H10,"")</f>
        <v>0</v>
      </c>
      <c r="L10" s="6">
        <f>IF($I10&lt;&gt;"",VLOOKUP($I10,GradeTable,4,FALSE)*$H10,"")</f>
        <v>0</v>
      </c>
      <c r="M10" s="6">
        <f>IF(I10&lt;&gt;"",J10*L10,0)</f>
        <v>0</v>
      </c>
      <c r="N10" s="1" t="str">
        <f>IF($I10&lt;&gt;"",VLOOKUP($I10,GradeTable,5,FALSE),"")</f>
        <v>No attempt</v>
      </c>
      <c r="O10" t="s">
        <v>67</v>
      </c>
    </row>
    <row r="11" spans="1:15" x14ac:dyDescent="0.35">
      <c r="A11">
        <f>$A10+1</f>
        <v>10</v>
      </c>
      <c r="B11">
        <v>2021</v>
      </c>
      <c r="C11" t="s">
        <v>82</v>
      </c>
      <c r="D11" t="s">
        <v>49</v>
      </c>
      <c r="E11">
        <v>221</v>
      </c>
      <c r="F11" t="s">
        <v>65</v>
      </c>
      <c r="G11" t="s">
        <v>86</v>
      </c>
      <c r="H11" s="10">
        <v>3</v>
      </c>
      <c r="I11" t="s">
        <v>66</v>
      </c>
      <c r="J11" s="6">
        <f>IF($I11&lt;&gt;"",VLOOKUP($I11,GradeTable,2,FALSE),"")</f>
        <v>0</v>
      </c>
      <c r="K11" s="6">
        <f>IF($I11&lt;&gt;"",VLOOKUP($I11,GradeTable,3,FALSE)*$H11,"")</f>
        <v>0</v>
      </c>
      <c r="L11" s="6">
        <f>IF($I11&lt;&gt;"",VLOOKUP($I11,GradeTable,4,FALSE)*$H11,"")</f>
        <v>0</v>
      </c>
      <c r="M11" s="6">
        <f>IF(I11&lt;&gt;"",J11*L11,0)</f>
        <v>0</v>
      </c>
      <c r="N11" s="1" t="str">
        <f>IF($I11&lt;&gt;"",VLOOKUP($I11,GradeTable,5,FALSE),"")</f>
        <v>No attempt</v>
      </c>
      <c r="O11" t="s">
        <v>67</v>
      </c>
    </row>
    <row r="12" spans="1:15" x14ac:dyDescent="0.35">
      <c r="H12" s="10"/>
      <c r="J12" s="6"/>
      <c r="K12" s="6"/>
      <c r="L12" s="6"/>
      <c r="M12" s="6"/>
    </row>
    <row r="13" spans="1:15" x14ac:dyDescent="0.35">
      <c r="H13" s="10"/>
      <c r="J13" s="6"/>
      <c r="K13" s="6"/>
      <c r="L13" s="6"/>
      <c r="M13" s="6"/>
    </row>
    <row r="14" spans="1:15" x14ac:dyDescent="0.35">
      <c r="F14" t="s">
        <v>75</v>
      </c>
      <c r="H14" s="10">
        <f>SUM(H1:H13)</f>
        <v>30</v>
      </c>
      <c r="J14" s="7">
        <f>M14/K14</f>
        <v>3.8</v>
      </c>
      <c r="K14" s="5">
        <f>SUM(K1:K13)</f>
        <v>15</v>
      </c>
      <c r="L14" s="10">
        <f>SUM(L1:L13)</f>
        <v>15</v>
      </c>
      <c r="M14" s="5">
        <f>SUM(M1:M13)</f>
        <v>57</v>
      </c>
    </row>
    <row r="15" spans="1:15" x14ac:dyDescent="0.35">
      <c r="F15" t="s">
        <v>76</v>
      </c>
      <c r="H15" s="10">
        <f>DSUM($A1:$M12,H1,$A17:$P18)</f>
        <v>6</v>
      </c>
      <c r="J15" s="7">
        <f>M15/K15</f>
        <v>4</v>
      </c>
      <c r="K15" s="10">
        <f>DSUM($A1:$M12,K1,$A17:$P18)</f>
        <v>3</v>
      </c>
      <c r="L15" s="10">
        <f>DSUM($A1:$M12,L1,$A17:$P18)</f>
        <v>3</v>
      </c>
      <c r="M15" s="5">
        <f>DSUM($A1:$M12,M1,$A17:$P18)</f>
        <v>12</v>
      </c>
    </row>
    <row r="17" spans="1:15" ht="43.5" x14ac:dyDescent="0.35">
      <c r="A17" s="4" t="s">
        <v>27</v>
      </c>
      <c r="B17" s="4" t="s">
        <v>26</v>
      </c>
      <c r="C17" s="4" t="s">
        <v>25</v>
      </c>
      <c r="D17" s="3" t="s">
        <v>0</v>
      </c>
      <c r="E17" s="3" t="s">
        <v>1</v>
      </c>
      <c r="F17" s="3" t="s">
        <v>2</v>
      </c>
      <c r="G17" s="3" t="s">
        <v>28</v>
      </c>
      <c r="H17" s="3" t="s">
        <v>29</v>
      </c>
      <c r="I17" s="3" t="s">
        <v>3</v>
      </c>
      <c r="J17" s="3" t="s">
        <v>30</v>
      </c>
      <c r="K17" s="3" t="s">
        <v>31</v>
      </c>
      <c r="L17" s="3" t="s">
        <v>32</v>
      </c>
      <c r="M17" s="3" t="s">
        <v>22</v>
      </c>
      <c r="N17" s="3" t="s">
        <v>14</v>
      </c>
      <c r="O17" s="3" t="s">
        <v>20</v>
      </c>
    </row>
    <row r="18" spans="1:15" x14ac:dyDescent="0.35">
      <c r="D18" t="s">
        <v>24</v>
      </c>
    </row>
  </sheetData>
  <pageMargins left="0.45" right="0.45" top="0.75" bottom="0.75" header="0.3" footer="0.3"/>
  <pageSetup orientation="landscape" r:id="rId1"/>
  <headerFooter>
    <oddHeader>&amp;LThomas Kampmier&amp;CCIT110 Prin of CIT Fall 2020&amp;RDate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13126-ABF4-4FD9-AF41-50EAB7230C99}">
  <dimension ref="A1:F19"/>
  <sheetViews>
    <sheetView workbookViewId="0">
      <pane ySplit="1" topLeftCell="A3" activePane="bottomLeft" state="frozen"/>
      <selection activeCell="G13" sqref="G13"/>
      <selection pane="bottomLeft" activeCell="G13" sqref="G13"/>
    </sheetView>
  </sheetViews>
  <sheetFormatPr defaultRowHeight="14.5" x14ac:dyDescent="0.35"/>
  <cols>
    <col min="1" max="2" width="7.26953125" customWidth="1"/>
    <col min="3" max="3" width="8.1796875" customWidth="1"/>
    <col min="4" max="4" width="7.6328125" customWidth="1"/>
    <col min="5" max="5" width="14.90625" customWidth="1"/>
  </cols>
  <sheetData>
    <row r="1" spans="1:6" ht="29" x14ac:dyDescent="0.35">
      <c r="A1" s="3" t="s">
        <v>5</v>
      </c>
      <c r="B1" s="3" t="s">
        <v>53</v>
      </c>
      <c r="C1" s="3" t="s">
        <v>6</v>
      </c>
      <c r="D1" s="3" t="s">
        <v>7</v>
      </c>
      <c r="E1" s="3" t="s">
        <v>14</v>
      </c>
      <c r="F1" s="3" t="s">
        <v>68</v>
      </c>
    </row>
    <row r="2" spans="1:6" x14ac:dyDescent="0.35">
      <c r="A2" t="s">
        <v>8</v>
      </c>
      <c r="B2" s="5">
        <v>4</v>
      </c>
      <c r="C2" s="5">
        <v>1</v>
      </c>
      <c r="D2" s="5">
        <v>1</v>
      </c>
      <c r="E2" t="s">
        <v>15</v>
      </c>
      <c r="F2" t="s">
        <v>69</v>
      </c>
    </row>
    <row r="3" spans="1:6" x14ac:dyDescent="0.35">
      <c r="A3" t="s">
        <v>33</v>
      </c>
      <c r="B3" s="5">
        <v>3.7</v>
      </c>
      <c r="C3" s="5">
        <v>1</v>
      </c>
      <c r="D3" s="5">
        <v>1</v>
      </c>
      <c r="E3" t="s">
        <v>34</v>
      </c>
      <c r="F3" t="s">
        <v>69</v>
      </c>
    </row>
    <row r="4" spans="1:6" x14ac:dyDescent="0.35">
      <c r="A4" t="s">
        <v>35</v>
      </c>
      <c r="B4" s="5">
        <v>3.3</v>
      </c>
      <c r="C4" s="5">
        <v>1</v>
      </c>
      <c r="D4" s="5">
        <v>1</v>
      </c>
      <c r="E4" t="s">
        <v>16</v>
      </c>
      <c r="F4" t="s">
        <v>69</v>
      </c>
    </row>
    <row r="5" spans="1:6" x14ac:dyDescent="0.35">
      <c r="A5" t="s">
        <v>9</v>
      </c>
      <c r="B5" s="5">
        <v>3</v>
      </c>
      <c r="C5" s="5">
        <v>1</v>
      </c>
      <c r="D5" s="5">
        <v>1</v>
      </c>
      <c r="E5" t="s">
        <v>36</v>
      </c>
      <c r="F5" t="s">
        <v>69</v>
      </c>
    </row>
    <row r="6" spans="1:6" x14ac:dyDescent="0.35">
      <c r="A6" t="s">
        <v>37</v>
      </c>
      <c r="B6" s="5">
        <v>2.7</v>
      </c>
      <c r="C6" s="5">
        <v>1</v>
      </c>
      <c r="D6" s="5">
        <v>1</v>
      </c>
      <c r="E6" t="s">
        <v>40</v>
      </c>
      <c r="F6" t="s">
        <v>69</v>
      </c>
    </row>
    <row r="7" spans="1:6" x14ac:dyDescent="0.35">
      <c r="A7" t="s">
        <v>39</v>
      </c>
      <c r="B7" s="5">
        <v>2.2999999999999998</v>
      </c>
      <c r="C7" s="5">
        <v>1</v>
      </c>
      <c r="D7" s="5">
        <v>1</v>
      </c>
      <c r="E7" t="s">
        <v>38</v>
      </c>
      <c r="F7" t="s">
        <v>69</v>
      </c>
    </row>
    <row r="8" spans="1:6" x14ac:dyDescent="0.35">
      <c r="A8" t="s">
        <v>10</v>
      </c>
      <c r="B8" s="5">
        <v>2</v>
      </c>
      <c r="C8" s="5">
        <v>1</v>
      </c>
      <c r="D8" s="5">
        <v>1</v>
      </c>
      <c r="E8" t="s">
        <v>17</v>
      </c>
      <c r="F8" t="s">
        <v>69</v>
      </c>
    </row>
    <row r="9" spans="1:6" x14ac:dyDescent="0.35">
      <c r="A9" t="s">
        <v>41</v>
      </c>
      <c r="B9" s="5">
        <v>1.7</v>
      </c>
      <c r="C9" s="5">
        <v>1</v>
      </c>
      <c r="D9" s="5">
        <v>1</v>
      </c>
      <c r="E9" t="s">
        <v>42</v>
      </c>
      <c r="F9" t="s">
        <v>69</v>
      </c>
    </row>
    <row r="10" spans="1:6" x14ac:dyDescent="0.35">
      <c r="A10" t="s">
        <v>43</v>
      </c>
      <c r="B10" s="5">
        <v>1.3</v>
      </c>
      <c r="C10" s="5">
        <v>1</v>
      </c>
      <c r="D10" s="5">
        <v>1</v>
      </c>
      <c r="E10" t="s">
        <v>44</v>
      </c>
      <c r="F10" t="s">
        <v>69</v>
      </c>
    </row>
    <row r="11" spans="1:6" x14ac:dyDescent="0.35">
      <c r="A11" t="s">
        <v>11</v>
      </c>
      <c r="B11" s="5">
        <v>1</v>
      </c>
      <c r="C11" s="5">
        <v>1</v>
      </c>
      <c r="D11" s="5">
        <v>1</v>
      </c>
      <c r="E11" t="s">
        <v>45</v>
      </c>
      <c r="F11" t="s">
        <v>69</v>
      </c>
    </row>
    <row r="12" spans="1:6" x14ac:dyDescent="0.35">
      <c r="A12" t="s">
        <v>46</v>
      </c>
      <c r="B12" s="5">
        <v>0.7</v>
      </c>
      <c r="C12" s="5">
        <v>1</v>
      </c>
      <c r="D12" s="5">
        <v>1</v>
      </c>
      <c r="E12" t="s">
        <v>47</v>
      </c>
      <c r="F12" t="s">
        <v>69</v>
      </c>
    </row>
    <row r="13" spans="1:6" x14ac:dyDescent="0.35">
      <c r="A13" t="s">
        <v>13</v>
      </c>
      <c r="B13" s="5">
        <v>0</v>
      </c>
      <c r="C13" s="5">
        <v>0</v>
      </c>
      <c r="D13" s="5">
        <v>0</v>
      </c>
      <c r="E13" t="s">
        <v>19</v>
      </c>
      <c r="F13" t="s">
        <v>69</v>
      </c>
    </row>
    <row r="14" spans="1:6" x14ac:dyDescent="0.35">
      <c r="A14" t="s">
        <v>54</v>
      </c>
      <c r="B14" s="5">
        <v>0</v>
      </c>
      <c r="C14" s="5">
        <v>1</v>
      </c>
      <c r="D14" s="5">
        <v>1</v>
      </c>
      <c r="E14" t="s">
        <v>57</v>
      </c>
      <c r="F14" t="s">
        <v>69</v>
      </c>
    </row>
    <row r="15" spans="1:6" x14ac:dyDescent="0.35">
      <c r="A15" t="s">
        <v>56</v>
      </c>
      <c r="B15" s="5">
        <v>0</v>
      </c>
      <c r="C15" s="5">
        <v>1</v>
      </c>
      <c r="D15" s="5">
        <v>1</v>
      </c>
      <c r="E15" t="s">
        <v>55</v>
      </c>
      <c r="F15" t="s">
        <v>69</v>
      </c>
    </row>
    <row r="16" spans="1:6" x14ac:dyDescent="0.35">
      <c r="A16" t="s">
        <v>58</v>
      </c>
      <c r="B16" s="5">
        <v>0</v>
      </c>
      <c r="C16" s="5">
        <v>0</v>
      </c>
      <c r="D16" s="5">
        <v>0</v>
      </c>
      <c r="E16" t="s">
        <v>59</v>
      </c>
      <c r="F16" t="s">
        <v>69</v>
      </c>
    </row>
    <row r="17" spans="1:6" x14ac:dyDescent="0.35">
      <c r="A17" t="s">
        <v>52</v>
      </c>
      <c r="B17" s="5">
        <v>0</v>
      </c>
      <c r="C17" s="5">
        <v>0</v>
      </c>
      <c r="D17" s="5">
        <v>1</v>
      </c>
      <c r="F17" t="s">
        <v>69</v>
      </c>
    </row>
    <row r="18" spans="1:6" x14ac:dyDescent="0.35">
      <c r="A18" t="s">
        <v>12</v>
      </c>
      <c r="B18" s="5">
        <v>0</v>
      </c>
      <c r="C18" s="5">
        <v>1</v>
      </c>
      <c r="D18" s="5">
        <v>0</v>
      </c>
      <c r="E18" t="s">
        <v>18</v>
      </c>
      <c r="F18" t="s">
        <v>69</v>
      </c>
    </row>
    <row r="19" spans="1:6" x14ac:dyDescent="0.35">
      <c r="A19" t="s">
        <v>66</v>
      </c>
      <c r="B19" s="5">
        <v>0</v>
      </c>
      <c r="C19" s="5">
        <v>0</v>
      </c>
      <c r="D19" s="5">
        <v>0</v>
      </c>
      <c r="E19" t="s">
        <v>87</v>
      </c>
      <c r="F19" t="s">
        <v>67</v>
      </c>
    </row>
  </sheetData>
  <pageMargins left="0.45" right="0.45" top="0.75" bottom="0.75" header="0.3" footer="0.3"/>
  <pageSetup orientation="landscape" r:id="rId1"/>
  <headerFooter>
    <oddHeader>&amp;LThomas Kampmier&amp;CCIT110 Prin of CIT Fall 2020&amp;RDate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Simple Example</vt:lpstr>
      <vt:lpstr>Grade Lookup</vt:lpstr>
      <vt:lpstr>Grade Scale</vt:lpstr>
      <vt:lpstr>GradeTable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C. Kampmier</dc:creator>
  <cp:lastModifiedBy>Thomas C. Kampmier</cp:lastModifiedBy>
  <cp:lastPrinted>2020-10-09T01:09:38Z</cp:lastPrinted>
  <dcterms:created xsi:type="dcterms:W3CDTF">2020-10-01T22:01:27Z</dcterms:created>
  <dcterms:modified xsi:type="dcterms:W3CDTF">2020-10-09T01:11:15Z</dcterms:modified>
</cp:coreProperties>
</file>