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asedu-my.sharepoint.com/personal/re549472_loras_edu/Documents/Documents/Computing &amp; IT/"/>
    </mc:Choice>
  </mc:AlternateContent>
  <xr:revisionPtr revIDLastSave="2" documentId="8_{F69F69A1-E96F-4766-AC1F-3A85586A2745}" xr6:coauthVersionLast="36" xr6:coauthVersionMax="36" xr10:uidLastSave="{B96E6765-F707-419C-A5B1-0746F9DF9881}"/>
  <bookViews>
    <workbookView xWindow="0" yWindow="0" windowWidth="9580" windowHeight="2640" activeTab="2" xr2:uid="{7117291D-CA6D-49D5-A2B5-86526646EEAC}"/>
  </bookViews>
  <sheets>
    <sheet name="Test Sheet" sheetId="2" r:id="rId1"/>
    <sheet name="Grade Table" sheetId="3" r:id="rId2"/>
    <sheet name="Grades" sheetId="4" r:id="rId3"/>
  </sheets>
  <definedNames>
    <definedName name="GradeTable">'Grade Table'!$A$2:$D$16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H8" i="4" s="1"/>
  <c r="I8" i="4"/>
  <c r="J8" i="4"/>
  <c r="G9" i="4"/>
  <c r="H9" i="4" s="1"/>
  <c r="I9" i="4"/>
  <c r="J9" i="4"/>
  <c r="G10" i="4"/>
  <c r="H10" i="4" s="1"/>
  <c r="I10" i="4"/>
  <c r="J10" i="4"/>
  <c r="G11" i="4"/>
  <c r="H11" i="4" s="1"/>
  <c r="I11" i="4"/>
  <c r="J11" i="4"/>
  <c r="G12" i="4"/>
  <c r="H12" i="4" s="1"/>
  <c r="I12" i="4"/>
  <c r="J12" i="4"/>
  <c r="G13" i="4"/>
  <c r="H13" i="4" s="1"/>
  <c r="I13" i="4"/>
  <c r="J13" i="4"/>
  <c r="G14" i="4"/>
  <c r="H14" i="4" s="1"/>
  <c r="I14" i="4"/>
  <c r="J14" i="4"/>
  <c r="G15" i="4"/>
  <c r="H15" i="4" s="1"/>
  <c r="I15" i="4"/>
  <c r="J15" i="4"/>
  <c r="G16" i="4"/>
  <c r="H16" i="4" s="1"/>
  <c r="I16" i="4"/>
  <c r="J16" i="4"/>
  <c r="G17" i="4"/>
  <c r="H17" i="4" s="1"/>
  <c r="I17" i="4"/>
  <c r="J17" i="4"/>
  <c r="G18" i="4"/>
  <c r="H18" i="4" s="1"/>
  <c r="I18" i="4"/>
  <c r="J18" i="4"/>
  <c r="G19" i="4"/>
  <c r="H19" i="4" s="1"/>
  <c r="I19" i="4"/>
  <c r="J19" i="4"/>
  <c r="G20" i="4"/>
  <c r="H20" i="4" s="1"/>
  <c r="I20" i="4"/>
  <c r="J20" i="4"/>
  <c r="G21" i="4"/>
  <c r="H21" i="4" s="1"/>
  <c r="I21" i="4"/>
  <c r="J21" i="4"/>
  <c r="G22" i="4"/>
  <c r="H22" i="4" s="1"/>
  <c r="I22" i="4"/>
  <c r="J22" i="4"/>
  <c r="G23" i="4"/>
  <c r="H23" i="4" s="1"/>
  <c r="I23" i="4"/>
  <c r="J23" i="4"/>
  <c r="G24" i="4"/>
  <c r="H24" i="4" s="1"/>
  <c r="I24" i="4"/>
  <c r="J24" i="4"/>
  <c r="G25" i="4"/>
  <c r="H25" i="4" s="1"/>
  <c r="I25" i="4"/>
  <c r="J25" i="4"/>
  <c r="G26" i="4"/>
  <c r="H26" i="4" s="1"/>
  <c r="I26" i="4"/>
  <c r="J26" i="4"/>
  <c r="G27" i="4"/>
  <c r="H27" i="4" s="1"/>
  <c r="I27" i="4"/>
  <c r="J27" i="4"/>
  <c r="G28" i="4"/>
  <c r="H28" i="4" s="1"/>
  <c r="I28" i="4"/>
  <c r="J28" i="4"/>
  <c r="G29" i="4"/>
  <c r="H29" i="4" s="1"/>
  <c r="I29" i="4"/>
  <c r="J29" i="4"/>
  <c r="E32" i="4"/>
  <c r="E31" i="4"/>
  <c r="J7" i="4"/>
  <c r="I7" i="4"/>
  <c r="H7" i="4"/>
  <c r="G7" i="4"/>
  <c r="J6" i="4"/>
  <c r="I6" i="4"/>
  <c r="H6" i="4"/>
  <c r="G6" i="4"/>
  <c r="J5" i="4"/>
  <c r="I5" i="4"/>
  <c r="G5" i="4"/>
  <c r="H5" i="4" s="1"/>
  <c r="J4" i="4"/>
  <c r="I4" i="4"/>
  <c r="G4" i="4"/>
  <c r="H4" i="4" s="1"/>
  <c r="J3" i="4"/>
  <c r="I3" i="4"/>
  <c r="G3" i="4"/>
  <c r="H3" i="4" s="1"/>
  <c r="J2" i="4"/>
  <c r="I2" i="4"/>
  <c r="G2" i="4"/>
  <c r="H2" i="4" s="1"/>
  <c r="I10" i="2"/>
  <c r="E10" i="2"/>
  <c r="J4" i="2"/>
  <c r="I4" i="2"/>
  <c r="G4" i="2"/>
  <c r="H4" i="2" s="1"/>
  <c r="J3" i="2"/>
  <c r="I3" i="2"/>
  <c r="G3" i="2"/>
  <c r="H3" i="2" s="1"/>
  <c r="J2" i="2"/>
  <c r="I2" i="2"/>
  <c r="G2" i="2"/>
  <c r="H2" i="2" s="1"/>
  <c r="H10" i="2" s="1"/>
  <c r="J6" i="2"/>
  <c r="J10" i="2" s="1"/>
  <c r="J7" i="2"/>
  <c r="J5" i="2"/>
  <c r="I5" i="2"/>
  <c r="I6" i="2"/>
  <c r="I7" i="2"/>
  <c r="G5" i="2"/>
  <c r="H5" i="2" s="1"/>
  <c r="G6" i="2"/>
  <c r="H6" i="2" s="1"/>
  <c r="G7" i="2"/>
  <c r="H7" i="2" s="1"/>
  <c r="E9" i="2"/>
  <c r="I32" i="4" l="1"/>
  <c r="J32" i="4"/>
  <c r="H32" i="4"/>
  <c r="H31" i="4"/>
  <c r="I31" i="4"/>
  <c r="J31" i="4"/>
  <c r="G10" i="2"/>
  <c r="I9" i="2"/>
  <c r="J9" i="2"/>
  <c r="H9" i="2"/>
  <c r="G32" i="4" l="1"/>
  <c r="G31" i="4"/>
  <c r="G9" i="2"/>
</calcChain>
</file>

<file path=xl/sharedStrings.xml><?xml version="1.0" encoding="utf-8"?>
<sst xmlns="http://schemas.openxmlformats.org/spreadsheetml/2006/main" count="156" uniqueCount="74">
  <si>
    <t>Seq</t>
  </si>
  <si>
    <t>Dept</t>
  </si>
  <si>
    <t>Num</t>
  </si>
  <si>
    <t>Title</t>
  </si>
  <si>
    <t>Credits</t>
  </si>
  <si>
    <t>Grade</t>
  </si>
  <si>
    <t>LIB</t>
  </si>
  <si>
    <t>C</t>
  </si>
  <si>
    <t>Public Speaking</t>
  </si>
  <si>
    <t>B</t>
  </si>
  <si>
    <t>CIT</t>
  </si>
  <si>
    <t>Computing &amp; Info Tech Basics</t>
  </si>
  <si>
    <t>A</t>
  </si>
  <si>
    <t>Grade Points</t>
  </si>
  <si>
    <t>Honor Points</t>
  </si>
  <si>
    <t>D</t>
  </si>
  <si>
    <t>Points</t>
  </si>
  <si>
    <t>F</t>
  </si>
  <si>
    <t>A-</t>
  </si>
  <si>
    <t>B+</t>
  </si>
  <si>
    <t>B-</t>
  </si>
  <si>
    <t>C+</t>
  </si>
  <si>
    <t>C-</t>
  </si>
  <si>
    <t>D+</t>
  </si>
  <si>
    <t>D-</t>
  </si>
  <si>
    <t>I</t>
  </si>
  <si>
    <t>P</t>
  </si>
  <si>
    <t>W</t>
  </si>
  <si>
    <t>Attempted Credits</t>
  </si>
  <si>
    <t>Earned Credits</t>
  </si>
  <si>
    <t>Attempt</t>
  </si>
  <si>
    <t>Earned</t>
  </si>
  <si>
    <t>ECO</t>
  </si>
  <si>
    <t>ACC</t>
  </si>
  <si>
    <t>College  Writing</t>
  </si>
  <si>
    <t>Microeconomics</t>
  </si>
  <si>
    <t>Managerial Accounting</t>
  </si>
  <si>
    <t>MAT</t>
  </si>
  <si>
    <t>Pre-Calculus</t>
  </si>
  <si>
    <t>Overall Totals</t>
  </si>
  <si>
    <t>Select Totals</t>
  </si>
  <si>
    <t>MOI</t>
  </si>
  <si>
    <t>SMG</t>
  </si>
  <si>
    <t>Intro to Sport Management</t>
  </si>
  <si>
    <t>COM</t>
  </si>
  <si>
    <t>Prin of Public Relations</t>
  </si>
  <si>
    <t>PHI</t>
  </si>
  <si>
    <t>Intro to Philosophy</t>
  </si>
  <si>
    <t>Heart of the Matter</t>
  </si>
  <si>
    <t>Financial Accounting</t>
  </si>
  <si>
    <t>Into to Mass Communication</t>
  </si>
  <si>
    <t>Sport &amp; Society</t>
  </si>
  <si>
    <t>Democracy/Global Diversity</t>
  </si>
  <si>
    <t>BUS</t>
  </si>
  <si>
    <t>Prin of Marketing</t>
  </si>
  <si>
    <t>Prin of Management</t>
  </si>
  <si>
    <t>BAN</t>
  </si>
  <si>
    <t>Essentials of Analytics</t>
  </si>
  <si>
    <t>Sport Governance</t>
  </si>
  <si>
    <t>DAT</t>
  </si>
  <si>
    <t>Overview of Data Science</t>
  </si>
  <si>
    <t>Data Analysis</t>
  </si>
  <si>
    <t xml:space="preserve">BUS </t>
  </si>
  <si>
    <t>Morals &amp; Money</t>
  </si>
  <si>
    <t xml:space="preserve">SMG </t>
  </si>
  <si>
    <t>Level 2 Internship</t>
  </si>
  <si>
    <t>Sales Management</t>
  </si>
  <si>
    <t>Prin of CIT</t>
  </si>
  <si>
    <t>Sport Finance &amp; Revenue Mgmt</t>
  </si>
  <si>
    <t>Tools &amp; Methods of Analytics</t>
  </si>
  <si>
    <t>Managerial Finance</t>
  </si>
  <si>
    <t>Sport Marketing</t>
  </si>
  <si>
    <t>Sport Law</t>
  </si>
  <si>
    <t>Sport Sales &amp;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</si>
</sst>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9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wrapText="1"/>
    </xf>
    <xf numFmtId="166" fontId="0" fillId="0" borderId="0" xfId="1" applyNumberFormat="1" applyFont="1"/>
    <xf numFmtId="167" fontId="0" fillId="0" borderId="0" xfId="1" applyNumberFormat="1" applyFont="1"/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37B5-83E2-4238-97D1-28962E3E6D59}">
  <dimension ref="A1:J12"/>
  <sheetViews>
    <sheetView workbookViewId="0">
      <selection activeCell="E14" sqref="E14"/>
    </sheetView>
  </sheetViews>
  <sheetFormatPr defaultRowHeight="14.5" x14ac:dyDescent="0.35"/>
  <cols>
    <col min="1" max="1" width="3.81640625" bestFit="1" customWidth="1"/>
    <col min="2" max="2" width="4.90625" bestFit="1" customWidth="1"/>
    <col min="3" max="3" width="4.81640625" bestFit="1" customWidth="1"/>
    <col min="4" max="4" width="25.7265625" bestFit="1" customWidth="1"/>
    <col min="5" max="5" width="6.7265625" bestFit="1" customWidth="1"/>
    <col min="6" max="6" width="5.90625" bestFit="1" customWidth="1"/>
    <col min="9" max="9" width="10.6328125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13</v>
      </c>
      <c r="H1" s="3" t="s">
        <v>14</v>
      </c>
      <c r="I1" s="3" t="s">
        <v>28</v>
      </c>
      <c r="J1" s="3" t="s">
        <v>29</v>
      </c>
    </row>
    <row r="2" spans="1:10" x14ac:dyDescent="0.35">
      <c r="A2">
        <v>1</v>
      </c>
      <c r="B2" t="s">
        <v>37</v>
      </c>
      <c r="C2">
        <v>117</v>
      </c>
      <c r="D2" t="s">
        <v>38</v>
      </c>
      <c r="E2" s="5">
        <v>4</v>
      </c>
      <c r="F2" t="s">
        <v>17</v>
      </c>
      <c r="G2" s="4">
        <f>IF(ISBLANK(F2),0,VLOOKUP(F2,GradeTable,2,FALSE))</f>
        <v>0</v>
      </c>
      <c r="H2" s="4">
        <f t="shared" ref="H2:H4" si="0">G2*E2</f>
        <v>0</v>
      </c>
      <c r="I2" s="5">
        <f>IF(ISBLANK(F2),0,VLOOKUP(F2,GradeTable,3,FALSE)*E2)</f>
        <v>4</v>
      </c>
      <c r="J2" s="5">
        <f>IF(ISBLANK(F2),0,VLOOKUP(F2,GradeTable,4,FALSE)*E2)</f>
        <v>0</v>
      </c>
    </row>
    <row r="3" spans="1:10" x14ac:dyDescent="0.35">
      <c r="A3">
        <v>2</v>
      </c>
      <c r="B3" t="s">
        <v>6</v>
      </c>
      <c r="C3">
        <v>110</v>
      </c>
      <c r="D3" t="s">
        <v>8</v>
      </c>
      <c r="E3" s="5">
        <v>3</v>
      </c>
      <c r="F3" t="s">
        <v>9</v>
      </c>
      <c r="G3" s="4">
        <f>IF(ISBLANK(F3),0,VLOOKUP(F3,GradeTable,2,FALSE))</f>
        <v>3</v>
      </c>
      <c r="H3" s="4">
        <f t="shared" si="0"/>
        <v>9</v>
      </c>
      <c r="I3" s="5">
        <f>IF(ISBLANK(F3),0,VLOOKUP(F3,GradeTable,3,FALSE)*E3)</f>
        <v>3</v>
      </c>
      <c r="J3" s="5">
        <f>IF(ISBLANK(F3),0,VLOOKUP(F3,GradeTable,4,FALSE)*E3)</f>
        <v>3</v>
      </c>
    </row>
    <row r="4" spans="1:10" x14ac:dyDescent="0.35">
      <c r="A4">
        <v>3</v>
      </c>
      <c r="B4" t="s">
        <v>10</v>
      </c>
      <c r="C4">
        <v>110</v>
      </c>
      <c r="D4" t="s">
        <v>11</v>
      </c>
      <c r="E4" s="5">
        <v>3</v>
      </c>
      <c r="F4" t="s">
        <v>12</v>
      </c>
      <c r="G4" s="4">
        <f>IF(ISBLANK(F4),0,VLOOKUP(F4,GradeTable,2,FALSE))</f>
        <v>4</v>
      </c>
      <c r="H4" s="4">
        <f t="shared" si="0"/>
        <v>12</v>
      </c>
      <c r="I4" s="5">
        <f>IF(ISBLANK(F4),0,VLOOKUP(F4,GradeTable,3,FALSE)*E4)</f>
        <v>3</v>
      </c>
      <c r="J4" s="5">
        <f>IF(ISBLANK(F4),0,VLOOKUP(F4,GradeTable,4,FALSE)*E4)</f>
        <v>3</v>
      </c>
    </row>
    <row r="5" spans="1:10" x14ac:dyDescent="0.35">
      <c r="A5">
        <v>4</v>
      </c>
      <c r="B5" t="s">
        <v>6</v>
      </c>
      <c r="C5">
        <v>105</v>
      </c>
      <c r="D5" t="s">
        <v>34</v>
      </c>
      <c r="E5" s="5">
        <v>3</v>
      </c>
      <c r="F5" t="s">
        <v>12</v>
      </c>
      <c r="G5" s="4">
        <f>IF(ISBLANK(F5),0,VLOOKUP(F5,GradeTable,2,FALSE))</f>
        <v>4</v>
      </c>
      <c r="H5" s="4">
        <f t="shared" ref="H5:H7" si="1">G5*E5</f>
        <v>12</v>
      </c>
      <c r="I5" s="5">
        <f>IF(ISBLANK(F5),0,VLOOKUP(F5,GradeTable,3,FALSE)*E5)</f>
        <v>3</v>
      </c>
      <c r="J5" s="5">
        <f>IF(ISBLANK(F5),0,VLOOKUP(F5,GradeTable,4,FALSE)*E5)</f>
        <v>3</v>
      </c>
    </row>
    <row r="6" spans="1:10" x14ac:dyDescent="0.35">
      <c r="A6">
        <v>5</v>
      </c>
      <c r="B6" t="s">
        <v>32</v>
      </c>
      <c r="C6">
        <v>221</v>
      </c>
      <c r="D6" t="s">
        <v>35</v>
      </c>
      <c r="E6" s="5">
        <v>3</v>
      </c>
      <c r="G6" s="4">
        <f>IF(ISBLANK(F6),0,VLOOKUP(F6,GradeTable,2,FALSE))</f>
        <v>0</v>
      </c>
      <c r="H6" s="4">
        <f t="shared" si="1"/>
        <v>0</v>
      </c>
      <c r="I6" s="5">
        <f>IF(ISBLANK(F6),0,VLOOKUP(F6,GradeTable,3,FALSE)*E6)</f>
        <v>0</v>
      </c>
      <c r="J6" s="5">
        <f>IF(ISBLANK(F6),0,VLOOKUP(F6,GradeTable,4,FALSE)*E6)</f>
        <v>0</v>
      </c>
    </row>
    <row r="7" spans="1:10" x14ac:dyDescent="0.35">
      <c r="A7">
        <v>6</v>
      </c>
      <c r="B7" t="s">
        <v>33</v>
      </c>
      <c r="C7">
        <v>227</v>
      </c>
      <c r="D7" t="s">
        <v>36</v>
      </c>
      <c r="E7" s="5">
        <v>3</v>
      </c>
      <c r="G7" s="4">
        <f>IF(ISBLANK(F7),0,VLOOKUP(F7,GradeTable,2,FALSE))</f>
        <v>0</v>
      </c>
      <c r="H7" s="4">
        <f t="shared" si="1"/>
        <v>0</v>
      </c>
      <c r="I7" s="5">
        <f>IF(ISBLANK(F7),0,VLOOKUP(F7,GradeTable,3,FALSE)*E7)</f>
        <v>0</v>
      </c>
      <c r="J7" s="5">
        <f>IF(ISBLANK(F7),0,VLOOKUP(F7,GradeTable,4,FALSE)*E7)</f>
        <v>0</v>
      </c>
    </row>
    <row r="9" spans="1:10" x14ac:dyDescent="0.35">
      <c r="D9" t="s">
        <v>39</v>
      </c>
      <c r="E9" s="5">
        <f>SUM(E1:E8)</f>
        <v>19</v>
      </c>
      <c r="G9" s="6">
        <f>H9/I9</f>
        <v>2.5384615384615383</v>
      </c>
      <c r="H9" s="4">
        <f>SUM(H1:H8)</f>
        <v>33</v>
      </c>
      <c r="I9" s="5">
        <f>SUM(I1:I8)</f>
        <v>13</v>
      </c>
      <c r="J9" s="5">
        <f>SUM(J1:J8)</f>
        <v>9</v>
      </c>
    </row>
    <row r="10" spans="1:10" x14ac:dyDescent="0.35">
      <c r="D10" t="s">
        <v>40</v>
      </c>
      <c r="E10" s="5">
        <f>DSUM($A1:$J8,E1,$A12:$J13)</f>
        <v>19</v>
      </c>
      <c r="F10" s="2"/>
      <c r="G10" s="6">
        <f>H10/I10</f>
        <v>2.5384615384615383</v>
      </c>
      <c r="H10" s="4">
        <f t="shared" ref="H10:J10" si="2">DSUM($A1:$J8,H1,$A12:$J13)</f>
        <v>33</v>
      </c>
      <c r="I10" s="5">
        <f t="shared" si="2"/>
        <v>13</v>
      </c>
      <c r="J10" s="5">
        <f t="shared" si="2"/>
        <v>9</v>
      </c>
    </row>
    <row r="12" spans="1:10" ht="29" x14ac:dyDescent="0.3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3" t="s">
        <v>13</v>
      </c>
      <c r="H12" s="3" t="s">
        <v>14</v>
      </c>
      <c r="I12" s="3" t="s">
        <v>28</v>
      </c>
      <c r="J12" s="3" t="s">
        <v>29</v>
      </c>
    </row>
  </sheetData>
  <pageMargins left="0.7" right="0.7" top="0.75" bottom="0.75" header="0.3" footer="0.3"/>
  <pageSetup orientation="portrait" r:id="rId1"/>
  <headerFooter>
    <oddHeader>&amp;LName: Ryan Ehlinger&amp;CCIT 110 Prin of CIT: Fall 2020&amp;RDate: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DE6B-90A4-4D21-A242-F8A8445497A9}">
  <dimension ref="A1:D16"/>
  <sheetViews>
    <sheetView workbookViewId="0">
      <selection activeCell="E14" sqref="E14"/>
    </sheetView>
  </sheetViews>
  <sheetFormatPr defaultRowHeight="14.5" x14ac:dyDescent="0.35"/>
  <sheetData>
    <row r="1" spans="1:4" x14ac:dyDescent="0.35">
      <c r="A1" t="s">
        <v>5</v>
      </c>
      <c r="B1" t="s">
        <v>16</v>
      </c>
      <c r="C1" t="s">
        <v>30</v>
      </c>
      <c r="D1" t="s">
        <v>31</v>
      </c>
    </row>
    <row r="2" spans="1:4" x14ac:dyDescent="0.35">
      <c r="A2" t="s">
        <v>12</v>
      </c>
      <c r="B2" s="4">
        <v>4</v>
      </c>
      <c r="C2" s="5">
        <v>1</v>
      </c>
      <c r="D2" s="5">
        <v>1</v>
      </c>
    </row>
    <row r="3" spans="1:4" x14ac:dyDescent="0.35">
      <c r="A3" t="s">
        <v>18</v>
      </c>
      <c r="B3" s="4">
        <v>3.7</v>
      </c>
      <c r="C3" s="5">
        <v>1</v>
      </c>
      <c r="D3" s="5">
        <v>1</v>
      </c>
    </row>
    <row r="4" spans="1:4" x14ac:dyDescent="0.35">
      <c r="A4" t="s">
        <v>19</v>
      </c>
      <c r="B4" s="4">
        <v>3.3</v>
      </c>
      <c r="C4" s="5">
        <v>1</v>
      </c>
      <c r="D4" s="5">
        <v>1</v>
      </c>
    </row>
    <row r="5" spans="1:4" x14ac:dyDescent="0.35">
      <c r="A5" t="s">
        <v>9</v>
      </c>
      <c r="B5" s="4">
        <v>3</v>
      </c>
      <c r="C5" s="5">
        <v>1</v>
      </c>
      <c r="D5" s="5">
        <v>1</v>
      </c>
    </row>
    <row r="6" spans="1:4" x14ac:dyDescent="0.35">
      <c r="A6" t="s">
        <v>20</v>
      </c>
      <c r="B6" s="4">
        <v>2.7</v>
      </c>
      <c r="C6" s="5">
        <v>1</v>
      </c>
      <c r="D6" s="5">
        <v>1</v>
      </c>
    </row>
    <row r="7" spans="1:4" x14ac:dyDescent="0.35">
      <c r="A7" t="s">
        <v>21</v>
      </c>
      <c r="B7" s="4">
        <v>2.2999999999999998</v>
      </c>
      <c r="C7" s="5">
        <v>1</v>
      </c>
      <c r="D7" s="5">
        <v>1</v>
      </c>
    </row>
    <row r="8" spans="1:4" x14ac:dyDescent="0.35">
      <c r="A8" t="s">
        <v>7</v>
      </c>
      <c r="B8" s="4">
        <v>2</v>
      </c>
      <c r="C8" s="5">
        <v>1</v>
      </c>
      <c r="D8" s="5">
        <v>1</v>
      </c>
    </row>
    <row r="9" spans="1:4" x14ac:dyDescent="0.35">
      <c r="A9" t="s">
        <v>22</v>
      </c>
      <c r="B9" s="4">
        <v>1.7</v>
      </c>
      <c r="C9" s="5">
        <v>1</v>
      </c>
      <c r="D9" s="5">
        <v>1</v>
      </c>
    </row>
    <row r="10" spans="1:4" x14ac:dyDescent="0.35">
      <c r="A10" t="s">
        <v>23</v>
      </c>
      <c r="B10" s="4">
        <v>1.3</v>
      </c>
      <c r="C10" s="5">
        <v>1</v>
      </c>
      <c r="D10" s="5">
        <v>1</v>
      </c>
    </row>
    <row r="11" spans="1:4" x14ac:dyDescent="0.35">
      <c r="A11" t="s">
        <v>15</v>
      </c>
      <c r="B11" s="4">
        <v>1</v>
      </c>
      <c r="C11" s="5">
        <v>1</v>
      </c>
      <c r="D11" s="5">
        <v>1</v>
      </c>
    </row>
    <row r="12" spans="1:4" x14ac:dyDescent="0.35">
      <c r="A12" t="s">
        <v>24</v>
      </c>
      <c r="B12" s="4">
        <v>0.7</v>
      </c>
      <c r="C12" s="5">
        <v>1</v>
      </c>
      <c r="D12" s="5">
        <v>1</v>
      </c>
    </row>
    <row r="13" spans="1:4" x14ac:dyDescent="0.35">
      <c r="A13" t="s">
        <v>17</v>
      </c>
      <c r="B13" s="4">
        <v>0</v>
      </c>
      <c r="C13" s="5">
        <v>1</v>
      </c>
      <c r="D13" s="5">
        <v>0</v>
      </c>
    </row>
    <row r="14" spans="1:4" x14ac:dyDescent="0.35">
      <c r="A14" t="s">
        <v>25</v>
      </c>
      <c r="B14" s="4">
        <v>0</v>
      </c>
      <c r="C14" s="5">
        <v>0</v>
      </c>
      <c r="D14" s="5">
        <v>0</v>
      </c>
    </row>
    <row r="15" spans="1:4" x14ac:dyDescent="0.35">
      <c r="A15" t="s">
        <v>26</v>
      </c>
      <c r="B15" s="4">
        <v>0</v>
      </c>
      <c r="C15" s="5">
        <v>0</v>
      </c>
      <c r="D15" s="5">
        <v>1</v>
      </c>
    </row>
    <row r="16" spans="1:4" x14ac:dyDescent="0.35">
      <c r="A16" t="s">
        <v>27</v>
      </c>
      <c r="B16" s="4">
        <v>0</v>
      </c>
      <c r="C16" s="5">
        <v>0</v>
      </c>
      <c r="D16" s="5">
        <v>0</v>
      </c>
    </row>
  </sheetData>
  <pageMargins left="0.7" right="0.7" top="0.75" bottom="0.75" header="0.3" footer="0.3"/>
  <pageSetup orientation="portrait" r:id="rId1"/>
  <headerFooter>
    <oddHeader>&amp;LName: Ryan Ehlinger&amp;CCIT 110 Prin of CIT: Fall 2020&amp;RDate: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3133-66E6-4305-A084-FA031A9965BA}">
  <dimension ref="A1:J35"/>
  <sheetViews>
    <sheetView tabSelected="1" topLeftCell="A13" workbookViewId="0">
      <selection activeCell="B36" sqref="B36"/>
    </sheetView>
  </sheetViews>
  <sheetFormatPr defaultRowHeight="14.5" x14ac:dyDescent="0.35"/>
  <cols>
    <col min="1" max="1" width="3.81640625" bestFit="1" customWidth="1"/>
    <col min="2" max="2" width="4.90625" bestFit="1" customWidth="1"/>
    <col min="3" max="3" width="4.81640625" bestFit="1" customWidth="1"/>
    <col min="4" max="4" width="27.26953125" bestFit="1" customWidth="1"/>
    <col min="5" max="5" width="6.7265625" bestFit="1" customWidth="1"/>
    <col min="6" max="6" width="5.90625" bestFit="1" customWidth="1"/>
    <col min="9" max="9" width="10.6328125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13</v>
      </c>
      <c r="H1" s="3" t="s">
        <v>14</v>
      </c>
      <c r="I1" s="3" t="s">
        <v>28</v>
      </c>
      <c r="J1" s="3" t="s">
        <v>29</v>
      </c>
    </row>
    <row r="2" spans="1:10" x14ac:dyDescent="0.35">
      <c r="A2">
        <v>1</v>
      </c>
      <c r="B2" t="s">
        <v>6</v>
      </c>
      <c r="C2">
        <v>100</v>
      </c>
      <c r="D2" t="s">
        <v>41</v>
      </c>
      <c r="E2" s="5">
        <v>3</v>
      </c>
      <c r="F2" t="s">
        <v>19</v>
      </c>
      <c r="G2" s="4">
        <f>IF(ISBLANK(F2),0,VLOOKUP(F2,GradeTable,2,FALSE))</f>
        <v>3.3</v>
      </c>
      <c r="H2" s="4">
        <f t="shared" ref="H2:H7" si="0">G2*E2</f>
        <v>9.8999999999999986</v>
      </c>
      <c r="I2" s="5">
        <f>IF(ISBLANK(F2),0,VLOOKUP(F2,GradeTable,3,FALSE)*E2)</f>
        <v>3</v>
      </c>
      <c r="J2" s="5">
        <f>IF(ISBLANK(F2),0,VLOOKUP(F2,GradeTable,4,FALSE)*E2)</f>
        <v>3</v>
      </c>
    </row>
    <row r="3" spans="1:10" x14ac:dyDescent="0.35">
      <c r="A3">
        <v>2</v>
      </c>
      <c r="B3" t="s">
        <v>6</v>
      </c>
      <c r="C3">
        <v>105</v>
      </c>
      <c r="D3" t="s">
        <v>34</v>
      </c>
      <c r="E3" s="5">
        <v>3</v>
      </c>
      <c r="F3" t="s">
        <v>12</v>
      </c>
      <c r="G3" s="4">
        <f>IF(ISBLANK(F3),0,VLOOKUP(F3,GradeTable,2,FALSE))</f>
        <v>4</v>
      </c>
      <c r="H3" s="4">
        <f t="shared" si="0"/>
        <v>12</v>
      </c>
      <c r="I3" s="5">
        <f>IF(ISBLANK(F3),0,VLOOKUP(F3,GradeTable,3,FALSE)*E3)</f>
        <v>3</v>
      </c>
      <c r="J3" s="5">
        <f>IF(ISBLANK(F3),0,VLOOKUP(F3,GradeTable,4,FALSE)*E3)</f>
        <v>3</v>
      </c>
    </row>
    <row r="4" spans="1:10" x14ac:dyDescent="0.35">
      <c r="A4">
        <v>3</v>
      </c>
      <c r="B4" t="s">
        <v>42</v>
      </c>
      <c r="C4">
        <v>150</v>
      </c>
      <c r="D4" t="s">
        <v>43</v>
      </c>
      <c r="E4" s="5">
        <v>3</v>
      </c>
      <c r="F4" t="s">
        <v>9</v>
      </c>
      <c r="G4" s="4">
        <f>IF(ISBLANK(F4),0,VLOOKUP(F4,GradeTable,2,FALSE))</f>
        <v>3</v>
      </c>
      <c r="H4" s="4">
        <f t="shared" si="0"/>
        <v>9</v>
      </c>
      <c r="I4" s="5">
        <f>IF(ISBLANK(F4),0,VLOOKUP(F4,GradeTable,3,FALSE)*E4)</f>
        <v>3</v>
      </c>
      <c r="J4" s="5">
        <f>IF(ISBLANK(F4),0,VLOOKUP(F4,GradeTable,4,FALSE)*E4)</f>
        <v>3</v>
      </c>
    </row>
    <row r="5" spans="1:10" x14ac:dyDescent="0.35">
      <c r="A5">
        <v>4</v>
      </c>
      <c r="B5" t="s">
        <v>33</v>
      </c>
      <c r="C5">
        <v>227</v>
      </c>
      <c r="D5" t="s">
        <v>36</v>
      </c>
      <c r="E5" s="5">
        <v>3</v>
      </c>
      <c r="F5" t="s">
        <v>18</v>
      </c>
      <c r="G5" s="4">
        <f>IF(ISBLANK(F5),0,VLOOKUP(F5,GradeTable,2,FALSE))</f>
        <v>3.7</v>
      </c>
      <c r="H5" s="4">
        <f t="shared" si="0"/>
        <v>11.100000000000001</v>
      </c>
      <c r="I5" s="5">
        <f>IF(ISBLANK(F5),0,VLOOKUP(F5,GradeTable,3,FALSE)*E5)</f>
        <v>3</v>
      </c>
      <c r="J5" s="5">
        <f>IF(ISBLANK(F5),0,VLOOKUP(F5,GradeTable,4,FALSE)*E5)</f>
        <v>3</v>
      </c>
    </row>
    <row r="6" spans="1:10" x14ac:dyDescent="0.35">
      <c r="A6">
        <v>5</v>
      </c>
      <c r="B6" t="s">
        <v>44</v>
      </c>
      <c r="C6">
        <v>201</v>
      </c>
      <c r="D6" t="s">
        <v>45</v>
      </c>
      <c r="E6" s="5">
        <v>3</v>
      </c>
      <c r="F6" t="s">
        <v>19</v>
      </c>
      <c r="G6" s="4">
        <f>IF(ISBLANK(F6),0,VLOOKUP(F6,GradeTable,2,FALSE))</f>
        <v>3.3</v>
      </c>
      <c r="H6" s="4">
        <f t="shared" si="0"/>
        <v>9.8999999999999986</v>
      </c>
      <c r="I6" s="5">
        <f>IF(ISBLANK(F6),0,VLOOKUP(F6,GradeTable,3,FALSE)*E6)</f>
        <v>3</v>
      </c>
      <c r="J6" s="5">
        <f>IF(ISBLANK(F6),0,VLOOKUP(F6,GradeTable,4,FALSE)*E6)</f>
        <v>3</v>
      </c>
    </row>
    <row r="7" spans="1:10" x14ac:dyDescent="0.35">
      <c r="A7">
        <v>6</v>
      </c>
      <c r="B7" t="s">
        <v>46</v>
      </c>
      <c r="C7">
        <v>111</v>
      </c>
      <c r="D7" t="s">
        <v>47</v>
      </c>
      <c r="E7" s="5">
        <v>3</v>
      </c>
      <c r="F7" t="s">
        <v>19</v>
      </c>
      <c r="G7" s="4">
        <f>IF(ISBLANK(F7),0,VLOOKUP(F7,GradeTable,2,FALSE))</f>
        <v>3.3</v>
      </c>
      <c r="H7" s="4">
        <f t="shared" si="0"/>
        <v>9.8999999999999986</v>
      </c>
      <c r="I7" s="5">
        <f>IF(ISBLANK(F7),0,VLOOKUP(F7,GradeTable,3,FALSE)*E7)</f>
        <v>3</v>
      </c>
      <c r="J7" s="5">
        <f>IF(ISBLANK(F7),0,VLOOKUP(F7,GradeTable,4,FALSE)*E7)</f>
        <v>3</v>
      </c>
    </row>
    <row r="8" spans="1:10" x14ac:dyDescent="0.35">
      <c r="A8">
        <v>7</v>
      </c>
      <c r="B8" t="s">
        <v>6</v>
      </c>
      <c r="C8">
        <v>130</v>
      </c>
      <c r="D8" t="s">
        <v>48</v>
      </c>
      <c r="E8" s="5">
        <v>3</v>
      </c>
      <c r="F8" t="s">
        <v>20</v>
      </c>
      <c r="G8" s="4">
        <f>IF(ISBLANK(F8),0,VLOOKUP(F8,GradeTable,2,FALSE))</f>
        <v>2.7</v>
      </c>
      <c r="H8" s="4">
        <f t="shared" ref="H8:H29" si="1">G8*E8</f>
        <v>8.1000000000000014</v>
      </c>
      <c r="I8" s="5">
        <f>IF(ISBLANK(F8),0,VLOOKUP(F8,GradeTable,3,FALSE)*E8)</f>
        <v>3</v>
      </c>
      <c r="J8" s="5">
        <f>IF(ISBLANK(F8),0,VLOOKUP(F8,GradeTable,4,FALSE)*E8)</f>
        <v>3</v>
      </c>
    </row>
    <row r="9" spans="1:10" x14ac:dyDescent="0.35">
      <c r="A9">
        <v>8</v>
      </c>
      <c r="B9" t="s">
        <v>6</v>
      </c>
      <c r="C9">
        <v>110</v>
      </c>
      <c r="D9" t="s">
        <v>8</v>
      </c>
      <c r="E9" s="5">
        <v>3</v>
      </c>
      <c r="F9" t="s">
        <v>9</v>
      </c>
      <c r="G9" s="4">
        <f>IF(ISBLANK(F9),0,VLOOKUP(F9,GradeTable,2,FALSE))</f>
        <v>3</v>
      </c>
      <c r="H9" s="4">
        <f t="shared" si="1"/>
        <v>9</v>
      </c>
      <c r="I9" s="5">
        <f>IF(ISBLANK(F9),0,VLOOKUP(F9,GradeTable,3,FALSE)*E9)</f>
        <v>3</v>
      </c>
      <c r="J9" s="5">
        <f>IF(ISBLANK(F9),0,VLOOKUP(F9,GradeTable,4,FALSE)*E9)</f>
        <v>3</v>
      </c>
    </row>
    <row r="10" spans="1:10" x14ac:dyDescent="0.35">
      <c r="A10">
        <v>9</v>
      </c>
      <c r="B10" t="s">
        <v>33</v>
      </c>
      <c r="C10">
        <v>228</v>
      </c>
      <c r="D10" t="s">
        <v>49</v>
      </c>
      <c r="E10" s="5">
        <v>3</v>
      </c>
      <c r="F10" t="s">
        <v>22</v>
      </c>
      <c r="G10" s="4">
        <f>IF(ISBLANK(F10),0,VLOOKUP(F10,GradeTable,2,FALSE))</f>
        <v>1.7</v>
      </c>
      <c r="H10" s="4">
        <f t="shared" si="1"/>
        <v>5.0999999999999996</v>
      </c>
      <c r="I10" s="5">
        <f>IF(ISBLANK(F10),0,VLOOKUP(F10,GradeTable,3,FALSE)*E10)</f>
        <v>3</v>
      </c>
      <c r="J10" s="5">
        <f>IF(ISBLANK(F10),0,VLOOKUP(F10,GradeTable,4,FALSE)*E10)</f>
        <v>3</v>
      </c>
    </row>
    <row r="11" spans="1:10" x14ac:dyDescent="0.35">
      <c r="A11">
        <v>10</v>
      </c>
      <c r="B11" t="s">
        <v>44</v>
      </c>
      <c r="C11">
        <v>131</v>
      </c>
      <c r="D11" t="s">
        <v>50</v>
      </c>
      <c r="E11" s="5">
        <v>3</v>
      </c>
      <c r="F11" t="s">
        <v>9</v>
      </c>
      <c r="G11" s="4">
        <f>IF(ISBLANK(F11),0,VLOOKUP(F11,GradeTable,2,FALSE))</f>
        <v>3</v>
      </c>
      <c r="H11" s="4">
        <f t="shared" si="1"/>
        <v>9</v>
      </c>
      <c r="I11" s="5">
        <f>IF(ISBLANK(F11),0,VLOOKUP(F11,GradeTable,3,FALSE)*E11)</f>
        <v>3</v>
      </c>
      <c r="J11" s="5">
        <f>IF(ISBLANK(F11),0,VLOOKUP(F11,GradeTable,4,FALSE)*E11)</f>
        <v>3</v>
      </c>
    </row>
    <row r="12" spans="1:10" x14ac:dyDescent="0.35">
      <c r="A12">
        <v>11</v>
      </c>
      <c r="B12" t="s">
        <v>42</v>
      </c>
      <c r="C12">
        <v>240</v>
      </c>
      <c r="D12" t="s">
        <v>51</v>
      </c>
      <c r="E12" s="5">
        <v>3</v>
      </c>
      <c r="F12" t="s">
        <v>19</v>
      </c>
      <c r="G12" s="4">
        <f>IF(ISBLANK(F12),0,VLOOKUP(F12,GradeTable,2,FALSE))</f>
        <v>3.3</v>
      </c>
      <c r="H12" s="4">
        <f t="shared" si="1"/>
        <v>9.8999999999999986</v>
      </c>
      <c r="I12" s="5">
        <f>IF(ISBLANK(F12),0,VLOOKUP(F12,GradeTable,3,FALSE)*E12)</f>
        <v>3</v>
      </c>
      <c r="J12" s="5">
        <f>IF(ISBLANK(F12),0,VLOOKUP(F12,GradeTable,4,FALSE)*E12)</f>
        <v>3</v>
      </c>
    </row>
    <row r="13" spans="1:10" x14ac:dyDescent="0.35">
      <c r="A13">
        <v>12</v>
      </c>
      <c r="B13" t="s">
        <v>6</v>
      </c>
      <c r="C13">
        <v>220</v>
      </c>
      <c r="D13" t="s">
        <v>52</v>
      </c>
      <c r="E13" s="5">
        <v>3</v>
      </c>
      <c r="F13" t="s">
        <v>18</v>
      </c>
      <c r="G13" s="4">
        <f>IF(ISBLANK(F13),0,VLOOKUP(F13,GradeTable,2,FALSE))</f>
        <v>3.7</v>
      </c>
      <c r="H13" s="4">
        <f t="shared" si="1"/>
        <v>11.100000000000001</v>
      </c>
      <c r="I13" s="5">
        <f>IF(ISBLANK(F13),0,VLOOKUP(F13,GradeTable,3,FALSE)*E13)</f>
        <v>3</v>
      </c>
      <c r="J13" s="5">
        <f>IF(ISBLANK(F13),0,VLOOKUP(F13,GradeTable,4,FALSE)*E13)</f>
        <v>3</v>
      </c>
    </row>
    <row r="14" spans="1:10" x14ac:dyDescent="0.35">
      <c r="A14">
        <v>13</v>
      </c>
      <c r="B14" t="s">
        <v>53</v>
      </c>
      <c r="C14">
        <v>240</v>
      </c>
      <c r="D14" t="s">
        <v>54</v>
      </c>
      <c r="E14" s="5">
        <v>3</v>
      </c>
      <c r="F14" t="s">
        <v>12</v>
      </c>
      <c r="G14" s="4">
        <f>IF(ISBLANK(F14),0,VLOOKUP(F14,GradeTable,2,FALSE))</f>
        <v>4</v>
      </c>
      <c r="H14" s="4">
        <f t="shared" si="1"/>
        <v>12</v>
      </c>
      <c r="I14" s="5">
        <f>IF(ISBLANK(F14),0,VLOOKUP(F14,GradeTable,3,FALSE)*E14)</f>
        <v>3</v>
      </c>
      <c r="J14" s="5">
        <f>IF(ISBLANK(F14),0,VLOOKUP(F14,GradeTable,4,FALSE)*E14)</f>
        <v>3</v>
      </c>
    </row>
    <row r="15" spans="1:10" x14ac:dyDescent="0.35">
      <c r="A15">
        <v>14</v>
      </c>
      <c r="B15" t="s">
        <v>53</v>
      </c>
      <c r="C15">
        <v>230</v>
      </c>
      <c r="D15" t="s">
        <v>55</v>
      </c>
      <c r="E15" s="5">
        <v>3</v>
      </c>
      <c r="F15" t="s">
        <v>12</v>
      </c>
      <c r="G15" s="4">
        <f>IF(ISBLANK(F15),0,VLOOKUP(F15,GradeTable,2,FALSE))</f>
        <v>4</v>
      </c>
      <c r="H15" s="4">
        <f t="shared" si="1"/>
        <v>12</v>
      </c>
      <c r="I15" s="5">
        <f>IF(ISBLANK(F15),0,VLOOKUP(F15,GradeTable,3,FALSE)*E15)</f>
        <v>3</v>
      </c>
      <c r="J15" s="5">
        <f>IF(ISBLANK(F15),0,VLOOKUP(F15,GradeTable,4,FALSE)*E15)</f>
        <v>3</v>
      </c>
    </row>
    <row r="16" spans="1:10" x14ac:dyDescent="0.35">
      <c r="A16">
        <v>15</v>
      </c>
      <c r="B16" t="s">
        <v>56</v>
      </c>
      <c r="C16">
        <v>210</v>
      </c>
      <c r="D16" t="s">
        <v>57</v>
      </c>
      <c r="E16" s="5">
        <v>3</v>
      </c>
      <c r="F16" t="s">
        <v>9</v>
      </c>
      <c r="G16" s="4">
        <f>IF(ISBLANK(F16),0,VLOOKUP(F16,GradeTable,2,FALSE))</f>
        <v>3</v>
      </c>
      <c r="H16" s="4">
        <f t="shared" si="1"/>
        <v>9</v>
      </c>
      <c r="I16" s="5">
        <f>IF(ISBLANK(F16),0,VLOOKUP(F16,GradeTable,3,FALSE)*E16)</f>
        <v>3</v>
      </c>
      <c r="J16" s="5">
        <f>IF(ISBLANK(F16),0,VLOOKUP(F16,GradeTable,4,FALSE)*E16)</f>
        <v>3</v>
      </c>
    </row>
    <row r="17" spans="1:10" x14ac:dyDescent="0.35">
      <c r="A17">
        <v>16</v>
      </c>
      <c r="B17" t="s">
        <v>42</v>
      </c>
      <c r="C17">
        <v>290</v>
      </c>
      <c r="D17" t="s">
        <v>58</v>
      </c>
      <c r="E17" s="5">
        <v>3</v>
      </c>
      <c r="F17" t="s">
        <v>9</v>
      </c>
      <c r="G17" s="4">
        <f>IF(ISBLANK(F17),0,VLOOKUP(F17,GradeTable,2,FALSE))</f>
        <v>3</v>
      </c>
      <c r="H17" s="4">
        <f t="shared" si="1"/>
        <v>9</v>
      </c>
      <c r="I17" s="5">
        <f>IF(ISBLANK(F17),0,VLOOKUP(F17,GradeTable,3,FALSE)*E17)</f>
        <v>3</v>
      </c>
      <c r="J17" s="5">
        <f>IF(ISBLANK(F17),0,VLOOKUP(F17,GradeTable,4,FALSE)*E17)</f>
        <v>3</v>
      </c>
    </row>
    <row r="18" spans="1:10" x14ac:dyDescent="0.35">
      <c r="A18">
        <v>17</v>
      </c>
      <c r="B18" t="s">
        <v>59</v>
      </c>
      <c r="C18">
        <v>100</v>
      </c>
      <c r="D18" t="s">
        <v>60</v>
      </c>
      <c r="E18" s="5">
        <v>3</v>
      </c>
      <c r="F18" t="s">
        <v>19</v>
      </c>
      <c r="G18" s="4">
        <f>IF(ISBLANK(F18),0,VLOOKUP(F18,GradeTable,2,FALSE))</f>
        <v>3.3</v>
      </c>
      <c r="H18" s="4">
        <f t="shared" si="1"/>
        <v>9.8999999999999986</v>
      </c>
      <c r="I18" s="5">
        <f>IF(ISBLANK(F18),0,VLOOKUP(F18,GradeTable,3,FALSE)*E18)</f>
        <v>3</v>
      </c>
      <c r="J18" s="5">
        <f>IF(ISBLANK(F18),0,VLOOKUP(F18,GradeTable,4,FALSE)*E18)</f>
        <v>3</v>
      </c>
    </row>
    <row r="19" spans="1:10" x14ac:dyDescent="0.35">
      <c r="A19">
        <v>18</v>
      </c>
      <c r="B19" t="s">
        <v>10</v>
      </c>
      <c r="C19">
        <v>221</v>
      </c>
      <c r="D19" t="s">
        <v>61</v>
      </c>
      <c r="E19" s="5">
        <v>3</v>
      </c>
      <c r="F19" t="s">
        <v>9</v>
      </c>
      <c r="G19" s="4">
        <f>IF(ISBLANK(F19),0,VLOOKUP(F19,GradeTable,2,FALSE))</f>
        <v>3</v>
      </c>
      <c r="H19" s="4">
        <f t="shared" si="1"/>
        <v>9</v>
      </c>
      <c r="I19" s="5">
        <f>IF(ISBLANK(F19),0,VLOOKUP(F19,GradeTable,3,FALSE)*E19)</f>
        <v>3</v>
      </c>
      <c r="J19" s="5">
        <f>IF(ISBLANK(F19),0,VLOOKUP(F19,GradeTable,4,FALSE)*E19)</f>
        <v>3</v>
      </c>
    </row>
    <row r="20" spans="1:10" x14ac:dyDescent="0.35">
      <c r="A20">
        <v>19</v>
      </c>
      <c r="B20" t="s">
        <v>62</v>
      </c>
      <c r="C20">
        <v>260</v>
      </c>
      <c r="D20" t="s">
        <v>63</v>
      </c>
      <c r="E20" s="5">
        <v>3</v>
      </c>
      <c r="F20" t="s">
        <v>19</v>
      </c>
      <c r="G20" s="4">
        <f>IF(ISBLANK(F20),0,VLOOKUP(F20,GradeTable,2,FALSE))</f>
        <v>3.3</v>
      </c>
      <c r="H20" s="4">
        <f t="shared" si="1"/>
        <v>9.8999999999999986</v>
      </c>
      <c r="I20" s="5">
        <f>IF(ISBLANK(F20),0,VLOOKUP(F20,GradeTable,3,FALSE)*E20)</f>
        <v>3</v>
      </c>
      <c r="J20" s="5">
        <f>IF(ISBLANK(F20),0,VLOOKUP(F20,GradeTable,4,FALSE)*E20)</f>
        <v>3</v>
      </c>
    </row>
    <row r="21" spans="1:10" x14ac:dyDescent="0.35">
      <c r="A21">
        <v>20</v>
      </c>
      <c r="B21" t="s">
        <v>64</v>
      </c>
      <c r="C21">
        <v>294</v>
      </c>
      <c r="D21" t="s">
        <v>65</v>
      </c>
      <c r="E21" s="5">
        <v>3</v>
      </c>
      <c r="F21" t="s">
        <v>26</v>
      </c>
      <c r="G21" s="4">
        <f>IF(ISBLANK(F21),0,VLOOKUP(F21,GradeTable,2,FALSE))</f>
        <v>0</v>
      </c>
      <c r="H21" s="4">
        <f t="shared" si="1"/>
        <v>0</v>
      </c>
      <c r="I21" s="5">
        <f>IF(ISBLANK(F21),0,VLOOKUP(F21,GradeTable,3,FALSE)*E21)</f>
        <v>0</v>
      </c>
      <c r="J21" s="5">
        <f>IF(ISBLANK(F21),0,VLOOKUP(F21,GradeTable,4,FALSE)*E21)</f>
        <v>3</v>
      </c>
    </row>
    <row r="22" spans="1:10" x14ac:dyDescent="0.35">
      <c r="A22">
        <v>21</v>
      </c>
      <c r="B22" t="s">
        <v>53</v>
      </c>
      <c r="C22">
        <v>344</v>
      </c>
      <c r="D22" t="s">
        <v>66</v>
      </c>
      <c r="E22" s="5">
        <v>3</v>
      </c>
      <c r="G22" s="4">
        <f>IF(ISBLANK(F22),0,VLOOKUP(F22,GradeTable,2,FALSE))</f>
        <v>0</v>
      </c>
      <c r="H22" s="4">
        <f t="shared" si="1"/>
        <v>0</v>
      </c>
      <c r="I22" s="5">
        <f>IF(ISBLANK(F22),0,VLOOKUP(F22,GradeTable,3,FALSE)*E22)</f>
        <v>0</v>
      </c>
      <c r="J22" s="5">
        <f>IF(ISBLANK(F22),0,VLOOKUP(F22,GradeTable,4,FALSE)*E22)</f>
        <v>0</v>
      </c>
    </row>
    <row r="23" spans="1:10" x14ac:dyDescent="0.35">
      <c r="A23">
        <v>22</v>
      </c>
      <c r="B23" t="s">
        <v>10</v>
      </c>
      <c r="C23">
        <v>110</v>
      </c>
      <c r="D23" t="s">
        <v>67</v>
      </c>
      <c r="E23" s="5">
        <v>3</v>
      </c>
      <c r="G23" s="4">
        <f>IF(ISBLANK(F23),0,VLOOKUP(F23,GradeTable,2,FALSE))</f>
        <v>0</v>
      </c>
      <c r="H23" s="4">
        <f t="shared" si="1"/>
        <v>0</v>
      </c>
      <c r="I23" s="5">
        <f>IF(ISBLANK(F23),0,VLOOKUP(F23,GradeTable,3,FALSE)*E23)</f>
        <v>0</v>
      </c>
      <c r="J23" s="5">
        <f>IF(ISBLANK(F23),0,VLOOKUP(F23,GradeTable,4,FALSE)*E23)</f>
        <v>0</v>
      </c>
    </row>
    <row r="24" spans="1:10" x14ac:dyDescent="0.35">
      <c r="A24">
        <v>23</v>
      </c>
      <c r="B24" t="s">
        <v>42</v>
      </c>
      <c r="C24">
        <v>450</v>
      </c>
      <c r="D24" t="s">
        <v>68</v>
      </c>
      <c r="E24" s="5">
        <v>3</v>
      </c>
      <c r="G24" s="4">
        <f>IF(ISBLANK(F24),0,VLOOKUP(F24,GradeTable,2,FALSE))</f>
        <v>0</v>
      </c>
      <c r="H24" s="4">
        <f t="shared" si="1"/>
        <v>0</v>
      </c>
      <c r="I24" s="5">
        <f>IF(ISBLANK(F24),0,VLOOKUP(F24,GradeTable,3,FALSE)*E24)</f>
        <v>0</v>
      </c>
      <c r="J24" s="5">
        <f>IF(ISBLANK(F24),0,VLOOKUP(F24,GradeTable,4,FALSE)*E24)</f>
        <v>0</v>
      </c>
    </row>
    <row r="25" spans="1:10" x14ac:dyDescent="0.35">
      <c r="A25">
        <v>24</v>
      </c>
      <c r="B25" t="s">
        <v>59</v>
      </c>
      <c r="C25">
        <v>200</v>
      </c>
      <c r="D25" t="s">
        <v>69</v>
      </c>
      <c r="E25" s="5">
        <v>3</v>
      </c>
      <c r="G25" s="4">
        <f>IF(ISBLANK(F25),0,VLOOKUP(F25,GradeTable,2,FALSE))</f>
        <v>0</v>
      </c>
      <c r="H25" s="4">
        <f t="shared" si="1"/>
        <v>0</v>
      </c>
      <c r="I25" s="5">
        <f>IF(ISBLANK(F25),0,VLOOKUP(F25,GradeTable,3,FALSE)*E25)</f>
        <v>0</v>
      </c>
      <c r="J25" s="5">
        <f>IF(ISBLANK(F25),0,VLOOKUP(F25,GradeTable,4,FALSE)*E25)</f>
        <v>0</v>
      </c>
    </row>
    <row r="26" spans="1:10" x14ac:dyDescent="0.35">
      <c r="A26">
        <v>25</v>
      </c>
      <c r="B26" t="s">
        <v>53</v>
      </c>
      <c r="C26">
        <v>350</v>
      </c>
      <c r="D26" t="s">
        <v>70</v>
      </c>
      <c r="E26" s="5">
        <v>3</v>
      </c>
      <c r="G26" s="4">
        <f>IF(ISBLANK(F26),0,VLOOKUP(F26,GradeTable,2,FALSE))</f>
        <v>0</v>
      </c>
      <c r="H26" s="4">
        <f t="shared" si="1"/>
        <v>0</v>
      </c>
      <c r="I26" s="5">
        <f>IF(ISBLANK(F26),0,VLOOKUP(F26,GradeTable,3,FALSE)*E26)</f>
        <v>0</v>
      </c>
      <c r="J26" s="5">
        <f>IF(ISBLANK(F26),0,VLOOKUP(F26,GradeTable,4,FALSE)*E26)</f>
        <v>0</v>
      </c>
    </row>
    <row r="27" spans="1:10" x14ac:dyDescent="0.35">
      <c r="A27">
        <v>26</v>
      </c>
      <c r="B27" t="s">
        <v>42</v>
      </c>
      <c r="C27">
        <v>468</v>
      </c>
      <c r="D27" t="s">
        <v>71</v>
      </c>
      <c r="E27" s="5">
        <v>3</v>
      </c>
      <c r="G27" s="4">
        <f>IF(ISBLANK(F27),0,VLOOKUP(F27,GradeTable,2,FALSE))</f>
        <v>0</v>
      </c>
      <c r="H27" s="4">
        <f t="shared" si="1"/>
        <v>0</v>
      </c>
      <c r="I27" s="5">
        <f>IF(ISBLANK(F27),0,VLOOKUP(F27,GradeTable,3,FALSE)*E27)</f>
        <v>0</v>
      </c>
      <c r="J27" s="5">
        <f>IF(ISBLANK(F27),0,VLOOKUP(F27,GradeTable,4,FALSE)*E27)</f>
        <v>0</v>
      </c>
    </row>
    <row r="28" spans="1:10" x14ac:dyDescent="0.35">
      <c r="A28">
        <v>27</v>
      </c>
      <c r="B28" t="s">
        <v>42</v>
      </c>
      <c r="C28">
        <v>367</v>
      </c>
      <c r="D28" t="s">
        <v>72</v>
      </c>
      <c r="E28" s="5">
        <v>3</v>
      </c>
      <c r="G28" s="4">
        <f>IF(ISBLANK(F28),0,VLOOKUP(F28,GradeTable,2,FALSE))</f>
        <v>0</v>
      </c>
      <c r="H28" s="4">
        <f t="shared" si="1"/>
        <v>0</v>
      </c>
      <c r="I28" s="5">
        <f>IF(ISBLANK(F28),0,VLOOKUP(F28,GradeTable,3,FALSE)*E28)</f>
        <v>0</v>
      </c>
      <c r="J28" s="5">
        <f>IF(ISBLANK(F28),0,VLOOKUP(F28,GradeTable,4,FALSE)*E28)</f>
        <v>0</v>
      </c>
    </row>
    <row r="29" spans="1:10" x14ac:dyDescent="0.35">
      <c r="A29">
        <v>28</v>
      </c>
      <c r="B29" t="s">
        <v>42</v>
      </c>
      <c r="C29">
        <v>422</v>
      </c>
      <c r="D29" t="s">
        <v>73</v>
      </c>
      <c r="E29" s="5"/>
      <c r="G29" s="4">
        <f>IF(ISBLANK(F29),0,VLOOKUP(F29,GradeTable,2,FALSE))</f>
        <v>0</v>
      </c>
      <c r="H29" s="4">
        <f t="shared" si="1"/>
        <v>0</v>
      </c>
      <c r="I29" s="5">
        <f>IF(ISBLANK(F29),0,VLOOKUP(F29,GradeTable,3,FALSE)*E29)</f>
        <v>0</v>
      </c>
      <c r="J29" s="5">
        <f>IF(ISBLANK(F29),0,VLOOKUP(F29,GradeTable,4,FALSE)*E29)</f>
        <v>0</v>
      </c>
    </row>
    <row r="31" spans="1:10" x14ac:dyDescent="0.35">
      <c r="D31" t="s">
        <v>39</v>
      </c>
      <c r="E31" s="5">
        <f>SUM(E1:E30)</f>
        <v>81</v>
      </c>
      <c r="G31" s="6">
        <f>H31/I31</f>
        <v>3.242105263157895</v>
      </c>
      <c r="H31" s="4">
        <f>SUM(H1:H30)</f>
        <v>184.8</v>
      </c>
      <c r="I31" s="5">
        <f>SUM(I1:I30)</f>
        <v>57</v>
      </c>
      <c r="J31" s="5">
        <f>SUM(J1:J30)</f>
        <v>60</v>
      </c>
    </row>
    <row r="32" spans="1:10" x14ac:dyDescent="0.35">
      <c r="D32" t="s">
        <v>40</v>
      </c>
      <c r="E32" s="5">
        <f>DSUM($A1:$J30,E1,$A34:$J35)</f>
        <v>21</v>
      </c>
      <c r="F32" s="2"/>
      <c r="G32" s="6">
        <f>H32/I32</f>
        <v>3.0999999999999996</v>
      </c>
      <c r="H32" s="4">
        <f t="shared" ref="H32:J32" si="2">DSUM($A1:$J30,H1,$A34:$J35)</f>
        <v>27.9</v>
      </c>
      <c r="I32" s="5">
        <f t="shared" si="2"/>
        <v>9</v>
      </c>
      <c r="J32" s="5">
        <f t="shared" si="2"/>
        <v>12</v>
      </c>
    </row>
    <row r="34" spans="1:10" ht="29" x14ac:dyDescent="0.3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3" t="s">
        <v>13</v>
      </c>
      <c r="H34" s="3" t="s">
        <v>14</v>
      </c>
      <c r="I34" s="3" t="s">
        <v>28</v>
      </c>
      <c r="J34" s="3" t="s">
        <v>29</v>
      </c>
    </row>
    <row r="35" spans="1:10" x14ac:dyDescent="0.35">
      <c r="B35" t="s">
        <v>42</v>
      </c>
    </row>
  </sheetData>
  <pageMargins left="0.7" right="0.7" top="0.75" bottom="0.75" header="0.3" footer="0.3"/>
  <pageSetup orientation="portrait" r:id="rId1"/>
  <headerFooter>
    <oddHeader>&amp;LName: Ryan Ehlinger&amp;CCIT 110 Prin of CIT: Fall 2020&amp;RDate: &amp;D</oddHeader>
    <oddFooter>&amp;LFile: &amp;F&amp;CPage: &amp;P of &amp;N&amp;RSheet: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DB637A1435240AED82CD6F6D03FD1" ma:contentTypeVersion="9" ma:contentTypeDescription="Create a new document." ma:contentTypeScope="" ma:versionID="fb272e8e5ea2839212661f2ea63115f9">
  <xsd:schema xmlns:xsd="http://www.w3.org/2001/XMLSchema" xmlns:xs="http://www.w3.org/2001/XMLSchema" xmlns:p="http://schemas.microsoft.com/office/2006/metadata/properties" xmlns:ns3="cc93d2e6-8cdb-46a4-841f-dadc168680b3" targetNamespace="http://schemas.microsoft.com/office/2006/metadata/properties" ma:root="true" ma:fieldsID="0cb5c01a1edd1ac0ef2920588ca5df00" ns3:_="">
    <xsd:import namespace="cc93d2e6-8cdb-46a4-841f-dadc168680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3d2e6-8cdb-46a4-841f-dadc1686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6BC0B0-CA52-453C-87AE-3E23756DD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3d2e6-8cdb-46a4-841f-dadc16868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6A44D-959D-45D4-B9AA-AA3039103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9778E6-094C-4BE7-B2FA-0C7C81CFCCFE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c93d2e6-8cdb-46a4-841f-dadc168680b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Test Sheet</vt:lpstr>
      <vt:lpstr>Grade Table</vt:lpstr>
      <vt:lpstr>Grades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Ehlinger</dc:creator>
  <cp:lastModifiedBy>Ryan Ehlinger</cp:lastModifiedBy>
  <dcterms:created xsi:type="dcterms:W3CDTF">2020-10-08T16:54:26Z</dcterms:created>
  <dcterms:modified xsi:type="dcterms:W3CDTF">2020-10-08T19:05:59Z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0x010100FD0DB637A1435240AED82CD6F6D03FD1</vt:lpwstr>
  </property>
</Properties>
</file>