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554658\OneDrive - Loras College\Desktop\Classes\Freshman Year\Computing Information Technology\"/>
    </mc:Choice>
  </mc:AlternateContent>
  <xr:revisionPtr revIDLastSave="35" documentId="8_{5B49340C-0A1F-4C90-A775-107D0F242C89}" xr6:coauthVersionLast="36" xr6:coauthVersionMax="36" xr10:uidLastSave="{144BB278-A073-4730-A5FC-59F12A35D507}"/>
  <bookViews>
    <workbookView xWindow="0" yWindow="0" windowWidth="23040" windowHeight="9708" activeTab="1" xr2:uid="{33A0FE44-B8E3-405D-AA0F-0B94E06E2D24}"/>
  </bookViews>
  <sheets>
    <sheet name="GPA Sheet 1" sheetId="1" r:id="rId1"/>
    <sheet name="GPA Sheet 2 (Grade Lookup)" sheetId="4" r:id="rId2"/>
    <sheet name="Grade Table" sheetId="5" r:id="rId3"/>
  </sheets>
  <definedNames>
    <definedName name="GradeTable">'Grade Table'!$A$2:$D$13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16" i="4"/>
  <c r="G2" i="4"/>
  <c r="H2" i="4" s="1"/>
  <c r="I2" i="4"/>
  <c r="J2" i="4"/>
  <c r="G3" i="4"/>
  <c r="H3" i="4" s="1"/>
  <c r="I3" i="4"/>
  <c r="J3" i="4"/>
  <c r="G4" i="4"/>
  <c r="H4" i="4" s="1"/>
  <c r="I4" i="4"/>
  <c r="J4" i="4"/>
  <c r="G5" i="4"/>
  <c r="H5" i="4" s="1"/>
  <c r="I5" i="4"/>
  <c r="J5" i="4"/>
  <c r="G6" i="4"/>
  <c r="H6" i="4" s="1"/>
  <c r="I6" i="4"/>
  <c r="J6" i="4"/>
  <c r="G7" i="4"/>
  <c r="H7" i="4" s="1"/>
  <c r="I7" i="4"/>
  <c r="J7" i="4"/>
  <c r="G8" i="4"/>
  <c r="H8" i="4" s="1"/>
  <c r="I8" i="4"/>
  <c r="J8" i="4"/>
  <c r="J10" i="4"/>
  <c r="J16" i="4" s="1"/>
  <c r="J11" i="4"/>
  <c r="J12" i="4"/>
  <c r="J13" i="4"/>
  <c r="J9" i="4"/>
  <c r="I10" i="4"/>
  <c r="I11" i="4"/>
  <c r="I12" i="4"/>
  <c r="I13" i="4"/>
  <c r="I9" i="4"/>
  <c r="G10" i="4"/>
  <c r="H10" i="4" s="1"/>
  <c r="G11" i="4"/>
  <c r="H11" i="4" s="1"/>
  <c r="G12" i="4"/>
  <c r="H12" i="4"/>
  <c r="G13" i="4"/>
  <c r="H13" i="4"/>
  <c r="G9" i="4"/>
  <c r="H9" i="4" s="1"/>
  <c r="H16" i="4" l="1"/>
  <c r="I16" i="4"/>
  <c r="G16" i="4" s="1"/>
  <c r="J15" i="4"/>
  <c r="I15" i="4"/>
  <c r="G10" i="1"/>
  <c r="E10" i="1"/>
  <c r="H10" i="1"/>
  <c r="H3" i="1"/>
  <c r="H4" i="1"/>
  <c r="H5" i="1"/>
  <c r="H6" i="1"/>
  <c r="H7" i="1"/>
  <c r="H8" i="1"/>
  <c r="H2" i="1"/>
  <c r="H15" i="4" l="1"/>
  <c r="G15" i="4" s="1"/>
</calcChain>
</file>

<file path=xl/sharedStrings.xml><?xml version="1.0" encoding="utf-8"?>
<sst xmlns="http://schemas.openxmlformats.org/spreadsheetml/2006/main" count="102" uniqueCount="51">
  <si>
    <t>Seq</t>
  </si>
  <si>
    <t>Dept</t>
  </si>
  <si>
    <t xml:space="preserve">Num </t>
  </si>
  <si>
    <t>Title</t>
  </si>
  <si>
    <t>Credits</t>
  </si>
  <si>
    <t>Grade</t>
  </si>
  <si>
    <t>CIT</t>
  </si>
  <si>
    <t>Principles of Computing</t>
  </si>
  <si>
    <t>BUS</t>
  </si>
  <si>
    <t>MAT</t>
  </si>
  <si>
    <t>LIB</t>
  </si>
  <si>
    <t>MUS</t>
  </si>
  <si>
    <t>COM</t>
  </si>
  <si>
    <t>Problems in Quant.</t>
  </si>
  <si>
    <t>Math Learning Companion</t>
  </si>
  <si>
    <t>Madoff to Mortgages</t>
  </si>
  <si>
    <t>Engaging Differences</t>
  </si>
  <si>
    <t>Wind Ensemble</t>
  </si>
  <si>
    <t>Communication Theory</t>
  </si>
  <si>
    <t>B+</t>
  </si>
  <si>
    <t>A</t>
  </si>
  <si>
    <t>B</t>
  </si>
  <si>
    <t>C+</t>
  </si>
  <si>
    <t>Grade Points</t>
  </si>
  <si>
    <t>Honor Points</t>
  </si>
  <si>
    <t>Points</t>
  </si>
  <si>
    <t>C</t>
  </si>
  <si>
    <t>D</t>
  </si>
  <si>
    <t>F</t>
  </si>
  <si>
    <t>A-</t>
  </si>
  <si>
    <t>B-</t>
  </si>
  <si>
    <t>C-</t>
  </si>
  <si>
    <t>D+</t>
  </si>
  <si>
    <t>D-</t>
  </si>
  <si>
    <t>I</t>
  </si>
  <si>
    <t>P</t>
  </si>
  <si>
    <t>W</t>
  </si>
  <si>
    <t>Attempted Credits</t>
  </si>
  <si>
    <t>Earned Credits</t>
  </si>
  <si>
    <t>Attempt</t>
  </si>
  <si>
    <t>Earned</t>
  </si>
  <si>
    <t>HIS</t>
  </si>
  <si>
    <t>Pre Calculus</t>
  </si>
  <si>
    <t>East Asian History</t>
  </si>
  <si>
    <t>Midwest Driftless Area</t>
  </si>
  <si>
    <t>College Writing</t>
  </si>
  <si>
    <t>Intro Robotics Programming</t>
  </si>
  <si>
    <t>Overall Totals</t>
  </si>
  <si>
    <t>Select Totals</t>
  </si>
  <si>
    <t>ENG</t>
  </si>
  <si>
    <t>EGR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</si>
</sst>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3" fontId="0" fillId="0" borderId="0" xfId="1" applyFont="1"/>
    <xf numFmtId="166" fontId="0" fillId="0" borderId="0" xfId="1" applyNumberFormat="1" applyFont="1"/>
    <xf numFmtId="167" fontId="0" fillId="0" borderId="0" xfId="1" applyNumberFormat="1" applyFont="1"/>
    <xf numFmtId="168" fontId="0" fillId="0" borderId="0" xfId="1" applyNumberFormat="1" applyFon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3336-68CC-41CD-9E7C-C66FC2657BF2}">
  <dimension ref="A1:H10"/>
  <sheetViews>
    <sheetView zoomScaleNormal="100" workbookViewId="0">
      <selection activeCell="E9" sqref="E9"/>
    </sheetView>
  </sheetViews>
  <sheetFormatPr defaultRowHeight="14.4" x14ac:dyDescent="0.3"/>
  <cols>
    <col min="1" max="1" width="4.109375" bestFit="1" customWidth="1"/>
    <col min="3" max="3" width="5.5546875" bestFit="1" customWidth="1"/>
    <col min="4" max="4" width="22.77734375" bestFit="1" customWidth="1"/>
    <col min="7" max="7" width="12.5546875" bestFit="1" customWidth="1"/>
    <col min="8" max="8" width="13.664062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23</v>
      </c>
      <c r="H1" s="1" t="s">
        <v>24</v>
      </c>
    </row>
    <row r="2" spans="1:8" x14ac:dyDescent="0.3">
      <c r="A2">
        <v>1</v>
      </c>
      <c r="B2" t="s">
        <v>6</v>
      </c>
      <c r="C2">
        <v>110</v>
      </c>
      <c r="D2" t="s">
        <v>7</v>
      </c>
      <c r="E2">
        <v>3</v>
      </c>
      <c r="F2" t="s">
        <v>19</v>
      </c>
      <c r="G2" s="3">
        <v>3</v>
      </c>
      <c r="H2" s="3">
        <f>G2*E2</f>
        <v>9</v>
      </c>
    </row>
    <row r="3" spans="1:8" x14ac:dyDescent="0.3">
      <c r="A3">
        <v>2</v>
      </c>
      <c r="B3" t="s">
        <v>9</v>
      </c>
      <c r="C3">
        <v>114</v>
      </c>
      <c r="D3" t="s">
        <v>13</v>
      </c>
      <c r="E3">
        <v>3</v>
      </c>
      <c r="F3" t="s">
        <v>21</v>
      </c>
      <c r="G3" s="3">
        <v>3</v>
      </c>
      <c r="H3" s="3">
        <f>G3*E3</f>
        <v>9</v>
      </c>
    </row>
    <row r="4" spans="1:8" x14ac:dyDescent="0.3">
      <c r="A4">
        <v>3</v>
      </c>
      <c r="B4" t="s">
        <v>9</v>
      </c>
      <c r="C4">
        <v>195</v>
      </c>
      <c r="D4" t="s">
        <v>14</v>
      </c>
      <c r="E4">
        <v>1</v>
      </c>
      <c r="F4" t="s">
        <v>20</v>
      </c>
      <c r="G4" s="3">
        <v>4</v>
      </c>
      <c r="H4" s="3">
        <f t="shared" ref="H4:H8" si="0">G4*E4</f>
        <v>4</v>
      </c>
    </row>
    <row r="5" spans="1:8" x14ac:dyDescent="0.3">
      <c r="A5">
        <v>4</v>
      </c>
      <c r="B5" t="s">
        <v>8</v>
      </c>
      <c r="C5">
        <v>251</v>
      </c>
      <c r="D5" t="s">
        <v>15</v>
      </c>
      <c r="E5">
        <v>3</v>
      </c>
      <c r="F5" t="s">
        <v>21</v>
      </c>
      <c r="G5" s="3">
        <v>3</v>
      </c>
      <c r="H5" s="3">
        <f t="shared" si="0"/>
        <v>9</v>
      </c>
    </row>
    <row r="6" spans="1:8" x14ac:dyDescent="0.3">
      <c r="A6">
        <v>5</v>
      </c>
      <c r="B6" t="s">
        <v>10</v>
      </c>
      <c r="C6">
        <v>101</v>
      </c>
      <c r="D6" t="s">
        <v>16</v>
      </c>
      <c r="E6">
        <v>3</v>
      </c>
      <c r="F6" t="s">
        <v>21</v>
      </c>
      <c r="G6" s="3">
        <v>3</v>
      </c>
      <c r="H6" s="3">
        <f t="shared" si="0"/>
        <v>9</v>
      </c>
    </row>
    <row r="7" spans="1:8" x14ac:dyDescent="0.3">
      <c r="A7">
        <v>6</v>
      </c>
      <c r="B7" t="s">
        <v>11</v>
      </c>
      <c r="C7">
        <v>181</v>
      </c>
      <c r="D7" t="s">
        <v>17</v>
      </c>
      <c r="E7">
        <v>1</v>
      </c>
      <c r="F7" t="s">
        <v>20</v>
      </c>
      <c r="G7" s="3">
        <v>4</v>
      </c>
      <c r="H7" s="3">
        <f t="shared" si="0"/>
        <v>4</v>
      </c>
    </row>
    <row r="8" spans="1:8" x14ac:dyDescent="0.3">
      <c r="A8">
        <v>7</v>
      </c>
      <c r="B8" t="s">
        <v>12</v>
      </c>
      <c r="C8">
        <v>190</v>
      </c>
      <c r="D8" t="s">
        <v>18</v>
      </c>
      <c r="E8">
        <v>3</v>
      </c>
      <c r="F8" t="s">
        <v>22</v>
      </c>
      <c r="G8" s="3">
        <v>2</v>
      </c>
      <c r="H8" s="3">
        <f t="shared" si="0"/>
        <v>6</v>
      </c>
    </row>
    <row r="10" spans="1:8" x14ac:dyDescent="0.3">
      <c r="E10">
        <f>SUM(E2:E8)</f>
        <v>17</v>
      </c>
      <c r="F10" t="s">
        <v>19</v>
      </c>
      <c r="G10" s="2">
        <f>H10/E10</f>
        <v>2.9411764705882355</v>
      </c>
      <c r="H10" s="3">
        <f>SUM(H2:H8)</f>
        <v>50</v>
      </c>
    </row>
  </sheetData>
  <pageMargins left="0.7" right="0.7" top="0.75" bottom="0.75" header="0.3" footer="0.3"/>
  <pageSetup orientation="portrait" r:id="rId1"/>
  <headerFooter>
    <oddHeader>&amp;LPeter Rettenmeier&amp;C&amp;F&amp;RDate: &amp;D</oddHeader>
    <oddFooter>&amp;LPage: &amp;P&amp;RFile: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F6C44-60D6-419B-A49F-6266B293B76D}">
  <dimension ref="A1:J18"/>
  <sheetViews>
    <sheetView tabSelected="1" topLeftCell="A14" zoomScaleNormal="100" workbookViewId="0">
      <selection activeCell="C14" sqref="C14"/>
    </sheetView>
  </sheetViews>
  <sheetFormatPr defaultRowHeight="14.4" x14ac:dyDescent="0.3"/>
  <cols>
    <col min="1" max="1" width="4.109375" bestFit="1" customWidth="1"/>
    <col min="3" max="3" width="5.5546875" bestFit="1" customWidth="1"/>
    <col min="4" max="4" width="24.109375" bestFit="1" customWidth="1"/>
    <col min="7" max="7" width="12.5546875" bestFit="1" customWidth="1"/>
    <col min="8" max="8" width="13.6640625" bestFit="1" customWidth="1"/>
    <col min="9" max="9" width="16.44140625" bestFit="1" customWidth="1"/>
    <col min="10" max="10" width="13.2187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23</v>
      </c>
      <c r="H1" s="1" t="s">
        <v>24</v>
      </c>
      <c r="I1" s="1" t="s">
        <v>37</v>
      </c>
      <c r="J1" s="1" t="s">
        <v>38</v>
      </c>
    </row>
    <row r="2" spans="1:10" x14ac:dyDescent="0.3">
      <c r="A2">
        <v>1</v>
      </c>
      <c r="B2" t="s">
        <v>6</v>
      </c>
      <c r="C2">
        <v>110</v>
      </c>
      <c r="D2" t="s">
        <v>7</v>
      </c>
      <c r="E2">
        <v>3</v>
      </c>
      <c r="F2" t="s">
        <v>19</v>
      </c>
      <c r="G2" s="5">
        <f>IF(ISBLANK(F2),0,VLOOKUP(F2,GradeTable,2,FALSE))</f>
        <v>3.3</v>
      </c>
      <c r="H2" s="5">
        <f t="shared" ref="H2:H8" si="0">G2*E2</f>
        <v>9.8999999999999986</v>
      </c>
      <c r="I2" s="5">
        <f>IF(ISBLANK(F2),0,VLOOKUP(F2,GradeTable,3,FALSE)*E2)</f>
        <v>2.0999999999999996</v>
      </c>
      <c r="J2" s="5">
        <f>IF(ISBLANK(F2),0,VLOOKUP(F2,GradeTable,4,FALSE)*E2)</f>
        <v>3</v>
      </c>
    </row>
    <row r="3" spans="1:10" x14ac:dyDescent="0.3">
      <c r="A3">
        <v>2</v>
      </c>
      <c r="B3" t="s">
        <v>9</v>
      </c>
      <c r="C3">
        <v>114</v>
      </c>
      <c r="D3" t="s">
        <v>13</v>
      </c>
      <c r="E3">
        <v>3</v>
      </c>
      <c r="F3" t="s">
        <v>21</v>
      </c>
      <c r="G3" s="5">
        <f>IF(ISBLANK(F3),0,VLOOKUP(F3,GradeTable,2,FALSE))</f>
        <v>3</v>
      </c>
      <c r="H3" s="5">
        <f t="shared" si="0"/>
        <v>9</v>
      </c>
      <c r="I3" s="5">
        <f>IF(ISBLANK(F3),0,VLOOKUP(F3,GradeTable,3,FALSE)*E3)</f>
        <v>2.0999999999999996</v>
      </c>
      <c r="J3" s="5">
        <f>IF(ISBLANK(F3),0,VLOOKUP(F3,GradeTable,4,FALSE)*E3)</f>
        <v>3</v>
      </c>
    </row>
    <row r="4" spans="1:10" x14ac:dyDescent="0.3">
      <c r="A4">
        <v>3</v>
      </c>
      <c r="B4" t="s">
        <v>9</v>
      </c>
      <c r="C4">
        <v>195</v>
      </c>
      <c r="D4" t="s">
        <v>14</v>
      </c>
      <c r="E4">
        <v>1</v>
      </c>
      <c r="F4" t="s">
        <v>20</v>
      </c>
      <c r="G4" s="5">
        <f>IF(ISBLANK(F4),0,VLOOKUP(F4,GradeTable,2,FALSE))</f>
        <v>4</v>
      </c>
      <c r="H4" s="5">
        <f t="shared" si="0"/>
        <v>4</v>
      </c>
      <c r="I4" s="5">
        <f>IF(ISBLANK(F4),0,VLOOKUP(F4,GradeTable,3,FALSE)*E4)</f>
        <v>0.7</v>
      </c>
      <c r="J4" s="5">
        <f>IF(ISBLANK(F4),0,VLOOKUP(F4,GradeTable,4,FALSE)*E4)</f>
        <v>1</v>
      </c>
    </row>
    <row r="5" spans="1:10" x14ac:dyDescent="0.3">
      <c r="A5">
        <v>4</v>
      </c>
      <c r="B5" t="s">
        <v>8</v>
      </c>
      <c r="C5">
        <v>251</v>
      </c>
      <c r="D5" t="s">
        <v>15</v>
      </c>
      <c r="E5">
        <v>3</v>
      </c>
      <c r="F5" t="s">
        <v>21</v>
      </c>
      <c r="G5" s="5">
        <f>IF(ISBLANK(F5),0,VLOOKUP(F5,GradeTable,2,FALSE))</f>
        <v>3</v>
      </c>
      <c r="H5" s="5">
        <f t="shared" si="0"/>
        <v>9</v>
      </c>
      <c r="I5" s="5">
        <f>IF(ISBLANK(F5),0,VLOOKUP(F5,GradeTable,3,FALSE)*E5)</f>
        <v>2.0999999999999996</v>
      </c>
      <c r="J5" s="5">
        <f>IF(ISBLANK(F5),0,VLOOKUP(F5,GradeTable,4,FALSE)*E5)</f>
        <v>3</v>
      </c>
    </row>
    <row r="6" spans="1:10" x14ac:dyDescent="0.3">
      <c r="A6">
        <v>5</v>
      </c>
      <c r="B6" t="s">
        <v>10</v>
      </c>
      <c r="C6">
        <v>101</v>
      </c>
      <c r="D6" t="s">
        <v>16</v>
      </c>
      <c r="E6">
        <v>3</v>
      </c>
      <c r="F6" t="s">
        <v>21</v>
      </c>
      <c r="G6" s="5">
        <f>IF(ISBLANK(F6),0,VLOOKUP(F6,GradeTable,2,FALSE))</f>
        <v>3</v>
      </c>
      <c r="H6" s="5">
        <f t="shared" si="0"/>
        <v>9</v>
      </c>
      <c r="I6" s="5">
        <f>IF(ISBLANK(F6),0,VLOOKUP(F6,GradeTable,3,FALSE)*E6)</f>
        <v>2.0999999999999996</v>
      </c>
      <c r="J6" s="5">
        <f>IF(ISBLANK(F6),0,VLOOKUP(F6,GradeTable,4,FALSE)*E6)</f>
        <v>3</v>
      </c>
    </row>
    <row r="7" spans="1:10" x14ac:dyDescent="0.3">
      <c r="A7">
        <v>6</v>
      </c>
      <c r="B7" t="s">
        <v>11</v>
      </c>
      <c r="C7">
        <v>181</v>
      </c>
      <c r="D7" t="s">
        <v>17</v>
      </c>
      <c r="E7">
        <v>1</v>
      </c>
      <c r="F7" t="s">
        <v>20</v>
      </c>
      <c r="G7" s="5">
        <f>IF(ISBLANK(F7),0,VLOOKUP(F7,GradeTable,2,FALSE))</f>
        <v>4</v>
      </c>
      <c r="H7" s="5">
        <f t="shared" si="0"/>
        <v>4</v>
      </c>
      <c r="I7" s="5">
        <f>IF(ISBLANK(F7),0,VLOOKUP(F7,GradeTable,3,FALSE)*E7)</f>
        <v>0.7</v>
      </c>
      <c r="J7" s="5">
        <f>IF(ISBLANK(F7),0,VLOOKUP(F7,GradeTable,4,FALSE)*E7)</f>
        <v>1</v>
      </c>
    </row>
    <row r="8" spans="1:10" x14ac:dyDescent="0.3">
      <c r="A8">
        <v>7</v>
      </c>
      <c r="B8" t="s">
        <v>12</v>
      </c>
      <c r="C8">
        <v>190</v>
      </c>
      <c r="D8" t="s">
        <v>18</v>
      </c>
      <c r="E8">
        <v>3</v>
      </c>
      <c r="F8" t="s">
        <v>22</v>
      </c>
      <c r="G8" s="5">
        <f>IF(ISBLANK(F8),0,VLOOKUP(F8,GradeTable,2,FALSE))</f>
        <v>2.2999999999999998</v>
      </c>
      <c r="H8" s="5">
        <f t="shared" si="0"/>
        <v>6.8999999999999995</v>
      </c>
      <c r="I8" s="5">
        <f>IF(ISBLANK(F8),0,VLOOKUP(F8,GradeTable,3,FALSE)*E8)</f>
        <v>2.0999999999999996</v>
      </c>
      <c r="J8" s="5">
        <f>IF(ISBLANK(F8),0,VLOOKUP(F8,GradeTable,4,FALSE)*E8)</f>
        <v>3</v>
      </c>
    </row>
    <row r="9" spans="1:10" x14ac:dyDescent="0.3">
      <c r="A9" s="8">
        <v>1</v>
      </c>
      <c r="B9" t="s">
        <v>9</v>
      </c>
      <c r="C9">
        <v>117</v>
      </c>
      <c r="D9" t="s">
        <v>42</v>
      </c>
      <c r="E9">
        <v>4</v>
      </c>
      <c r="G9" s="5">
        <f>IF(ISBLANK(F9),0,VLOOKUP(F9,GradeTable,2,FALSE))</f>
        <v>0</v>
      </c>
      <c r="H9" s="5">
        <f t="shared" ref="H9" si="1">G9*E9</f>
        <v>0</v>
      </c>
      <c r="I9" s="5">
        <f>IF(ISBLANK(F9),0,VLOOKUP(F9,GradeTable,3,FALSE)*E9)</f>
        <v>0</v>
      </c>
      <c r="J9" s="5">
        <f>IF(ISBLANK(F9),0,VLOOKUP(F9,GradeTable,4,FALSE)*E9)</f>
        <v>0</v>
      </c>
    </row>
    <row r="10" spans="1:10" x14ac:dyDescent="0.3">
      <c r="A10" s="8">
        <v>2</v>
      </c>
      <c r="B10" t="s">
        <v>41</v>
      </c>
      <c r="C10">
        <v>178</v>
      </c>
      <c r="D10" t="s">
        <v>43</v>
      </c>
      <c r="E10">
        <v>3</v>
      </c>
      <c r="G10" s="5">
        <f>IF(ISBLANK(F10),0,VLOOKUP(F10,GradeTable,2,FALSE))</f>
        <v>0</v>
      </c>
      <c r="H10" s="5">
        <f t="shared" ref="H10:H13" si="2">G10*E10</f>
        <v>0</v>
      </c>
      <c r="I10" s="5">
        <f>IF(ISBLANK(F10),0,VLOOKUP(F10,GradeTable,3,FALSE)*E10)</f>
        <v>0</v>
      </c>
      <c r="J10" s="5">
        <f>IF(ISBLANK(F10),0,VLOOKUP(F10,GradeTable,4,FALSE)*E10)</f>
        <v>0</v>
      </c>
    </row>
    <row r="11" spans="1:10" x14ac:dyDescent="0.3">
      <c r="A11" s="8">
        <v>3</v>
      </c>
      <c r="B11" t="s">
        <v>10</v>
      </c>
      <c r="C11">
        <v>102</v>
      </c>
      <c r="D11" t="s">
        <v>44</v>
      </c>
      <c r="E11">
        <v>3</v>
      </c>
      <c r="G11" s="5">
        <f>IF(ISBLANK(F11),0,VLOOKUP(F11,GradeTable,2,FALSE))</f>
        <v>0</v>
      </c>
      <c r="H11" s="5">
        <f t="shared" si="2"/>
        <v>0</v>
      </c>
      <c r="I11" s="5">
        <f>IF(ISBLANK(F11),0,VLOOKUP(F11,GradeTable,3,FALSE)*E11)</f>
        <v>0</v>
      </c>
      <c r="J11" s="5">
        <f>IF(ISBLANK(F11),0,VLOOKUP(F11,GradeTable,4,FALSE)*E11)</f>
        <v>0</v>
      </c>
    </row>
    <row r="12" spans="1:10" x14ac:dyDescent="0.3">
      <c r="A12" s="8">
        <v>4</v>
      </c>
      <c r="B12" t="s">
        <v>49</v>
      </c>
      <c r="C12">
        <v>105</v>
      </c>
      <c r="D12" t="s">
        <v>45</v>
      </c>
      <c r="E12">
        <v>3</v>
      </c>
      <c r="G12" s="5">
        <f>IF(ISBLANK(F12),0,VLOOKUP(F12,GradeTable,2,FALSE))</f>
        <v>0</v>
      </c>
      <c r="H12" s="5">
        <f t="shared" si="2"/>
        <v>0</v>
      </c>
      <c r="I12" s="5">
        <f>IF(ISBLANK(F12),0,VLOOKUP(F12,GradeTable,3,FALSE)*E12)</f>
        <v>0</v>
      </c>
      <c r="J12" s="5">
        <f>IF(ISBLANK(F12),0,VLOOKUP(F12,GradeTable,4,FALSE)*E12)</f>
        <v>0</v>
      </c>
    </row>
    <row r="13" spans="1:10" x14ac:dyDescent="0.3">
      <c r="A13" s="8">
        <v>5</v>
      </c>
      <c r="B13" t="s">
        <v>50</v>
      </c>
      <c r="C13">
        <v>116</v>
      </c>
      <c r="D13" t="s">
        <v>46</v>
      </c>
      <c r="E13">
        <v>4</v>
      </c>
      <c r="G13" s="5">
        <f>IF(ISBLANK(F13),0,VLOOKUP(F13,GradeTable,2,FALSE))</f>
        <v>0</v>
      </c>
      <c r="H13" s="5">
        <f t="shared" si="2"/>
        <v>0</v>
      </c>
      <c r="I13" s="5">
        <f>IF(ISBLANK(F13),0,VLOOKUP(F13,GradeTable,3,FALSE)*E13)</f>
        <v>0</v>
      </c>
      <c r="J13" s="5">
        <f>IF(ISBLANK(F13),0,VLOOKUP(F13,GradeTable,4,FALSE)*E13)</f>
        <v>0</v>
      </c>
    </row>
    <row r="14" spans="1:10" x14ac:dyDescent="0.3">
      <c r="G14" s="5"/>
      <c r="H14" s="5"/>
      <c r="I14" s="5"/>
      <c r="J14" s="5"/>
    </row>
    <row r="15" spans="1:10" x14ac:dyDescent="0.3">
      <c r="D15" t="s">
        <v>47</v>
      </c>
      <c r="E15">
        <f>SUM(E2:E13)</f>
        <v>34</v>
      </c>
      <c r="G15" s="2">
        <f>H15/J15</f>
        <v>3.0470588235294116</v>
      </c>
      <c r="H15" s="3">
        <f>SUM(H2:H8)</f>
        <v>51.8</v>
      </c>
      <c r="I15">
        <f>SUM(I2:I8)</f>
        <v>11.899999999999997</v>
      </c>
      <c r="J15">
        <f>SUM(J2:J8)</f>
        <v>17</v>
      </c>
    </row>
    <row r="16" spans="1:10" x14ac:dyDescent="0.3">
      <c r="D16" t="s">
        <v>48</v>
      </c>
      <c r="E16">
        <f>DSUM($A1:$J14,E1,$A18:$J19)</f>
        <v>34</v>
      </c>
      <c r="G16" s="7">
        <f>H16/I16</f>
        <v>4.3529411764705888</v>
      </c>
      <c r="H16">
        <f t="shared" ref="H16:J16" si="3">DSUM($A1:$J14,H1,$A18:$J19)</f>
        <v>51.8</v>
      </c>
      <c r="I16">
        <f t="shared" si="3"/>
        <v>11.899999999999997</v>
      </c>
      <c r="J16">
        <f t="shared" si="3"/>
        <v>17</v>
      </c>
    </row>
    <row r="18" spans="1:10" x14ac:dyDescent="0.3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23</v>
      </c>
      <c r="H18" s="1" t="s">
        <v>24</v>
      </c>
      <c r="I18" s="1" t="s">
        <v>37</v>
      </c>
      <c r="J18" s="1" t="s">
        <v>38</v>
      </c>
    </row>
  </sheetData>
  <pageMargins left="0.7" right="0.7" top="0.75" bottom="0.75" header="0.3" footer="0.3"/>
  <pageSetup orientation="portrait" r:id="rId1"/>
  <headerFooter>
    <oddHeader>&amp;LPeter Rettenmeier&amp;RDate: &amp;D</oddHeader>
    <oddFooter>&amp;LPage: &amp;Pof &amp;N&amp;RFile: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673F-B706-4AE2-BADB-EEA8B7C02ABB}">
  <dimension ref="A1:D16"/>
  <sheetViews>
    <sheetView workbookViewId="0">
      <selection activeCell="E30" sqref="E30"/>
    </sheetView>
  </sheetViews>
  <sheetFormatPr defaultRowHeight="14.4" x14ac:dyDescent="0.3"/>
  <cols>
    <col min="1" max="3" width="8.88671875" customWidth="1"/>
  </cols>
  <sheetData>
    <row r="1" spans="1:4" x14ac:dyDescent="0.3">
      <c r="A1" t="s">
        <v>5</v>
      </c>
      <c r="B1" t="s">
        <v>25</v>
      </c>
      <c r="C1" t="s">
        <v>39</v>
      </c>
      <c r="D1" t="s">
        <v>40</v>
      </c>
    </row>
    <row r="2" spans="1:4" x14ac:dyDescent="0.3">
      <c r="A2" t="s">
        <v>20</v>
      </c>
      <c r="B2" s="5">
        <v>4</v>
      </c>
      <c r="C2" s="6">
        <v>0.7</v>
      </c>
      <c r="D2" s="6">
        <v>1</v>
      </c>
    </row>
    <row r="3" spans="1:4" x14ac:dyDescent="0.3">
      <c r="A3" t="s">
        <v>29</v>
      </c>
      <c r="B3" s="5">
        <v>3.7</v>
      </c>
      <c r="C3" s="6">
        <v>0.7</v>
      </c>
      <c r="D3" s="6">
        <v>1</v>
      </c>
    </row>
    <row r="4" spans="1:4" x14ac:dyDescent="0.3">
      <c r="A4" t="s">
        <v>19</v>
      </c>
      <c r="B4" s="5">
        <v>3.3</v>
      </c>
      <c r="C4" s="6">
        <v>0.7</v>
      </c>
      <c r="D4" s="6">
        <v>1</v>
      </c>
    </row>
    <row r="5" spans="1:4" x14ac:dyDescent="0.3">
      <c r="A5" t="s">
        <v>21</v>
      </c>
      <c r="B5" s="5">
        <v>3</v>
      </c>
      <c r="C5" s="6">
        <v>0.7</v>
      </c>
      <c r="D5" s="6">
        <v>1</v>
      </c>
    </row>
    <row r="6" spans="1:4" x14ac:dyDescent="0.3">
      <c r="A6" t="s">
        <v>30</v>
      </c>
      <c r="B6" s="5">
        <v>2.7</v>
      </c>
      <c r="C6" s="6">
        <v>0.7</v>
      </c>
      <c r="D6" s="6">
        <v>1</v>
      </c>
    </row>
    <row r="7" spans="1:4" x14ac:dyDescent="0.3">
      <c r="A7" t="s">
        <v>22</v>
      </c>
      <c r="B7" s="5">
        <v>2.2999999999999998</v>
      </c>
      <c r="C7" s="6">
        <v>0.7</v>
      </c>
      <c r="D7" s="6">
        <v>1</v>
      </c>
    </row>
    <row r="8" spans="1:4" x14ac:dyDescent="0.3">
      <c r="A8" t="s">
        <v>26</v>
      </c>
      <c r="B8" s="5">
        <v>2</v>
      </c>
      <c r="C8" s="6">
        <v>0.7</v>
      </c>
      <c r="D8" s="6">
        <v>1</v>
      </c>
    </row>
    <row r="9" spans="1:4" x14ac:dyDescent="0.3">
      <c r="A9" t="s">
        <v>31</v>
      </c>
      <c r="B9" s="5">
        <v>1.7</v>
      </c>
      <c r="C9" s="6">
        <v>0.7</v>
      </c>
      <c r="D9" s="6">
        <v>1</v>
      </c>
    </row>
    <row r="10" spans="1:4" x14ac:dyDescent="0.3">
      <c r="A10" t="s">
        <v>32</v>
      </c>
      <c r="B10" s="5">
        <v>1.3</v>
      </c>
      <c r="C10" s="6">
        <v>0.7</v>
      </c>
      <c r="D10" s="6">
        <v>1</v>
      </c>
    </row>
    <row r="11" spans="1:4" x14ac:dyDescent="0.3">
      <c r="A11" t="s">
        <v>27</v>
      </c>
      <c r="B11" s="5">
        <v>1</v>
      </c>
      <c r="C11" s="6">
        <v>0.7</v>
      </c>
      <c r="D11" s="6">
        <v>1</v>
      </c>
    </row>
    <row r="12" spans="1:4" x14ac:dyDescent="0.3">
      <c r="A12" t="s">
        <v>33</v>
      </c>
      <c r="B12" s="5">
        <v>0.7</v>
      </c>
      <c r="C12" s="6">
        <v>0.7</v>
      </c>
      <c r="D12" s="6">
        <v>1</v>
      </c>
    </row>
    <row r="13" spans="1:4" x14ac:dyDescent="0.3">
      <c r="A13" t="s">
        <v>28</v>
      </c>
      <c r="B13" s="4">
        <v>0</v>
      </c>
      <c r="C13" s="6">
        <v>1</v>
      </c>
      <c r="D13" s="6">
        <v>0</v>
      </c>
    </row>
    <row r="14" spans="1:4" x14ac:dyDescent="0.3">
      <c r="A14" t="s">
        <v>34</v>
      </c>
      <c r="B14" s="4">
        <v>0</v>
      </c>
      <c r="C14" s="6">
        <v>0</v>
      </c>
      <c r="D14" s="6">
        <v>0</v>
      </c>
    </row>
    <row r="15" spans="1:4" x14ac:dyDescent="0.3">
      <c r="A15" t="s">
        <v>35</v>
      </c>
      <c r="B15" s="4">
        <v>0</v>
      </c>
      <c r="C15" s="6">
        <v>0</v>
      </c>
      <c r="D15" s="6">
        <v>1</v>
      </c>
    </row>
    <row r="16" spans="1:4" x14ac:dyDescent="0.3">
      <c r="A16" t="s">
        <v>36</v>
      </c>
      <c r="B16" s="4">
        <v>0</v>
      </c>
      <c r="C16" s="6">
        <v>0</v>
      </c>
      <c r="D16" s="6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743029EDD97144802BDD71346DF2FD" ma:contentTypeVersion="9" ma:contentTypeDescription="Create a new document." ma:contentTypeScope="" ma:versionID="82f84109454165f865225c0fdf6a3a7e">
  <xsd:schema xmlns:xsd="http://www.w3.org/2001/XMLSchema" xmlns:xs="http://www.w3.org/2001/XMLSchema" xmlns:p="http://schemas.microsoft.com/office/2006/metadata/properties" xmlns:ns3="727c4c56-6817-498d-ab4b-21b048bdd217" targetNamespace="http://schemas.microsoft.com/office/2006/metadata/properties" ma:root="true" ma:fieldsID="14a4ad8d215cddac51766bcf8ea531b9" ns3:_="">
    <xsd:import namespace="727c4c56-6817-498d-ab4b-21b048bdd2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c4c56-6817-498d-ab4b-21b048bdd2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012B5-8A16-4964-9EF6-A1185FDB0A2A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27c4c56-6817-498d-ab4b-21b048bdd21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E6E0BF1-C088-4501-9434-C6989C56C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54AF84-E42E-48D6-9F70-C08B7CD40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c4c56-6817-498d-ab4b-21b048bdd2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GPA Sheet 1</vt:lpstr>
      <vt:lpstr>GPA Sheet 2 (Grade Lookup)</vt:lpstr>
      <vt:lpstr>Grade Table</vt:lpstr>
      <vt:lpstr>GradeTable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D. Rettenmeier</dc:creator>
  <cp:lastModifiedBy>Peter D. Rettenmeier</cp:lastModifiedBy>
  <cp:lastPrinted>2020-10-09T01:47:09Z</cp:lastPrinted>
  <dcterms:created xsi:type="dcterms:W3CDTF">2020-10-08T13:09:05Z</dcterms:created>
  <dcterms:modified xsi:type="dcterms:W3CDTF">2020-10-09T01:47:12Z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0x0101005F743029EDD97144802BDD71346DF2FD</vt:lpwstr>
  </property>
</Properties>
</file>