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"/>
    </mc:Choice>
  </mc:AlternateContent>
  <xr:revisionPtr revIDLastSave="0" documentId="13_ncr:1_{A6D28B34-2D7E-4F91-B201-1DFF34484906}" xr6:coauthVersionLast="36" xr6:coauthVersionMax="36" xr10:uidLastSave="{00000000-0000-0000-0000-000000000000}"/>
  <bookViews>
    <workbookView xWindow="0" yWindow="0" windowWidth="19200" windowHeight="6930" firstSheet="3" activeTab="8" xr2:uid="{4C28B448-FA8E-459E-B4E5-9BE55D0E9D49}"/>
  </bookViews>
  <sheets>
    <sheet name="Balloon 0%" sheetId="1" r:id="rId1"/>
    <sheet name="Balloon 10%" sheetId="2" r:id="rId2"/>
    <sheet name="Amortized 0%" sheetId="4" r:id="rId3"/>
    <sheet name="Amortized 10%" sheetId="6" r:id="rId4"/>
    <sheet name="Flex Amort" sheetId="7" r:id="rId5"/>
    <sheet name="School Loan" sheetId="8" r:id="rId6"/>
    <sheet name="Car Loan" sheetId="9" r:id="rId7"/>
    <sheet name="Home Loan" sheetId="10" r:id="rId8"/>
    <sheet name="Boat Loan" sheetId="11" r:id="rId9"/>
  </sheets>
  <definedNames>
    <definedName name="_xlnm.Print_Titles" localSheetId="2">'Amortized 0%'!$1:$4</definedName>
    <definedName name="_xlnm.Print_Titles" localSheetId="3">'Amortized 10%'!$1:$4</definedName>
    <definedName name="_xlnm.Print_Titles" localSheetId="0">'Balloon 0%'!$1:$4</definedName>
    <definedName name="_xlnm.Print_Titles" localSheetId="1">'Balloon 10%'!$1:$4</definedName>
    <definedName name="_xlnm.Print_Titles" localSheetId="8">'Boat Loan'!$1:$5</definedName>
    <definedName name="_xlnm.Print_Titles" localSheetId="6">'Car Loan'!$1:$5</definedName>
    <definedName name="_xlnm.Print_Titles" localSheetId="4">'Flex Amort'!$1:$4</definedName>
    <definedName name="_xlnm.Print_Titles" localSheetId="7">'Home Loan'!$1:$4</definedName>
    <definedName name="_xlnm.Print_Titles" localSheetId="5">'School Loan'!$1:$4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7" i="10" l="1"/>
  <c r="D187" i="10"/>
  <c r="B187" i="10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7" i="11"/>
  <c r="F3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F6" i="11"/>
  <c r="B6" i="11"/>
  <c r="H2" i="11"/>
  <c r="F2" i="11"/>
  <c r="D7" i="11" s="1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7" i="9"/>
  <c r="B6" i="9"/>
  <c r="D2" i="11" l="1"/>
  <c r="C9" i="11" s="1"/>
  <c r="C18" i="11"/>
  <c r="B180" i="10"/>
  <c r="B176" i="10"/>
  <c r="B172" i="10"/>
  <c r="B168" i="10"/>
  <c r="B164" i="10"/>
  <c r="B160" i="10"/>
  <c r="B156" i="10"/>
  <c r="B152" i="10"/>
  <c r="B148" i="10"/>
  <c r="B144" i="10"/>
  <c r="B140" i="10"/>
  <c r="B136" i="10"/>
  <c r="B132" i="10"/>
  <c r="B128" i="10"/>
  <c r="B124" i="10"/>
  <c r="B120" i="10"/>
  <c r="B116" i="10"/>
  <c r="B112" i="10"/>
  <c r="B108" i="10"/>
  <c r="B104" i="10"/>
  <c r="B100" i="10"/>
  <c r="B96" i="10"/>
  <c r="B92" i="10"/>
  <c r="B88" i="10"/>
  <c r="B84" i="10"/>
  <c r="B80" i="10"/>
  <c r="B76" i="10"/>
  <c r="B72" i="10"/>
  <c r="A69" i="10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68" i="10"/>
  <c r="A67" i="10"/>
  <c r="A66" i="10"/>
  <c r="A66" i="8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9" i="10"/>
  <c r="A10" i="10" s="1"/>
  <c r="A11" i="10" s="1"/>
  <c r="A12" i="10" s="1"/>
  <c r="A13" i="10" s="1"/>
  <c r="A6" i="10"/>
  <c r="A7" i="10" s="1"/>
  <c r="A8" i="10" s="1"/>
  <c r="E5" i="10"/>
  <c r="H2" i="10"/>
  <c r="F2" i="10"/>
  <c r="D2" i="10" s="1"/>
  <c r="B36" i="10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F6" i="9"/>
  <c r="H2" i="9"/>
  <c r="F2" i="9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" i="8"/>
  <c r="E5" i="8"/>
  <c r="H2" i="8"/>
  <c r="F2" i="8"/>
  <c r="D67" i="7"/>
  <c r="C67" i="7"/>
  <c r="B67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B9" i="7"/>
  <c r="A9" i="7"/>
  <c r="B8" i="7"/>
  <c r="C7" i="7"/>
  <c r="D7" i="7" s="1"/>
  <c r="E7" i="7" s="1"/>
  <c r="B7" i="7"/>
  <c r="A7" i="7"/>
  <c r="A8" i="7" s="1"/>
  <c r="C6" i="7"/>
  <c r="B6" i="7"/>
  <c r="D2" i="7"/>
  <c r="H2" i="7"/>
  <c r="F2" i="7"/>
  <c r="A6" i="7"/>
  <c r="E5" i="7"/>
  <c r="B10" i="6"/>
  <c r="B9" i="6"/>
  <c r="B8" i="6"/>
  <c r="B7" i="6"/>
  <c r="B6" i="6"/>
  <c r="D2" i="6"/>
  <c r="A6" i="6"/>
  <c r="A7" i="6" s="1"/>
  <c r="A8" i="6" s="1"/>
  <c r="A9" i="6" s="1"/>
  <c r="A10" i="6" s="1"/>
  <c r="E5" i="6"/>
  <c r="C6" i="6" s="1"/>
  <c r="B10" i="4"/>
  <c r="B9" i="4"/>
  <c r="B8" i="4"/>
  <c r="B7" i="4"/>
  <c r="B6" i="4"/>
  <c r="C6" i="4"/>
  <c r="A6" i="4"/>
  <c r="A7" i="4" s="1"/>
  <c r="A8" i="4" s="1"/>
  <c r="A9" i="4" s="1"/>
  <c r="A10" i="4" s="1"/>
  <c r="E5" i="4"/>
  <c r="D12" i="2"/>
  <c r="B7" i="2"/>
  <c r="B6" i="2"/>
  <c r="B10" i="2"/>
  <c r="C6" i="2"/>
  <c r="A6" i="2"/>
  <c r="A7" i="2" s="1"/>
  <c r="A8" i="2" s="1"/>
  <c r="A9" i="2" s="1"/>
  <c r="A10" i="2" s="1"/>
  <c r="E5" i="2"/>
  <c r="B10" i="1"/>
  <c r="B12" i="1"/>
  <c r="C12" i="1"/>
  <c r="C7" i="1"/>
  <c r="D7" i="1" s="1"/>
  <c r="E7" i="1" s="1"/>
  <c r="A7" i="1"/>
  <c r="A8" i="1" s="1"/>
  <c r="A9" i="1" s="1"/>
  <c r="A10" i="1" s="1"/>
  <c r="E6" i="1"/>
  <c r="D6" i="1"/>
  <c r="C6" i="1"/>
  <c r="A6" i="1"/>
  <c r="E5" i="1"/>
  <c r="B184" i="10" l="1"/>
  <c r="B66" i="10"/>
  <c r="B67" i="10"/>
  <c r="B69" i="10"/>
  <c r="B73" i="10"/>
  <c r="B77" i="10"/>
  <c r="B81" i="10"/>
  <c r="B85" i="10"/>
  <c r="B89" i="10"/>
  <c r="B93" i="10"/>
  <c r="B97" i="10"/>
  <c r="B101" i="10"/>
  <c r="B105" i="10"/>
  <c r="B109" i="10"/>
  <c r="B113" i="10"/>
  <c r="B117" i="10"/>
  <c r="B121" i="10"/>
  <c r="B125" i="10"/>
  <c r="B129" i="10"/>
  <c r="B133" i="10"/>
  <c r="B137" i="10"/>
  <c r="B141" i="10"/>
  <c r="B145" i="10"/>
  <c r="B149" i="10"/>
  <c r="B153" i="10"/>
  <c r="B157" i="10"/>
  <c r="B161" i="10"/>
  <c r="B165" i="10"/>
  <c r="B169" i="10"/>
  <c r="B173" i="10"/>
  <c r="B177" i="10"/>
  <c r="B181" i="10"/>
  <c r="B185" i="10"/>
  <c r="B70" i="10"/>
  <c r="B74" i="10"/>
  <c r="B78" i="10"/>
  <c r="B82" i="10"/>
  <c r="B86" i="10"/>
  <c r="B90" i="10"/>
  <c r="B94" i="10"/>
  <c r="B98" i="10"/>
  <c r="B102" i="10"/>
  <c r="B106" i="10"/>
  <c r="B110" i="10"/>
  <c r="B114" i="10"/>
  <c r="B118" i="10"/>
  <c r="B122" i="10"/>
  <c r="B126" i="10"/>
  <c r="B130" i="10"/>
  <c r="B134" i="10"/>
  <c r="B138" i="10"/>
  <c r="B142" i="10"/>
  <c r="B146" i="10"/>
  <c r="B150" i="10"/>
  <c r="B154" i="10"/>
  <c r="B158" i="10"/>
  <c r="B162" i="10"/>
  <c r="B166" i="10"/>
  <c r="B170" i="10"/>
  <c r="B174" i="10"/>
  <c r="B178" i="10"/>
  <c r="B182" i="10"/>
  <c r="B68" i="10"/>
  <c r="B71" i="10"/>
  <c r="B75" i="10"/>
  <c r="B79" i="10"/>
  <c r="B83" i="10"/>
  <c r="B87" i="10"/>
  <c r="B91" i="10"/>
  <c r="B95" i="10"/>
  <c r="B99" i="10"/>
  <c r="B103" i="10"/>
  <c r="B107" i="10"/>
  <c r="B111" i="10"/>
  <c r="B115" i="10"/>
  <c r="B119" i="10"/>
  <c r="B123" i="10"/>
  <c r="B127" i="10"/>
  <c r="B131" i="10"/>
  <c r="B135" i="10"/>
  <c r="B139" i="10"/>
  <c r="B143" i="10"/>
  <c r="B147" i="10"/>
  <c r="B151" i="10"/>
  <c r="B155" i="10"/>
  <c r="B159" i="10"/>
  <c r="B163" i="10"/>
  <c r="B167" i="10"/>
  <c r="B171" i="10"/>
  <c r="B175" i="10"/>
  <c r="B179" i="10"/>
  <c r="B183" i="10"/>
  <c r="C25" i="11"/>
  <c r="C20" i="11"/>
  <c r="C7" i="11"/>
  <c r="C10" i="11"/>
  <c r="C26" i="11"/>
  <c r="C23" i="11"/>
  <c r="C12" i="11"/>
  <c r="C28" i="11"/>
  <c r="C14" i="11"/>
  <c r="C22" i="11"/>
  <c r="C34" i="11"/>
  <c r="C15" i="11"/>
  <c r="C31" i="11"/>
  <c r="C8" i="11"/>
  <c r="C16" i="11"/>
  <c r="C24" i="11"/>
  <c r="C36" i="11"/>
  <c r="C17" i="11"/>
  <c r="C33" i="11"/>
  <c r="C30" i="11"/>
  <c r="C38" i="11"/>
  <c r="C11" i="11"/>
  <c r="C19" i="11"/>
  <c r="C27" i="11"/>
  <c r="C35" i="11"/>
  <c r="C32" i="11"/>
  <c r="D3" i="11"/>
  <c r="C13" i="11"/>
  <c r="C21" i="11"/>
  <c r="C29" i="11"/>
  <c r="C37" i="11"/>
  <c r="E7" i="11"/>
  <c r="D2" i="9"/>
  <c r="D2" i="8"/>
  <c r="B17" i="10"/>
  <c r="B28" i="10"/>
  <c r="B12" i="10"/>
  <c r="C6" i="10"/>
  <c r="B63" i="10"/>
  <c r="B59" i="10"/>
  <c r="B55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B65" i="10"/>
  <c r="B57" i="10"/>
  <c r="B62" i="10"/>
  <c r="B58" i="10"/>
  <c r="B54" i="10"/>
  <c r="B50" i="10"/>
  <c r="B46" i="10"/>
  <c r="B42" i="10"/>
  <c r="B38" i="10"/>
  <c r="B34" i="10"/>
  <c r="B30" i="10"/>
  <c r="B26" i="10"/>
  <c r="B22" i="10"/>
  <c r="B18" i="10"/>
  <c r="B14" i="10"/>
  <c r="B10" i="10"/>
  <c r="B6" i="10"/>
  <c r="B61" i="10"/>
  <c r="B56" i="10"/>
  <c r="B53" i="10"/>
  <c r="B45" i="10"/>
  <c r="B37" i="10"/>
  <c r="B29" i="10"/>
  <c r="B21" i="10"/>
  <c r="B13" i="10"/>
  <c r="B48" i="10"/>
  <c r="B40" i="10"/>
  <c r="B32" i="10"/>
  <c r="B24" i="10"/>
  <c r="B16" i="10"/>
  <c r="B8" i="10"/>
  <c r="B64" i="10"/>
  <c r="B49" i="10"/>
  <c r="B41" i="10"/>
  <c r="B33" i="10"/>
  <c r="B9" i="10"/>
  <c r="B25" i="10"/>
  <c r="B44" i="10"/>
  <c r="B60" i="10"/>
  <c r="B20" i="10"/>
  <c r="B52" i="10"/>
  <c r="D7" i="9"/>
  <c r="B28" i="8"/>
  <c r="B44" i="8"/>
  <c r="B16" i="8"/>
  <c r="B48" i="8"/>
  <c r="C6" i="8"/>
  <c r="B20" i="8"/>
  <c r="B8" i="8"/>
  <c r="B24" i="8"/>
  <c r="B63" i="8"/>
  <c r="B55" i="8"/>
  <c r="B51" i="8"/>
  <c r="B47" i="8"/>
  <c r="B39" i="8"/>
  <c r="B35" i="8"/>
  <c r="B31" i="8"/>
  <c r="B23" i="8"/>
  <c r="B19" i="8"/>
  <c r="B15" i="8"/>
  <c r="B7" i="8"/>
  <c r="B62" i="8"/>
  <c r="B58" i="8"/>
  <c r="B50" i="8"/>
  <c r="B46" i="8"/>
  <c r="B42" i="8"/>
  <c r="B34" i="8"/>
  <c r="B30" i="8"/>
  <c r="B26" i="8"/>
  <c r="B18" i="8"/>
  <c r="B14" i="8"/>
  <c r="B10" i="8"/>
  <c r="B56" i="8"/>
  <c r="B65" i="8"/>
  <c r="B61" i="8"/>
  <c r="B57" i="8"/>
  <c r="B53" i="8"/>
  <c r="B49" i="8"/>
  <c r="B45" i="8"/>
  <c r="B41" i="8"/>
  <c r="B37" i="8"/>
  <c r="B33" i="8"/>
  <c r="B29" i="8"/>
  <c r="B25" i="8"/>
  <c r="B21" i="8"/>
  <c r="B17" i="8"/>
  <c r="B13" i="8"/>
  <c r="B9" i="8"/>
  <c r="B64" i="8"/>
  <c r="B60" i="8"/>
  <c r="B52" i="8"/>
  <c r="C8" i="7"/>
  <c r="D8" i="7"/>
  <c r="E8" i="7" s="1"/>
  <c r="D6" i="6"/>
  <c r="B12" i="6" s="1"/>
  <c r="B12" i="4"/>
  <c r="D6" i="4"/>
  <c r="D6" i="2"/>
  <c r="E6" i="2" s="1"/>
  <c r="C8" i="1"/>
  <c r="D8" i="1" s="1"/>
  <c r="E8" i="1" s="1"/>
  <c r="C40" i="11" l="1"/>
  <c r="F7" i="11"/>
  <c r="C25" i="9"/>
  <c r="D3" i="9"/>
  <c r="F3" i="9" s="1"/>
  <c r="C36" i="9"/>
  <c r="C14" i="9"/>
  <c r="C39" i="9"/>
  <c r="C23" i="9"/>
  <c r="C46" i="9"/>
  <c r="C49" i="9"/>
  <c r="C53" i="9"/>
  <c r="C48" i="9"/>
  <c r="C16" i="9"/>
  <c r="C51" i="9"/>
  <c r="C19" i="9"/>
  <c r="C26" i="9"/>
  <c r="C29" i="9"/>
  <c r="C44" i="9"/>
  <c r="C28" i="9"/>
  <c r="C12" i="9"/>
  <c r="C47" i="9"/>
  <c r="C31" i="9"/>
  <c r="C15" i="9"/>
  <c r="C54" i="9"/>
  <c r="C38" i="9"/>
  <c r="C22" i="9"/>
  <c r="C17" i="9"/>
  <c r="C21" i="9"/>
  <c r="C9" i="9"/>
  <c r="C52" i="9"/>
  <c r="C20" i="9"/>
  <c r="C7" i="9"/>
  <c r="C30" i="9"/>
  <c r="C13" i="9"/>
  <c r="C41" i="9"/>
  <c r="C32" i="9"/>
  <c r="C10" i="9"/>
  <c r="C35" i="9"/>
  <c r="C18" i="9"/>
  <c r="C42" i="9"/>
  <c r="C45" i="9"/>
  <c r="C40" i="9"/>
  <c r="C24" i="9"/>
  <c r="C8" i="9"/>
  <c r="C43" i="9"/>
  <c r="C27" i="9"/>
  <c r="C11" i="9"/>
  <c r="C50" i="9"/>
  <c r="C34" i="9"/>
  <c r="C33" i="9"/>
  <c r="C37" i="9"/>
  <c r="B40" i="8"/>
  <c r="B89" i="8"/>
  <c r="B85" i="8"/>
  <c r="B81" i="8"/>
  <c r="B77" i="8"/>
  <c r="B73" i="8"/>
  <c r="B69" i="8"/>
  <c r="B83" i="8"/>
  <c r="B75" i="8"/>
  <c r="B67" i="8"/>
  <c r="B86" i="8"/>
  <c r="B78" i="8"/>
  <c r="B74" i="8"/>
  <c r="B70" i="8"/>
  <c r="B88" i="8"/>
  <c r="B84" i="8"/>
  <c r="B80" i="8"/>
  <c r="B76" i="8"/>
  <c r="B72" i="8"/>
  <c r="B68" i="8"/>
  <c r="B87" i="8"/>
  <c r="B79" i="8"/>
  <c r="B71" i="8"/>
  <c r="B66" i="8"/>
  <c r="B82" i="8"/>
  <c r="B6" i="8"/>
  <c r="D6" i="8" s="1"/>
  <c r="B22" i="8"/>
  <c r="B38" i="8"/>
  <c r="B54" i="8"/>
  <c r="B11" i="8"/>
  <c r="B27" i="8"/>
  <c r="B43" i="8"/>
  <c r="B59" i="8"/>
  <c r="B36" i="8"/>
  <c r="B32" i="8"/>
  <c r="B12" i="8"/>
  <c r="D6" i="10"/>
  <c r="C9" i="7"/>
  <c r="D9" i="7" s="1"/>
  <c r="E9" i="7"/>
  <c r="D6" i="7"/>
  <c r="E6" i="6"/>
  <c r="C7" i="6" s="1"/>
  <c r="D7" i="6" s="1"/>
  <c r="E7" i="6" s="1"/>
  <c r="C8" i="6" s="1"/>
  <c r="D8" i="6" s="1"/>
  <c r="E8" i="6" s="1"/>
  <c r="C9" i="6" s="1"/>
  <c r="D9" i="6" s="1"/>
  <c r="E6" i="4"/>
  <c r="C7" i="2"/>
  <c r="C9" i="1"/>
  <c r="D9" i="1" s="1"/>
  <c r="E9" i="1" s="1"/>
  <c r="D8" i="11" l="1"/>
  <c r="C56" i="9"/>
  <c r="E7" i="9"/>
  <c r="F7" i="9" s="1"/>
  <c r="E6" i="10"/>
  <c r="E6" i="8"/>
  <c r="C10" i="7"/>
  <c r="D10" i="7" s="1"/>
  <c r="E10" i="7"/>
  <c r="E6" i="7"/>
  <c r="E9" i="6"/>
  <c r="C10" i="6" s="1"/>
  <c r="D10" i="6" s="1"/>
  <c r="C7" i="4"/>
  <c r="D7" i="2"/>
  <c r="C10" i="1"/>
  <c r="D10" i="1" s="1"/>
  <c r="E8" i="11" l="1"/>
  <c r="C7" i="10"/>
  <c r="D8" i="9"/>
  <c r="C7" i="8"/>
  <c r="C11" i="7"/>
  <c r="D11" i="7" s="1"/>
  <c r="E11" i="7" s="1"/>
  <c r="E10" i="6"/>
  <c r="D7" i="4"/>
  <c r="E7" i="2"/>
  <c r="B8" i="2" s="1"/>
  <c r="E10" i="1"/>
  <c r="D12" i="1"/>
  <c r="F8" i="11" l="1"/>
  <c r="D7" i="10"/>
  <c r="E8" i="9"/>
  <c r="D7" i="8"/>
  <c r="C12" i="7"/>
  <c r="D12" i="7" s="1"/>
  <c r="E12" i="7" s="1"/>
  <c r="E7" i="4"/>
  <c r="C8" i="2"/>
  <c r="D9" i="11" l="1"/>
  <c r="E7" i="10"/>
  <c r="F8" i="9"/>
  <c r="E7" i="8"/>
  <c r="C13" i="7"/>
  <c r="D13" i="7" s="1"/>
  <c r="E13" i="7"/>
  <c r="C8" i="4"/>
  <c r="D8" i="2"/>
  <c r="E9" i="11" l="1"/>
  <c r="C8" i="10"/>
  <c r="D9" i="9"/>
  <c r="C8" i="8"/>
  <c r="C14" i="7"/>
  <c r="D14" i="7" s="1"/>
  <c r="E14" i="7"/>
  <c r="D8" i="4"/>
  <c r="E8" i="2"/>
  <c r="B9" i="2" s="1"/>
  <c r="B12" i="2" s="1"/>
  <c r="F9" i="11" l="1"/>
  <c r="D8" i="10"/>
  <c r="E9" i="9"/>
  <c r="D8" i="8"/>
  <c r="C15" i="7"/>
  <c r="D15" i="7" s="1"/>
  <c r="E15" i="7" s="1"/>
  <c r="E8" i="4"/>
  <c r="C9" i="2"/>
  <c r="D10" i="11" l="1"/>
  <c r="E8" i="10"/>
  <c r="F9" i="9"/>
  <c r="E8" i="8"/>
  <c r="C16" i="7"/>
  <c r="D16" i="7" s="1"/>
  <c r="E16" i="7" s="1"/>
  <c r="C9" i="4"/>
  <c r="D9" i="2"/>
  <c r="E10" i="11" l="1"/>
  <c r="C9" i="10"/>
  <c r="D10" i="9"/>
  <c r="C9" i="8"/>
  <c r="C17" i="7"/>
  <c r="D17" i="7" s="1"/>
  <c r="E17" i="7"/>
  <c r="D9" i="4"/>
  <c r="E9" i="2"/>
  <c r="F10" i="11" l="1"/>
  <c r="D9" i="10"/>
  <c r="E10" i="9"/>
  <c r="D9" i="8"/>
  <c r="C18" i="7"/>
  <c r="D18" i="7" s="1"/>
  <c r="E18" i="7" s="1"/>
  <c r="E9" i="4"/>
  <c r="C10" i="2"/>
  <c r="D11" i="11" l="1"/>
  <c r="E11" i="11" s="1"/>
  <c r="F11" i="11" s="1"/>
  <c r="E9" i="10"/>
  <c r="F10" i="9"/>
  <c r="E9" i="8"/>
  <c r="C19" i="7"/>
  <c r="D19" i="7" s="1"/>
  <c r="E19" i="7" s="1"/>
  <c r="C10" i="4"/>
  <c r="D10" i="2"/>
  <c r="C12" i="2"/>
  <c r="D12" i="11" l="1"/>
  <c r="E12" i="11" s="1"/>
  <c r="F12" i="11" s="1"/>
  <c r="C10" i="10"/>
  <c r="D10" i="10" s="1"/>
  <c r="E10" i="10" s="1"/>
  <c r="D11" i="9"/>
  <c r="E11" i="9" s="1"/>
  <c r="F11" i="9" s="1"/>
  <c r="C10" i="8"/>
  <c r="D10" i="8" s="1"/>
  <c r="E10" i="8" s="1"/>
  <c r="C20" i="7"/>
  <c r="D20" i="7" s="1"/>
  <c r="E20" i="7" s="1"/>
  <c r="C12" i="6"/>
  <c r="D10" i="4"/>
  <c r="C12" i="4"/>
  <c r="E10" i="2"/>
  <c r="D13" i="11" l="1"/>
  <c r="E13" i="11" s="1"/>
  <c r="F13" i="11" s="1"/>
  <c r="C11" i="10"/>
  <c r="D11" i="10" s="1"/>
  <c r="E11" i="10" s="1"/>
  <c r="D12" i="9"/>
  <c r="E12" i="9" s="1"/>
  <c r="F12" i="9" s="1"/>
  <c r="C11" i="8"/>
  <c r="D11" i="8" s="1"/>
  <c r="E11" i="8" s="1"/>
  <c r="C21" i="7"/>
  <c r="D21" i="7" s="1"/>
  <c r="E21" i="7"/>
  <c r="D12" i="6"/>
  <c r="D12" i="4"/>
  <c r="E10" i="4"/>
  <c r="D14" i="11" l="1"/>
  <c r="E14" i="11" s="1"/>
  <c r="F14" i="11" s="1"/>
  <c r="C12" i="10"/>
  <c r="D12" i="10" s="1"/>
  <c r="E12" i="10" s="1"/>
  <c r="D13" i="9"/>
  <c r="E13" i="9" s="1"/>
  <c r="F13" i="9" s="1"/>
  <c r="C12" i="8"/>
  <c r="D12" i="8" s="1"/>
  <c r="E12" i="8" s="1"/>
  <c r="C22" i="7"/>
  <c r="D22" i="7" s="1"/>
  <c r="E22" i="7" s="1"/>
  <c r="D15" i="11" l="1"/>
  <c r="E15" i="11" s="1"/>
  <c r="F15" i="11" s="1"/>
  <c r="C13" i="10"/>
  <c r="D13" i="10" s="1"/>
  <c r="E13" i="10" s="1"/>
  <c r="D14" i="9"/>
  <c r="E14" i="9" s="1"/>
  <c r="F14" i="9" s="1"/>
  <c r="C13" i="8"/>
  <c r="D13" i="8" s="1"/>
  <c r="E13" i="8" s="1"/>
  <c r="C23" i="7"/>
  <c r="D23" i="7" s="1"/>
  <c r="E23" i="7" s="1"/>
  <c r="D16" i="11" l="1"/>
  <c r="E16" i="11" s="1"/>
  <c r="F16" i="11" s="1"/>
  <c r="C14" i="10"/>
  <c r="D14" i="10" s="1"/>
  <c r="E14" i="10" s="1"/>
  <c r="D15" i="9"/>
  <c r="E15" i="9" s="1"/>
  <c r="F15" i="9" s="1"/>
  <c r="C14" i="8"/>
  <c r="D14" i="8" s="1"/>
  <c r="E14" i="8" s="1"/>
  <c r="C24" i="7"/>
  <c r="D24" i="7" s="1"/>
  <c r="E24" i="7" s="1"/>
  <c r="D17" i="11" l="1"/>
  <c r="E17" i="11" s="1"/>
  <c r="F17" i="11" s="1"/>
  <c r="C15" i="10"/>
  <c r="D15" i="10" s="1"/>
  <c r="E15" i="10" s="1"/>
  <c r="D16" i="9"/>
  <c r="E16" i="9" s="1"/>
  <c r="F16" i="9" s="1"/>
  <c r="C15" i="8"/>
  <c r="D15" i="8" s="1"/>
  <c r="E15" i="8" s="1"/>
  <c r="C25" i="7"/>
  <c r="D25" i="7" s="1"/>
  <c r="E25" i="7"/>
  <c r="D18" i="11" l="1"/>
  <c r="E18" i="11" s="1"/>
  <c r="F18" i="11" s="1"/>
  <c r="C16" i="10"/>
  <c r="D16" i="10" s="1"/>
  <c r="E16" i="10" s="1"/>
  <c r="D17" i="9"/>
  <c r="E17" i="9" s="1"/>
  <c r="F17" i="9" s="1"/>
  <c r="C16" i="8"/>
  <c r="D16" i="8" s="1"/>
  <c r="E16" i="8" s="1"/>
  <c r="C26" i="7"/>
  <c r="D26" i="7" s="1"/>
  <c r="E26" i="7"/>
  <c r="D19" i="11" l="1"/>
  <c r="E19" i="11" s="1"/>
  <c r="F19" i="11" s="1"/>
  <c r="C17" i="10"/>
  <c r="D17" i="10" s="1"/>
  <c r="E17" i="10" s="1"/>
  <c r="D18" i="9"/>
  <c r="E18" i="9" s="1"/>
  <c r="F18" i="9" s="1"/>
  <c r="C17" i="8"/>
  <c r="D17" i="8" s="1"/>
  <c r="E17" i="8" s="1"/>
  <c r="C27" i="7"/>
  <c r="D27" i="7" s="1"/>
  <c r="E27" i="7" s="1"/>
  <c r="D20" i="11" l="1"/>
  <c r="E20" i="11" s="1"/>
  <c r="F20" i="11" s="1"/>
  <c r="C18" i="10"/>
  <c r="D18" i="10" s="1"/>
  <c r="E18" i="10" s="1"/>
  <c r="D19" i="9"/>
  <c r="E19" i="9" s="1"/>
  <c r="F19" i="9" s="1"/>
  <c r="C18" i="8"/>
  <c r="D18" i="8" s="1"/>
  <c r="E18" i="8" s="1"/>
  <c r="C28" i="7"/>
  <c r="D28" i="7" s="1"/>
  <c r="E28" i="7" s="1"/>
  <c r="D21" i="11" l="1"/>
  <c r="E21" i="11" s="1"/>
  <c r="F21" i="11" s="1"/>
  <c r="C19" i="10"/>
  <c r="D19" i="10" s="1"/>
  <c r="E19" i="10" s="1"/>
  <c r="D20" i="9"/>
  <c r="E20" i="9" s="1"/>
  <c r="F20" i="9" s="1"/>
  <c r="C19" i="8"/>
  <c r="D19" i="8" s="1"/>
  <c r="E19" i="8" s="1"/>
  <c r="C29" i="7"/>
  <c r="D29" i="7" s="1"/>
  <c r="E29" i="7" s="1"/>
  <c r="D22" i="11" l="1"/>
  <c r="E22" i="11" s="1"/>
  <c r="F22" i="11" s="1"/>
  <c r="C20" i="10"/>
  <c r="D20" i="10" s="1"/>
  <c r="E20" i="10" s="1"/>
  <c r="D21" i="9"/>
  <c r="E21" i="9" s="1"/>
  <c r="F21" i="9" s="1"/>
  <c r="C20" i="8"/>
  <c r="D20" i="8" s="1"/>
  <c r="E20" i="8" s="1"/>
  <c r="C30" i="7"/>
  <c r="D30" i="7" s="1"/>
  <c r="E30" i="7"/>
  <c r="D23" i="11" l="1"/>
  <c r="E23" i="11" s="1"/>
  <c r="F23" i="11" s="1"/>
  <c r="C21" i="10"/>
  <c r="D21" i="10" s="1"/>
  <c r="E21" i="10" s="1"/>
  <c r="D22" i="9"/>
  <c r="E22" i="9" s="1"/>
  <c r="F22" i="9" s="1"/>
  <c r="C21" i="8"/>
  <c r="D21" i="8" s="1"/>
  <c r="E21" i="8" s="1"/>
  <c r="C31" i="7"/>
  <c r="D31" i="7" s="1"/>
  <c r="E31" i="7" s="1"/>
  <c r="D24" i="11" l="1"/>
  <c r="E24" i="11" s="1"/>
  <c r="F24" i="11" s="1"/>
  <c r="C22" i="10"/>
  <c r="D22" i="10" s="1"/>
  <c r="E22" i="10" s="1"/>
  <c r="D23" i="9"/>
  <c r="E23" i="9" s="1"/>
  <c r="F23" i="9" s="1"/>
  <c r="C22" i="8"/>
  <c r="D22" i="8" s="1"/>
  <c r="E22" i="8" s="1"/>
  <c r="C32" i="7"/>
  <c r="D32" i="7" s="1"/>
  <c r="E32" i="7" s="1"/>
  <c r="D25" i="11" l="1"/>
  <c r="E25" i="11" s="1"/>
  <c r="F25" i="11" s="1"/>
  <c r="C23" i="10"/>
  <c r="D23" i="10" s="1"/>
  <c r="E23" i="10" s="1"/>
  <c r="D24" i="9"/>
  <c r="E24" i="9" s="1"/>
  <c r="F24" i="9" s="1"/>
  <c r="C23" i="8"/>
  <c r="D23" i="8" s="1"/>
  <c r="E23" i="8" s="1"/>
  <c r="C33" i="7"/>
  <c r="D33" i="7" s="1"/>
  <c r="E33" i="7"/>
  <c r="D26" i="11" l="1"/>
  <c r="E26" i="11" s="1"/>
  <c r="F26" i="11" s="1"/>
  <c r="C24" i="10"/>
  <c r="D24" i="10" s="1"/>
  <c r="E24" i="10" s="1"/>
  <c r="D25" i="9"/>
  <c r="E25" i="9" s="1"/>
  <c r="F25" i="9" s="1"/>
  <c r="C24" i="8"/>
  <c r="D24" i="8" s="1"/>
  <c r="E24" i="8" s="1"/>
  <c r="C34" i="7"/>
  <c r="D34" i="7" s="1"/>
  <c r="E34" i="7"/>
  <c r="D27" i="11" l="1"/>
  <c r="E27" i="11" s="1"/>
  <c r="F27" i="11" s="1"/>
  <c r="C25" i="10"/>
  <c r="D25" i="10" s="1"/>
  <c r="E25" i="10" s="1"/>
  <c r="D26" i="9"/>
  <c r="E26" i="9" s="1"/>
  <c r="F26" i="9" s="1"/>
  <c r="C25" i="8"/>
  <c r="D25" i="8" s="1"/>
  <c r="E25" i="8" s="1"/>
  <c r="C35" i="7"/>
  <c r="D35" i="7" s="1"/>
  <c r="E35" i="7" s="1"/>
  <c r="D28" i="11" l="1"/>
  <c r="E28" i="11" s="1"/>
  <c r="F28" i="11" s="1"/>
  <c r="C26" i="10"/>
  <c r="D26" i="10" s="1"/>
  <c r="E26" i="10" s="1"/>
  <c r="D27" i="9"/>
  <c r="E27" i="9" s="1"/>
  <c r="F27" i="9" s="1"/>
  <c r="C26" i="8"/>
  <c r="D26" i="8" s="1"/>
  <c r="E26" i="8" s="1"/>
  <c r="C36" i="7"/>
  <c r="D36" i="7" s="1"/>
  <c r="E36" i="7" s="1"/>
  <c r="D29" i="11" l="1"/>
  <c r="E29" i="11" s="1"/>
  <c r="F29" i="11" s="1"/>
  <c r="C27" i="10"/>
  <c r="D27" i="10" s="1"/>
  <c r="E27" i="10" s="1"/>
  <c r="D28" i="9"/>
  <c r="E28" i="9" s="1"/>
  <c r="F28" i="9" s="1"/>
  <c r="C27" i="8"/>
  <c r="D27" i="8" s="1"/>
  <c r="E27" i="8" s="1"/>
  <c r="C37" i="7"/>
  <c r="D37" i="7" s="1"/>
  <c r="E37" i="7" s="1"/>
  <c r="D30" i="11" l="1"/>
  <c r="E30" i="11" s="1"/>
  <c r="F30" i="11" s="1"/>
  <c r="C28" i="10"/>
  <c r="D28" i="10" s="1"/>
  <c r="E28" i="10" s="1"/>
  <c r="D29" i="9"/>
  <c r="E29" i="9" s="1"/>
  <c r="F29" i="9" s="1"/>
  <c r="C28" i="8"/>
  <c r="D28" i="8" s="1"/>
  <c r="E28" i="8" s="1"/>
  <c r="C38" i="7"/>
  <c r="D38" i="7" s="1"/>
  <c r="E38" i="7" s="1"/>
  <c r="D31" i="11" l="1"/>
  <c r="E31" i="11" s="1"/>
  <c r="F31" i="11" s="1"/>
  <c r="C29" i="10"/>
  <c r="D29" i="10" s="1"/>
  <c r="E29" i="10" s="1"/>
  <c r="D30" i="9"/>
  <c r="E30" i="9" s="1"/>
  <c r="F30" i="9" s="1"/>
  <c r="C29" i="8"/>
  <c r="D29" i="8" s="1"/>
  <c r="E29" i="8" s="1"/>
  <c r="E39" i="7"/>
  <c r="C39" i="7"/>
  <c r="D39" i="7" s="1"/>
  <c r="D32" i="11" l="1"/>
  <c r="E32" i="11" s="1"/>
  <c r="F32" i="11" s="1"/>
  <c r="C30" i="10"/>
  <c r="D30" i="10" s="1"/>
  <c r="E30" i="10" s="1"/>
  <c r="D31" i="9"/>
  <c r="E31" i="9" s="1"/>
  <c r="F31" i="9" s="1"/>
  <c r="C30" i="8"/>
  <c r="D30" i="8" s="1"/>
  <c r="E30" i="8" s="1"/>
  <c r="C40" i="7"/>
  <c r="D40" i="7" s="1"/>
  <c r="E40" i="7" s="1"/>
  <c r="D33" i="11" l="1"/>
  <c r="E33" i="11" s="1"/>
  <c r="F33" i="11" s="1"/>
  <c r="C31" i="10"/>
  <c r="D31" i="10" s="1"/>
  <c r="E31" i="10" s="1"/>
  <c r="D32" i="9"/>
  <c r="E32" i="9" s="1"/>
  <c r="F32" i="9" s="1"/>
  <c r="C31" i="8"/>
  <c r="D31" i="8" s="1"/>
  <c r="E31" i="8" s="1"/>
  <c r="C41" i="7"/>
  <c r="D41" i="7" s="1"/>
  <c r="E41" i="7"/>
  <c r="D34" i="11" l="1"/>
  <c r="E34" i="11" s="1"/>
  <c r="F34" i="11"/>
  <c r="C32" i="10"/>
  <c r="D32" i="10" s="1"/>
  <c r="E32" i="10" s="1"/>
  <c r="D33" i="9"/>
  <c r="E33" i="9" s="1"/>
  <c r="F33" i="9" s="1"/>
  <c r="C32" i="8"/>
  <c r="D32" i="8" s="1"/>
  <c r="E32" i="8" s="1"/>
  <c r="C42" i="7"/>
  <c r="D42" i="7" s="1"/>
  <c r="E42" i="7"/>
  <c r="D35" i="11" l="1"/>
  <c r="E35" i="11" s="1"/>
  <c r="F35" i="11" s="1"/>
  <c r="C33" i="10"/>
  <c r="D33" i="10" s="1"/>
  <c r="E33" i="10" s="1"/>
  <c r="D34" i="9"/>
  <c r="E34" i="9" s="1"/>
  <c r="F34" i="9" s="1"/>
  <c r="C33" i="8"/>
  <c r="D33" i="8" s="1"/>
  <c r="E33" i="8" s="1"/>
  <c r="C43" i="7"/>
  <c r="D43" i="7" s="1"/>
  <c r="E43" i="7" s="1"/>
  <c r="D36" i="11" l="1"/>
  <c r="E36" i="11" s="1"/>
  <c r="F36" i="11" s="1"/>
  <c r="C34" i="10"/>
  <c r="D34" i="10" s="1"/>
  <c r="E34" i="10" s="1"/>
  <c r="D35" i="9"/>
  <c r="E35" i="9" s="1"/>
  <c r="F35" i="9" s="1"/>
  <c r="C34" i="8"/>
  <c r="D34" i="8" s="1"/>
  <c r="E34" i="8" s="1"/>
  <c r="C44" i="7"/>
  <c r="D44" i="7" s="1"/>
  <c r="E44" i="7" s="1"/>
  <c r="D37" i="11" l="1"/>
  <c r="E37" i="11" s="1"/>
  <c r="F37" i="11" s="1"/>
  <c r="C35" i="10"/>
  <c r="D35" i="10" s="1"/>
  <c r="E35" i="10" s="1"/>
  <c r="D36" i="9"/>
  <c r="E36" i="9" s="1"/>
  <c r="F36" i="9" s="1"/>
  <c r="C35" i="8"/>
  <c r="D35" i="8" s="1"/>
  <c r="E35" i="8" s="1"/>
  <c r="C45" i="7"/>
  <c r="D45" i="7" s="1"/>
  <c r="E45" i="7" s="1"/>
  <c r="D38" i="11" l="1"/>
  <c r="E38" i="11" s="1"/>
  <c r="F38" i="11" s="1"/>
  <c r="C36" i="10"/>
  <c r="D36" i="10" s="1"/>
  <c r="E36" i="10" s="1"/>
  <c r="D37" i="9"/>
  <c r="E37" i="9" s="1"/>
  <c r="F37" i="9" s="1"/>
  <c r="C36" i="8"/>
  <c r="D36" i="8" s="1"/>
  <c r="E36" i="8" s="1"/>
  <c r="C46" i="7"/>
  <c r="D46" i="7" s="1"/>
  <c r="E46" i="7" s="1"/>
  <c r="C37" i="10" l="1"/>
  <c r="D37" i="10" s="1"/>
  <c r="E37" i="10" s="1"/>
  <c r="D38" i="9"/>
  <c r="E38" i="9" s="1"/>
  <c r="F38" i="9" s="1"/>
  <c r="C37" i="8"/>
  <c r="D37" i="8" s="1"/>
  <c r="E37" i="8" s="1"/>
  <c r="C47" i="7"/>
  <c r="D47" i="7" s="1"/>
  <c r="E47" i="7" s="1"/>
  <c r="C38" i="10" l="1"/>
  <c r="D38" i="10" s="1"/>
  <c r="E38" i="10"/>
  <c r="D39" i="9"/>
  <c r="E39" i="9" s="1"/>
  <c r="F39" i="9" s="1"/>
  <c r="C38" i="8"/>
  <c r="D38" i="8" s="1"/>
  <c r="E38" i="8" s="1"/>
  <c r="C48" i="7"/>
  <c r="D48" i="7" s="1"/>
  <c r="E48" i="7" s="1"/>
  <c r="C39" i="10" l="1"/>
  <c r="D39" i="10" s="1"/>
  <c r="E39" i="10" s="1"/>
  <c r="D40" i="9"/>
  <c r="E40" i="9" s="1"/>
  <c r="F40" i="9" s="1"/>
  <c r="C39" i="8"/>
  <c r="D39" i="8" s="1"/>
  <c r="E39" i="8" s="1"/>
  <c r="C49" i="7"/>
  <c r="D49" i="7" s="1"/>
  <c r="E49" i="7"/>
  <c r="C40" i="10" l="1"/>
  <c r="D40" i="10" s="1"/>
  <c r="E40" i="10" s="1"/>
  <c r="D41" i="9"/>
  <c r="E41" i="9" s="1"/>
  <c r="F41" i="9" s="1"/>
  <c r="C40" i="8"/>
  <c r="D40" i="8" s="1"/>
  <c r="E40" i="8" s="1"/>
  <c r="C50" i="7"/>
  <c r="D50" i="7" s="1"/>
  <c r="E50" i="7" s="1"/>
  <c r="C41" i="10" l="1"/>
  <c r="D41" i="10" s="1"/>
  <c r="E41" i="10"/>
  <c r="D42" i="9"/>
  <c r="E42" i="9" s="1"/>
  <c r="F42" i="9" s="1"/>
  <c r="C41" i="8"/>
  <c r="D41" i="8" s="1"/>
  <c r="E41" i="8" s="1"/>
  <c r="C51" i="7"/>
  <c r="D51" i="7" s="1"/>
  <c r="E51" i="7" s="1"/>
  <c r="C42" i="10" l="1"/>
  <c r="D42" i="10" s="1"/>
  <c r="E42" i="10" s="1"/>
  <c r="D43" i="9"/>
  <c r="E43" i="9" s="1"/>
  <c r="F43" i="9" s="1"/>
  <c r="C42" i="8"/>
  <c r="D42" i="8" s="1"/>
  <c r="E42" i="8" s="1"/>
  <c r="C52" i="7"/>
  <c r="D52" i="7" s="1"/>
  <c r="E52" i="7" s="1"/>
  <c r="C43" i="10" l="1"/>
  <c r="D43" i="10" s="1"/>
  <c r="E43" i="10" s="1"/>
  <c r="D44" i="9"/>
  <c r="E44" i="9" s="1"/>
  <c r="F44" i="9" s="1"/>
  <c r="C43" i="8"/>
  <c r="D43" i="8" s="1"/>
  <c r="E43" i="8" s="1"/>
  <c r="C53" i="7"/>
  <c r="D53" i="7" s="1"/>
  <c r="E53" i="7" s="1"/>
  <c r="C44" i="10" l="1"/>
  <c r="D44" i="10" s="1"/>
  <c r="E44" i="10" s="1"/>
  <c r="D45" i="9"/>
  <c r="E45" i="9" s="1"/>
  <c r="F45" i="9" s="1"/>
  <c r="C44" i="8"/>
  <c r="D44" i="8" s="1"/>
  <c r="E44" i="8" s="1"/>
  <c r="C54" i="7"/>
  <c r="D54" i="7" s="1"/>
  <c r="E54" i="7" s="1"/>
  <c r="C45" i="10" l="1"/>
  <c r="D45" i="10" s="1"/>
  <c r="E45" i="10" s="1"/>
  <c r="D46" i="9"/>
  <c r="E46" i="9" s="1"/>
  <c r="F46" i="9" s="1"/>
  <c r="C45" i="8"/>
  <c r="D45" i="8" s="1"/>
  <c r="E45" i="8" s="1"/>
  <c r="C55" i="7"/>
  <c r="D55" i="7" s="1"/>
  <c r="E55" i="7" s="1"/>
  <c r="C46" i="10" l="1"/>
  <c r="D46" i="10" s="1"/>
  <c r="E46" i="10" s="1"/>
  <c r="D47" i="9"/>
  <c r="E47" i="9" s="1"/>
  <c r="F47" i="9" s="1"/>
  <c r="C46" i="8"/>
  <c r="D46" i="8" s="1"/>
  <c r="E46" i="8" s="1"/>
  <c r="C56" i="7"/>
  <c r="D56" i="7" s="1"/>
  <c r="E56" i="7" s="1"/>
  <c r="C47" i="10" l="1"/>
  <c r="D47" i="10" s="1"/>
  <c r="E47" i="10" s="1"/>
  <c r="D48" i="9"/>
  <c r="E48" i="9" s="1"/>
  <c r="F48" i="9" s="1"/>
  <c r="C47" i="8"/>
  <c r="D47" i="8" s="1"/>
  <c r="E47" i="8" s="1"/>
  <c r="C57" i="7"/>
  <c r="D57" i="7" s="1"/>
  <c r="E57" i="7" s="1"/>
  <c r="C48" i="10" l="1"/>
  <c r="D48" i="10" s="1"/>
  <c r="E48" i="10" s="1"/>
  <c r="D49" i="9"/>
  <c r="E49" i="9" s="1"/>
  <c r="F49" i="9" s="1"/>
  <c r="C48" i="8"/>
  <c r="D48" i="8" s="1"/>
  <c r="E48" i="8" s="1"/>
  <c r="C58" i="7"/>
  <c r="D58" i="7" s="1"/>
  <c r="E58" i="7" s="1"/>
  <c r="C49" i="10" l="1"/>
  <c r="D49" i="10" s="1"/>
  <c r="E49" i="10" s="1"/>
  <c r="D50" i="9"/>
  <c r="E50" i="9" s="1"/>
  <c r="F50" i="9" s="1"/>
  <c r="C49" i="8"/>
  <c r="D49" i="8" s="1"/>
  <c r="E49" i="8" s="1"/>
  <c r="C59" i="7"/>
  <c r="D59" i="7" s="1"/>
  <c r="E59" i="7"/>
  <c r="C50" i="10" l="1"/>
  <c r="D50" i="10" s="1"/>
  <c r="E50" i="10" s="1"/>
  <c r="D51" i="9"/>
  <c r="E51" i="9" s="1"/>
  <c r="F51" i="9" s="1"/>
  <c r="C50" i="8"/>
  <c r="D50" i="8" s="1"/>
  <c r="E50" i="8" s="1"/>
  <c r="C60" i="7"/>
  <c r="D60" i="7" s="1"/>
  <c r="E60" i="7" s="1"/>
  <c r="C51" i="10" l="1"/>
  <c r="D51" i="10" s="1"/>
  <c r="E51" i="10" s="1"/>
  <c r="D52" i="9"/>
  <c r="E52" i="9" s="1"/>
  <c r="F52" i="9" s="1"/>
  <c r="C51" i="8"/>
  <c r="D51" i="8" s="1"/>
  <c r="E51" i="8" s="1"/>
  <c r="C61" i="7"/>
  <c r="D61" i="7" s="1"/>
  <c r="E61" i="7" s="1"/>
  <c r="C52" i="10" l="1"/>
  <c r="D52" i="10" s="1"/>
  <c r="E52" i="10" s="1"/>
  <c r="D53" i="9"/>
  <c r="E53" i="9" s="1"/>
  <c r="F53" i="9" s="1"/>
  <c r="C52" i="8"/>
  <c r="D52" i="8" s="1"/>
  <c r="E52" i="8" s="1"/>
  <c r="C62" i="7"/>
  <c r="D62" i="7" s="1"/>
  <c r="E62" i="7"/>
  <c r="D40" i="11" l="1"/>
  <c r="C53" i="10"/>
  <c r="D53" i="10" s="1"/>
  <c r="E53" i="10" s="1"/>
  <c r="D54" i="9"/>
  <c r="E54" i="9" s="1"/>
  <c r="F54" i="9" s="1"/>
  <c r="C53" i="8"/>
  <c r="D53" i="8" s="1"/>
  <c r="E53" i="8" s="1"/>
  <c r="C63" i="7"/>
  <c r="D63" i="7" s="1"/>
  <c r="E63" i="7"/>
  <c r="E40" i="11" l="1"/>
  <c r="C54" i="10"/>
  <c r="D54" i="10" s="1"/>
  <c r="E54" i="10" s="1"/>
  <c r="C54" i="8"/>
  <c r="D54" i="8" s="1"/>
  <c r="E54" i="8" s="1"/>
  <c r="C64" i="7"/>
  <c r="D64" i="7" s="1"/>
  <c r="E64" i="7" s="1"/>
  <c r="C55" i="10" l="1"/>
  <c r="D55" i="10" s="1"/>
  <c r="E55" i="10" s="1"/>
  <c r="C55" i="8"/>
  <c r="D55" i="8" s="1"/>
  <c r="E55" i="8" s="1"/>
  <c r="C65" i="7"/>
  <c r="D65" i="7" s="1"/>
  <c r="E65" i="7" s="1"/>
  <c r="C56" i="10" l="1"/>
  <c r="D56" i="10" s="1"/>
  <c r="E56" i="10" s="1"/>
  <c r="C56" i="8"/>
  <c r="D56" i="8" s="1"/>
  <c r="E56" i="8" s="1"/>
  <c r="C57" i="10" l="1"/>
  <c r="D57" i="10" s="1"/>
  <c r="E57" i="10" s="1"/>
  <c r="C57" i="8"/>
  <c r="D57" i="8" s="1"/>
  <c r="E57" i="8" s="1"/>
  <c r="C58" i="10" l="1"/>
  <c r="D58" i="10" s="1"/>
  <c r="E58" i="10" s="1"/>
  <c r="C58" i="8"/>
  <c r="D58" i="8" s="1"/>
  <c r="E58" i="8" s="1"/>
  <c r="C59" i="10" l="1"/>
  <c r="D59" i="10" s="1"/>
  <c r="E59" i="10" s="1"/>
  <c r="C59" i="8"/>
  <c r="D59" i="8" s="1"/>
  <c r="E59" i="8" s="1"/>
  <c r="C60" i="10" l="1"/>
  <c r="D60" i="10" s="1"/>
  <c r="E60" i="10" s="1"/>
  <c r="C60" i="8"/>
  <c r="D60" i="8" s="1"/>
  <c r="E60" i="8" s="1"/>
  <c r="C61" i="10" l="1"/>
  <c r="D61" i="10" s="1"/>
  <c r="E61" i="10" s="1"/>
  <c r="C61" i="8"/>
  <c r="D61" i="8" s="1"/>
  <c r="E61" i="8" s="1"/>
  <c r="C62" i="10" l="1"/>
  <c r="D62" i="10" s="1"/>
  <c r="E62" i="10" s="1"/>
  <c r="C62" i="8"/>
  <c r="D62" i="8" s="1"/>
  <c r="E62" i="8" s="1"/>
  <c r="C63" i="10" l="1"/>
  <c r="D63" i="10" s="1"/>
  <c r="E63" i="10" s="1"/>
  <c r="C63" i="8"/>
  <c r="D63" i="8" s="1"/>
  <c r="E63" i="8" s="1"/>
  <c r="C64" i="10" l="1"/>
  <c r="D64" i="10" s="1"/>
  <c r="E64" i="10" s="1"/>
  <c r="C64" i="8"/>
  <c r="D64" i="8" s="1"/>
  <c r="E64" i="8" s="1"/>
  <c r="C65" i="10" l="1"/>
  <c r="C65" i="8"/>
  <c r="D65" i="10" l="1"/>
  <c r="D56" i="9"/>
  <c r="D65" i="8"/>
  <c r="E65" i="10" l="1"/>
  <c r="C66" i="10" s="1"/>
  <c r="D66" i="10" s="1"/>
  <c r="E66" i="10" s="1"/>
  <c r="E56" i="9"/>
  <c r="E65" i="8"/>
  <c r="C67" i="10" l="1"/>
  <c r="D67" i="10" s="1"/>
  <c r="E67" i="10"/>
  <c r="C68" i="10" s="1"/>
  <c r="D68" i="10" s="1"/>
  <c r="E68" i="10" s="1"/>
  <c r="C69" i="10" s="1"/>
  <c r="D69" i="10" s="1"/>
  <c r="E69" i="10" s="1"/>
  <c r="C66" i="8"/>
  <c r="D66" i="8" s="1"/>
  <c r="E66" i="8" s="1"/>
  <c r="C70" i="10" l="1"/>
  <c r="D70" i="10" s="1"/>
  <c r="E70" i="10"/>
  <c r="C71" i="10" s="1"/>
  <c r="D71" i="10" s="1"/>
  <c r="E71" i="10" s="1"/>
  <c r="C72" i="10" s="1"/>
  <c r="D72" i="10" s="1"/>
  <c r="E72" i="10" s="1"/>
  <c r="C67" i="8"/>
  <c r="D67" i="8" s="1"/>
  <c r="E67" i="8" s="1"/>
  <c r="C73" i="10" l="1"/>
  <c r="D73" i="10" s="1"/>
  <c r="E73" i="10"/>
  <c r="C68" i="8"/>
  <c r="D68" i="8" s="1"/>
  <c r="E68" i="8" s="1"/>
  <c r="C69" i="8" s="1"/>
  <c r="D69" i="8" s="1"/>
  <c r="E69" i="8" s="1"/>
  <c r="C74" i="10" l="1"/>
  <c r="D74" i="10" s="1"/>
  <c r="E74" i="10"/>
  <c r="C75" i="10" s="1"/>
  <c r="D75" i="10" s="1"/>
  <c r="E75" i="10" s="1"/>
  <c r="C76" i="10" s="1"/>
  <c r="D76" i="10" s="1"/>
  <c r="E76" i="10" s="1"/>
  <c r="C70" i="8"/>
  <c r="D70" i="8" s="1"/>
  <c r="E70" i="8" s="1"/>
  <c r="C71" i="8" s="1"/>
  <c r="D71" i="8" s="1"/>
  <c r="E71" i="8" s="1"/>
  <c r="C77" i="10" l="1"/>
  <c r="D77" i="10" s="1"/>
  <c r="E77" i="10"/>
  <c r="C72" i="8"/>
  <c r="D72" i="8" s="1"/>
  <c r="E72" i="8" s="1"/>
  <c r="C73" i="8" s="1"/>
  <c r="D73" i="8" s="1"/>
  <c r="E73" i="8" s="1"/>
  <c r="C78" i="10" l="1"/>
  <c r="D78" i="10" s="1"/>
  <c r="E78" i="10"/>
  <c r="C79" i="10" s="1"/>
  <c r="D79" i="10" s="1"/>
  <c r="E79" i="10" s="1"/>
  <c r="C80" i="10" s="1"/>
  <c r="D80" i="10" s="1"/>
  <c r="E80" i="10" s="1"/>
  <c r="C74" i="8"/>
  <c r="D74" i="8" s="1"/>
  <c r="E74" i="8" s="1"/>
  <c r="C81" i="10" l="1"/>
  <c r="D81" i="10" s="1"/>
  <c r="E81" i="10"/>
  <c r="C75" i="8"/>
  <c r="D75" i="8" s="1"/>
  <c r="E75" i="8" s="1"/>
  <c r="C82" i="10" l="1"/>
  <c r="D82" i="10" s="1"/>
  <c r="E82" i="10"/>
  <c r="C83" i="10" s="1"/>
  <c r="D83" i="10" s="1"/>
  <c r="E83" i="10" s="1"/>
  <c r="C84" i="10" s="1"/>
  <c r="D84" i="10" s="1"/>
  <c r="E84" i="10" s="1"/>
  <c r="C76" i="8"/>
  <c r="D76" i="8" s="1"/>
  <c r="E76" i="8" s="1"/>
  <c r="C77" i="8" s="1"/>
  <c r="D77" i="8" s="1"/>
  <c r="E77" i="8" s="1"/>
  <c r="C78" i="8" s="1"/>
  <c r="D78" i="8" s="1"/>
  <c r="E78" i="8" s="1"/>
  <c r="C85" i="10" l="1"/>
  <c r="D85" i="10" s="1"/>
  <c r="E85" i="10" s="1"/>
  <c r="C79" i="8"/>
  <c r="D79" i="8" s="1"/>
  <c r="E79" i="8" s="1"/>
  <c r="C80" i="8" s="1"/>
  <c r="D80" i="8" s="1"/>
  <c r="E80" i="8" s="1"/>
  <c r="C81" i="8" s="1"/>
  <c r="D81" i="8" s="1"/>
  <c r="E81" i="8" s="1"/>
  <c r="C86" i="10" l="1"/>
  <c r="D86" i="10" s="1"/>
  <c r="E86" i="10"/>
  <c r="C87" i="10" s="1"/>
  <c r="D87" i="10" s="1"/>
  <c r="E87" i="10" s="1"/>
  <c r="C88" i="10" s="1"/>
  <c r="D88" i="10" s="1"/>
  <c r="E88" i="10" s="1"/>
  <c r="C82" i="8"/>
  <c r="D82" i="8" s="1"/>
  <c r="E82" i="8" s="1"/>
  <c r="C83" i="8" s="1"/>
  <c r="D83" i="8" s="1"/>
  <c r="E83" i="8" s="1"/>
  <c r="C89" i="10" l="1"/>
  <c r="D89" i="10" s="1"/>
  <c r="E89" i="10"/>
  <c r="C84" i="8"/>
  <c r="D84" i="8" s="1"/>
  <c r="E84" i="8" s="1"/>
  <c r="C85" i="8" s="1"/>
  <c r="D85" i="8" s="1"/>
  <c r="E85" i="8" s="1"/>
  <c r="C86" i="8" s="1"/>
  <c r="D86" i="8" s="1"/>
  <c r="E86" i="8" s="1"/>
  <c r="C90" i="10" l="1"/>
  <c r="D90" i="10" s="1"/>
  <c r="E90" i="10" s="1"/>
  <c r="C91" i="10" s="1"/>
  <c r="D91" i="10" s="1"/>
  <c r="E91" i="10" s="1"/>
  <c r="C92" i="10" s="1"/>
  <c r="D92" i="10" s="1"/>
  <c r="E92" i="10" s="1"/>
  <c r="C87" i="8"/>
  <c r="D87" i="8" s="1"/>
  <c r="E87" i="8" s="1"/>
  <c r="C88" i="8" s="1"/>
  <c r="D88" i="8" s="1"/>
  <c r="E88" i="8" s="1"/>
  <c r="C89" i="8" s="1"/>
  <c r="D89" i="8" s="1"/>
  <c r="E89" i="8" s="1"/>
  <c r="C93" i="10" l="1"/>
  <c r="D93" i="10" s="1"/>
  <c r="E93" i="10" s="1"/>
  <c r="C94" i="10" l="1"/>
  <c r="D94" i="10" s="1"/>
  <c r="E94" i="10" s="1"/>
  <c r="C95" i="10" s="1"/>
  <c r="D95" i="10" s="1"/>
  <c r="E95" i="10" s="1"/>
  <c r="C96" i="10" s="1"/>
  <c r="D96" i="10" s="1"/>
  <c r="E96" i="10" s="1"/>
  <c r="C97" i="10" l="1"/>
  <c r="D97" i="10" s="1"/>
  <c r="E97" i="10"/>
  <c r="C98" i="10" l="1"/>
  <c r="D98" i="10" s="1"/>
  <c r="E98" i="10" s="1"/>
  <c r="C99" i="10" s="1"/>
  <c r="D99" i="10" s="1"/>
  <c r="E99" i="10" s="1"/>
  <c r="C100" i="10" s="1"/>
  <c r="D100" i="10" s="1"/>
  <c r="E100" i="10" s="1"/>
  <c r="C101" i="10" l="1"/>
  <c r="D101" i="10" s="1"/>
  <c r="E101" i="10"/>
  <c r="C102" i="10" l="1"/>
  <c r="D102" i="10" s="1"/>
  <c r="E102" i="10"/>
  <c r="C103" i="10" s="1"/>
  <c r="D103" i="10" s="1"/>
  <c r="E103" i="10" s="1"/>
  <c r="C104" i="10" s="1"/>
  <c r="D104" i="10" s="1"/>
  <c r="E104" i="10" s="1"/>
  <c r="C105" i="10" l="1"/>
  <c r="D105" i="10" s="1"/>
  <c r="E105" i="10"/>
  <c r="C106" i="10" l="1"/>
  <c r="D106" i="10" s="1"/>
  <c r="E106" i="10" s="1"/>
  <c r="C107" i="10" s="1"/>
  <c r="D107" i="10" s="1"/>
  <c r="E107" i="10" s="1"/>
  <c r="C108" i="10" s="1"/>
  <c r="D108" i="10" s="1"/>
  <c r="E108" i="10" s="1"/>
  <c r="C109" i="10" l="1"/>
  <c r="D109" i="10" s="1"/>
  <c r="E109" i="10"/>
  <c r="C110" i="10" l="1"/>
  <c r="D110" i="10" s="1"/>
  <c r="E110" i="10"/>
  <c r="C111" i="10" l="1"/>
  <c r="D111" i="10" s="1"/>
  <c r="E111" i="10" s="1"/>
  <c r="C112" i="10" s="1"/>
  <c r="D112" i="10" s="1"/>
  <c r="E112" i="10" s="1"/>
  <c r="C113" i="10" s="1"/>
  <c r="D113" i="10" s="1"/>
  <c r="E113" i="10" s="1"/>
  <c r="C114" i="10" l="1"/>
  <c r="D114" i="10" s="1"/>
  <c r="E114" i="10"/>
  <c r="C115" i="10" l="1"/>
  <c r="D115" i="10" s="1"/>
  <c r="E115" i="10" s="1"/>
  <c r="C116" i="10" s="1"/>
  <c r="D116" i="10" s="1"/>
  <c r="E116" i="10" s="1"/>
  <c r="C117" i="10" s="1"/>
  <c r="D117" i="10" s="1"/>
  <c r="E117" i="10" s="1"/>
  <c r="C118" i="10" l="1"/>
  <c r="D118" i="10" s="1"/>
  <c r="E118" i="10"/>
  <c r="C119" i="10" l="1"/>
  <c r="D119" i="10" s="1"/>
  <c r="E119" i="10"/>
  <c r="C120" i="10" s="1"/>
  <c r="D120" i="10" s="1"/>
  <c r="E120" i="10" s="1"/>
  <c r="C121" i="10" s="1"/>
  <c r="D121" i="10" s="1"/>
  <c r="E121" i="10" s="1"/>
  <c r="C122" i="10" l="1"/>
  <c r="D122" i="10" s="1"/>
  <c r="E122" i="10"/>
  <c r="C123" i="10" l="1"/>
  <c r="D123" i="10" s="1"/>
  <c r="E123" i="10"/>
  <c r="C124" i="10" s="1"/>
  <c r="D124" i="10" s="1"/>
  <c r="E124" i="10" s="1"/>
  <c r="C125" i="10" s="1"/>
  <c r="D125" i="10" s="1"/>
  <c r="E125" i="10" s="1"/>
  <c r="C126" i="10" l="1"/>
  <c r="D126" i="10" s="1"/>
  <c r="E126" i="10" s="1"/>
  <c r="C127" i="10" l="1"/>
  <c r="D127" i="10" s="1"/>
  <c r="E127" i="10"/>
  <c r="C128" i="10" s="1"/>
  <c r="D128" i="10" s="1"/>
  <c r="E128" i="10" s="1"/>
  <c r="C129" i="10" s="1"/>
  <c r="D129" i="10" s="1"/>
  <c r="E129" i="10" s="1"/>
  <c r="C130" i="10" l="1"/>
  <c r="D130" i="10" s="1"/>
  <c r="E130" i="10"/>
  <c r="C131" i="10" l="1"/>
  <c r="D131" i="10" s="1"/>
  <c r="E131" i="10"/>
  <c r="C132" i="10" s="1"/>
  <c r="D132" i="10" s="1"/>
  <c r="E132" i="10" s="1"/>
  <c r="C133" i="10" s="1"/>
  <c r="D133" i="10" s="1"/>
  <c r="E133" i="10" s="1"/>
  <c r="C134" i="10" l="1"/>
  <c r="D134" i="10" s="1"/>
  <c r="E134" i="10" s="1"/>
  <c r="C135" i="10" l="1"/>
  <c r="D135" i="10" s="1"/>
  <c r="E135" i="10"/>
  <c r="C136" i="10" s="1"/>
  <c r="D136" i="10" s="1"/>
  <c r="E136" i="10" s="1"/>
  <c r="C137" i="10" s="1"/>
  <c r="D137" i="10" s="1"/>
  <c r="E137" i="10" s="1"/>
  <c r="C138" i="10" l="1"/>
  <c r="D138" i="10" s="1"/>
  <c r="E138" i="10" s="1"/>
  <c r="C139" i="10" l="1"/>
  <c r="D139" i="10" s="1"/>
  <c r="E139" i="10"/>
  <c r="C140" i="10" s="1"/>
  <c r="D140" i="10" s="1"/>
  <c r="E140" i="10" s="1"/>
  <c r="C141" i="10" s="1"/>
  <c r="D141" i="10" s="1"/>
  <c r="E141" i="10" s="1"/>
  <c r="C142" i="10" l="1"/>
  <c r="D142" i="10" s="1"/>
  <c r="E142" i="10" s="1"/>
  <c r="C143" i="10" l="1"/>
  <c r="D143" i="10" s="1"/>
  <c r="E143" i="10" s="1"/>
  <c r="C144" i="10" s="1"/>
  <c r="D144" i="10" s="1"/>
  <c r="E144" i="10" s="1"/>
  <c r="C145" i="10" s="1"/>
  <c r="D145" i="10" s="1"/>
  <c r="E145" i="10" s="1"/>
  <c r="C146" i="10" l="1"/>
  <c r="D146" i="10" s="1"/>
  <c r="E146" i="10"/>
  <c r="C147" i="10" s="1"/>
  <c r="D147" i="10" s="1"/>
  <c r="E147" i="10" s="1"/>
  <c r="C148" i="10" s="1"/>
  <c r="D148" i="10" s="1"/>
  <c r="E148" i="10" s="1"/>
  <c r="C149" i="10" s="1"/>
  <c r="D149" i="10" s="1"/>
  <c r="E149" i="10" s="1"/>
  <c r="C150" i="10" l="1"/>
  <c r="D150" i="10" s="1"/>
  <c r="E150" i="10" s="1"/>
  <c r="C151" i="10" s="1"/>
  <c r="D151" i="10" s="1"/>
  <c r="E151" i="10" s="1"/>
  <c r="C152" i="10" s="1"/>
  <c r="D152" i="10" s="1"/>
  <c r="E152" i="10" s="1"/>
  <c r="C153" i="10" s="1"/>
  <c r="D153" i="10" s="1"/>
  <c r="E153" i="10" s="1"/>
  <c r="C154" i="10" s="1"/>
  <c r="D154" i="10" s="1"/>
  <c r="E154" i="10" s="1"/>
  <c r="C155" i="10" l="1"/>
  <c r="D155" i="10" s="1"/>
  <c r="E155" i="10"/>
  <c r="C156" i="10" s="1"/>
  <c r="D156" i="10" s="1"/>
  <c r="E156" i="10" s="1"/>
  <c r="C157" i="10" s="1"/>
  <c r="D157" i="10" s="1"/>
  <c r="E157" i="10" s="1"/>
  <c r="C158" i="10" s="1"/>
  <c r="D158" i="10" s="1"/>
  <c r="E158" i="10" s="1"/>
  <c r="C159" i="10" s="1"/>
  <c r="D159" i="10" s="1"/>
  <c r="E159" i="10" s="1"/>
  <c r="C160" i="10" s="1"/>
  <c r="D160" i="10" s="1"/>
  <c r="E160" i="10" s="1"/>
  <c r="C161" i="10" s="1"/>
  <c r="D161" i="10" s="1"/>
  <c r="E161" i="10" s="1"/>
  <c r="C162" i="10" s="1"/>
  <c r="D162" i="10" s="1"/>
  <c r="E162" i="10" s="1"/>
  <c r="C163" i="10" l="1"/>
  <c r="D163" i="10" s="1"/>
  <c r="E163" i="10" s="1"/>
  <c r="C164" i="10" s="1"/>
  <c r="D164" i="10" s="1"/>
  <c r="E164" i="10" s="1"/>
  <c r="C165" i="10" s="1"/>
  <c r="D165" i="10" s="1"/>
  <c r="E165" i="10" s="1"/>
  <c r="C166" i="10" s="1"/>
  <c r="D166" i="10" s="1"/>
  <c r="E166" i="10" s="1"/>
  <c r="C167" i="10" s="1"/>
  <c r="D167" i="10" s="1"/>
  <c r="E167" i="10" s="1"/>
  <c r="C168" i="10" s="1"/>
  <c r="D168" i="10" s="1"/>
  <c r="E168" i="10" s="1"/>
  <c r="C169" i="10" s="1"/>
  <c r="D169" i="10" s="1"/>
  <c r="E169" i="10" s="1"/>
  <c r="C170" i="10" s="1"/>
  <c r="D170" i="10" s="1"/>
  <c r="E170" i="10" s="1"/>
  <c r="C171" i="10" s="1"/>
  <c r="D171" i="10" s="1"/>
  <c r="E171" i="10" s="1"/>
  <c r="C172" i="10" s="1"/>
  <c r="D172" i="10" s="1"/>
  <c r="E172" i="10" s="1"/>
  <c r="C173" i="10" s="1"/>
  <c r="D173" i="10" s="1"/>
  <c r="E173" i="10" s="1"/>
  <c r="C174" i="10" s="1"/>
  <c r="D174" i="10" s="1"/>
  <c r="E174" i="10" s="1"/>
  <c r="C175" i="10" s="1"/>
  <c r="D175" i="10" s="1"/>
  <c r="E175" i="10" s="1"/>
  <c r="C176" i="10" s="1"/>
  <c r="D176" i="10" s="1"/>
  <c r="E176" i="10" s="1"/>
  <c r="C177" i="10" s="1"/>
  <c r="D177" i="10" s="1"/>
  <c r="E177" i="10" s="1"/>
  <c r="C178" i="10" s="1"/>
  <c r="D178" i="10" s="1"/>
  <c r="E178" i="10" s="1"/>
  <c r="C179" i="10" s="1"/>
  <c r="D179" i="10" s="1"/>
  <c r="E179" i="10" s="1"/>
  <c r="C180" i="10" l="1"/>
  <c r="D180" i="10" s="1"/>
  <c r="E180" i="10" s="1"/>
  <c r="C181" i="10" l="1"/>
  <c r="D181" i="10" s="1"/>
  <c r="E181" i="10" s="1"/>
  <c r="C182" i="10" l="1"/>
  <c r="D182" i="10" s="1"/>
  <c r="E182" i="10" s="1"/>
  <c r="C183" i="10" l="1"/>
  <c r="D183" i="10" s="1"/>
  <c r="E183" i="10" s="1"/>
  <c r="C184" i="10" l="1"/>
  <c r="D184" i="10" s="1"/>
  <c r="E184" i="10" s="1"/>
  <c r="C185" i="10" l="1"/>
  <c r="D185" i="10" s="1"/>
  <c r="E18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Myles P. Barry</author>
  </authors>
  <commentList>
    <comment ref="D1" authorId="0" shapeId="0" xr:uid="{D91DCE93-3064-4991-A99B-95F558B53E88}">
      <text>
        <r>
          <rPr>
            <b/>
            <sz val="9"/>
            <color indexed="81"/>
            <rFont val="Tahoma"/>
            <family val="2"/>
          </rPr>
          <t>Myles P. Barry:</t>
        </r>
        <r>
          <rPr>
            <sz val="9"/>
            <color indexed="81"/>
            <rFont val="Tahoma"/>
            <family val="2"/>
          </rPr>
          <t xml:space="preserve">
Average student debt is around $30,000</t>
        </r>
      </text>
    </comment>
    <comment ref="F1" authorId="0" shapeId="0" xr:uid="{67CB6822-5A61-413C-8B3E-05B424E83BF8}">
      <text>
        <r>
          <rPr>
            <b/>
            <sz val="9"/>
            <color indexed="81"/>
            <rFont val="Tahoma"/>
            <family val="2"/>
          </rPr>
          <t>Myles P. Barry:</t>
        </r>
        <r>
          <rPr>
            <sz val="9"/>
            <color indexed="81"/>
            <rFont val="Tahoma"/>
            <family val="2"/>
          </rPr>
          <t xml:space="preserve">
Average interest rate on student loans is around 5%. 5.3% is from homework 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Myles P. Barry</author>
  </authors>
  <commentList>
    <comment ref="D1" authorId="0" shapeId="0" xr:uid="{87D0CDCC-7E05-42F8-ADB9-9034670D2F75}">
      <text>
        <r>
          <rPr>
            <b/>
            <sz val="9"/>
            <color indexed="81"/>
            <rFont val="Tahoma"/>
            <family val="2"/>
          </rPr>
          <t>Myles P. Barry:</t>
        </r>
        <r>
          <rPr>
            <sz val="9"/>
            <color indexed="81"/>
            <rFont val="Tahoma"/>
            <family val="2"/>
          </rPr>
          <t xml:space="preserve">
Based on the most basic model of a 2022 Honda accord. Price came from Honda's website</t>
        </r>
      </text>
    </comment>
    <comment ref="F1" authorId="0" shapeId="0" xr:uid="{C0BBEA94-FEC3-41FC-A0F2-6021E4FE10E9}">
      <text>
        <r>
          <rPr>
            <b/>
            <sz val="9"/>
            <color indexed="81"/>
            <rFont val="Tahoma"/>
            <family val="2"/>
          </rPr>
          <t>Myles P. Barry:</t>
        </r>
        <r>
          <rPr>
            <sz val="9"/>
            <color indexed="81"/>
            <rFont val="Tahoma"/>
            <family val="2"/>
          </rPr>
          <t xml:space="preserve">
Based on APR from word document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Myles P. Barry</author>
  </authors>
  <commentList>
    <comment ref="F1" authorId="0" shapeId="0" xr:uid="{12BB0A9E-90B4-48D4-ADCB-332AF836B9E0}">
      <text>
        <r>
          <rPr>
            <b/>
            <sz val="9"/>
            <color indexed="81"/>
            <rFont val="Tahoma"/>
            <family val="2"/>
          </rPr>
          <t>Myles P. Barry:</t>
        </r>
        <r>
          <rPr>
            <sz val="9"/>
            <color indexed="81"/>
            <rFont val="Tahoma"/>
            <family val="2"/>
          </rPr>
          <t xml:space="preserve">
Percent used from requirements on the Word Document</t>
        </r>
      </text>
    </comment>
  </commentList>
</comments>
</file>

<file path=xl/sharedStrings.xml><?xml version="1.0" encoding="utf-8"?>
<sst xmlns="http://schemas.openxmlformats.org/spreadsheetml/2006/main" count="145" uniqueCount="28">
  <si>
    <t>Borrow from</t>
  </si>
  <si>
    <t>Grandma</t>
  </si>
  <si>
    <t>Amount</t>
  </si>
  <si>
    <t>Interest</t>
  </si>
  <si>
    <t>APR</t>
  </si>
  <si>
    <t>Years</t>
  </si>
  <si>
    <t>Loan Type</t>
  </si>
  <si>
    <t>Balloon</t>
  </si>
  <si>
    <t>Year</t>
  </si>
  <si>
    <t>Payment</t>
  </si>
  <si>
    <t xml:space="preserve">Payment </t>
  </si>
  <si>
    <t>Balance</t>
  </si>
  <si>
    <t>Principle</t>
  </si>
  <si>
    <t>Total</t>
  </si>
  <si>
    <t>Mom</t>
  </si>
  <si>
    <t>Grandpa</t>
  </si>
  <si>
    <t>Amortized</t>
  </si>
  <si>
    <t>Dad</t>
  </si>
  <si>
    <t>Payments/YR</t>
  </si>
  <si>
    <t>Per Rate</t>
  </si>
  <si>
    <t>Tot Pmts</t>
  </si>
  <si>
    <t>Per Pmt</t>
  </si>
  <si>
    <t>Totals</t>
  </si>
  <si>
    <t>Tot Paid</t>
  </si>
  <si>
    <t>Tot Int</t>
  </si>
  <si>
    <t>Start Date</t>
  </si>
  <si>
    <t>PMT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</si>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</sst>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9" fontId="2" fillId="0" borderId="0" xfId="0" applyNumberFormat="1" applyFont="1"/>
    <xf numFmtId="8" fontId="2" fillId="0" borderId="0" xfId="1" applyNumberFormat="1" applyFont="1"/>
    <xf numFmtId="165" fontId="2" fillId="0" borderId="0" xfId="2" applyNumberFormat="1" applyFont="1"/>
    <xf numFmtId="44" fontId="2" fillId="0" borderId="0" xfId="1" applyFont="1"/>
    <xf numFmtId="44" fontId="2" fillId="0" borderId="0" xfId="0" applyNumberFormat="1" applyFont="1"/>
    <xf numFmtId="44" fontId="2" fillId="0" borderId="0" xfId="1" applyNumberFormat="1" applyFont="1"/>
    <xf numFmtId="10" fontId="2" fillId="0" borderId="0" xfId="0" applyNumberFormat="1" applyFont="1"/>
    <xf numFmtId="14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3B59-D546-40F5-9465-5309BF536E9D}">
  <dimension ref="A1:H12"/>
  <sheetViews>
    <sheetView workbookViewId="0">
      <selection activeCell="E17" sqref="E17"/>
    </sheetView>
  </sheetViews>
  <sheetFormatPr defaultRowHeight="13" x14ac:dyDescent="0.3"/>
  <cols>
    <col min="1" max="1" width="11.54296875" style="1" bestFit="1" customWidth="1"/>
    <col min="2" max="2" width="10.08984375" style="1" bestFit="1" customWidth="1"/>
    <col min="3" max="3" width="7.6328125" style="1" bestFit="1" customWidth="1"/>
    <col min="4" max="5" width="11.08984375" style="1" bestFit="1" customWidth="1"/>
    <col min="6" max="6" width="3.26953125" style="1" bestFit="1" customWidth="1"/>
    <col min="7" max="7" width="5.36328125" style="1" bestFit="1" customWidth="1"/>
    <col min="8" max="8" width="1.81640625" style="1" bestFit="1" customWidth="1"/>
    <col min="9" max="16384" width="8.7265625" style="1"/>
  </cols>
  <sheetData>
    <row r="1" spans="1:8" x14ac:dyDescent="0.3">
      <c r="A1" s="1" t="s">
        <v>0</v>
      </c>
      <c r="B1" s="1" t="s">
        <v>1</v>
      </c>
      <c r="C1" s="1" t="s">
        <v>2</v>
      </c>
      <c r="D1" s="2">
        <v>20000</v>
      </c>
      <c r="E1" s="1" t="s">
        <v>4</v>
      </c>
      <c r="F1" s="3">
        <v>0</v>
      </c>
      <c r="G1" s="1" t="s">
        <v>5</v>
      </c>
      <c r="H1" s="1">
        <v>5</v>
      </c>
    </row>
    <row r="2" spans="1:8" x14ac:dyDescent="0.3">
      <c r="A2" s="1" t="s">
        <v>6</v>
      </c>
      <c r="B2" s="1" t="s">
        <v>7</v>
      </c>
    </row>
    <row r="4" spans="1:8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8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20000</v>
      </c>
    </row>
    <row r="6" spans="1:8" x14ac:dyDescent="0.3">
      <c r="A6" s="1">
        <f>A5+1</f>
        <v>1</v>
      </c>
      <c r="B6" s="6">
        <v>0</v>
      </c>
      <c r="C6" s="6">
        <f>E5*F$1</f>
        <v>0</v>
      </c>
      <c r="D6" s="6">
        <f>B6-C6</f>
        <v>0</v>
      </c>
      <c r="E6" s="6">
        <f>E5-D6</f>
        <v>20000</v>
      </c>
    </row>
    <row r="7" spans="1:8" x14ac:dyDescent="0.3">
      <c r="A7" s="1">
        <f t="shared" ref="A7:A10" si="0">A6+1</f>
        <v>2</v>
      </c>
      <c r="B7" s="6">
        <v>0</v>
      </c>
      <c r="C7" s="6">
        <f t="shared" ref="C7:C10" si="1">E6*F$1</f>
        <v>0</v>
      </c>
      <c r="D7" s="6">
        <f t="shared" ref="D7:D10" si="2">B7-C7</f>
        <v>0</v>
      </c>
      <c r="E7" s="6">
        <f t="shared" ref="E7:E10" si="3">E6-D7</f>
        <v>20000</v>
      </c>
    </row>
    <row r="8" spans="1:8" x14ac:dyDescent="0.3">
      <c r="A8" s="1">
        <f t="shared" si="0"/>
        <v>3</v>
      </c>
      <c r="B8" s="6">
        <v>0</v>
      </c>
      <c r="C8" s="6">
        <f t="shared" si="1"/>
        <v>0</v>
      </c>
      <c r="D8" s="6">
        <f t="shared" si="2"/>
        <v>0</v>
      </c>
      <c r="E8" s="6">
        <f t="shared" si="3"/>
        <v>20000</v>
      </c>
    </row>
    <row r="9" spans="1:8" x14ac:dyDescent="0.3">
      <c r="A9" s="1">
        <f t="shared" si="0"/>
        <v>4</v>
      </c>
      <c r="B9" s="6">
        <v>0</v>
      </c>
      <c r="C9" s="6">
        <f t="shared" si="1"/>
        <v>0</v>
      </c>
      <c r="D9" s="6">
        <f t="shared" si="2"/>
        <v>0</v>
      </c>
      <c r="E9" s="6">
        <f t="shared" si="3"/>
        <v>20000</v>
      </c>
    </row>
    <row r="10" spans="1:8" x14ac:dyDescent="0.3">
      <c r="A10" s="1">
        <f t="shared" si="0"/>
        <v>5</v>
      </c>
      <c r="B10" s="6">
        <f>D1+(D1*F1)</f>
        <v>20000</v>
      </c>
      <c r="C10" s="6">
        <f t="shared" si="1"/>
        <v>0</v>
      </c>
      <c r="D10" s="6">
        <f t="shared" si="2"/>
        <v>20000</v>
      </c>
      <c r="E10" s="6">
        <f t="shared" si="3"/>
        <v>0</v>
      </c>
    </row>
    <row r="12" spans="1:8" x14ac:dyDescent="0.3">
      <c r="A12" s="1" t="s">
        <v>13</v>
      </c>
      <c r="B12" s="7">
        <f>SUM(B5:B11)</f>
        <v>20000</v>
      </c>
      <c r="C12" s="7">
        <f t="shared" ref="C12:D12" si="4">SUM(C5:C11)</f>
        <v>0</v>
      </c>
      <c r="D12" s="7">
        <f t="shared" si="4"/>
        <v>20000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F773-A49C-40D4-8D3A-C3BEEC6B3DDC}">
  <dimension ref="A1:H12"/>
  <sheetViews>
    <sheetView workbookViewId="0">
      <selection activeCell="E17" sqref="E17"/>
    </sheetView>
  </sheetViews>
  <sheetFormatPr defaultRowHeight="13" x14ac:dyDescent="0.3"/>
  <cols>
    <col min="1" max="1" width="11.54296875" style="1" bestFit="1" customWidth="1"/>
    <col min="2" max="2" width="10.08984375" style="1" bestFit="1" customWidth="1"/>
    <col min="3" max="5" width="11.08984375" style="1" bestFit="1" customWidth="1"/>
    <col min="6" max="6" width="4.26953125" style="1" bestFit="1" customWidth="1"/>
    <col min="7" max="7" width="5.36328125" style="1" bestFit="1" customWidth="1"/>
    <col min="8" max="8" width="1.81640625" style="1" bestFit="1" customWidth="1"/>
    <col min="9" max="16384" width="8.7265625" style="1"/>
  </cols>
  <sheetData>
    <row r="1" spans="1:8" x14ac:dyDescent="0.3">
      <c r="A1" s="1" t="s">
        <v>0</v>
      </c>
      <c r="B1" s="1" t="s">
        <v>14</v>
      </c>
      <c r="C1" s="1" t="s">
        <v>2</v>
      </c>
      <c r="D1" s="2">
        <v>20000</v>
      </c>
      <c r="E1" s="1" t="s">
        <v>4</v>
      </c>
      <c r="F1" s="3">
        <v>0.1</v>
      </c>
      <c r="G1" s="1" t="s">
        <v>5</v>
      </c>
      <c r="H1" s="1">
        <v>5</v>
      </c>
    </row>
    <row r="2" spans="1:8" x14ac:dyDescent="0.3">
      <c r="A2" s="1" t="s">
        <v>6</v>
      </c>
      <c r="B2" s="1" t="s">
        <v>7</v>
      </c>
    </row>
    <row r="4" spans="1:8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8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20000</v>
      </c>
    </row>
    <row r="6" spans="1:8" x14ac:dyDescent="0.3">
      <c r="A6" s="1">
        <f>A5+1</f>
        <v>1</v>
      </c>
      <c r="B6" s="6">
        <f>E5*F$1</f>
        <v>2000</v>
      </c>
      <c r="C6" s="6">
        <f>E5*F$1</f>
        <v>2000</v>
      </c>
      <c r="D6" s="6">
        <f>B6-C6</f>
        <v>0</v>
      </c>
      <c r="E6" s="6">
        <f>E5-D6</f>
        <v>20000</v>
      </c>
    </row>
    <row r="7" spans="1:8" x14ac:dyDescent="0.3">
      <c r="A7" s="1">
        <f t="shared" ref="A7:A10" si="0">A6+1</f>
        <v>2</v>
      </c>
      <c r="B7" s="6">
        <f t="shared" ref="B7:B9" si="1">E6*F$1</f>
        <v>2000</v>
      </c>
      <c r="C7" s="6">
        <f t="shared" ref="C7:C10" si="2">E6*F$1</f>
        <v>2000</v>
      </c>
      <c r="D7" s="6">
        <f t="shared" ref="D7:D10" si="3">B7-C7</f>
        <v>0</v>
      </c>
      <c r="E7" s="6">
        <f t="shared" ref="E7:E10" si="4">E6-D7</f>
        <v>20000</v>
      </c>
    </row>
    <row r="8" spans="1:8" x14ac:dyDescent="0.3">
      <c r="A8" s="1">
        <f t="shared" si="0"/>
        <v>3</v>
      </c>
      <c r="B8" s="6">
        <f t="shared" si="1"/>
        <v>2000</v>
      </c>
      <c r="C8" s="6">
        <f t="shared" si="2"/>
        <v>2000</v>
      </c>
      <c r="D8" s="6">
        <f t="shared" si="3"/>
        <v>0</v>
      </c>
      <c r="E8" s="6">
        <f t="shared" si="4"/>
        <v>20000</v>
      </c>
    </row>
    <row r="9" spans="1:8" x14ac:dyDescent="0.3">
      <c r="A9" s="1">
        <f t="shared" si="0"/>
        <v>4</v>
      </c>
      <c r="B9" s="6">
        <f t="shared" si="1"/>
        <v>2000</v>
      </c>
      <c r="C9" s="6">
        <f t="shared" si="2"/>
        <v>2000</v>
      </c>
      <c r="D9" s="6">
        <f t="shared" si="3"/>
        <v>0</v>
      </c>
      <c r="E9" s="6">
        <f t="shared" si="4"/>
        <v>20000</v>
      </c>
    </row>
    <row r="10" spans="1:8" x14ac:dyDescent="0.3">
      <c r="A10" s="1">
        <f t="shared" si="0"/>
        <v>5</v>
      </c>
      <c r="B10" s="6">
        <f>D1+(D1*F1)</f>
        <v>22000</v>
      </c>
      <c r="C10" s="6">
        <f t="shared" si="2"/>
        <v>2000</v>
      </c>
      <c r="D10" s="6">
        <f t="shared" si="3"/>
        <v>20000</v>
      </c>
      <c r="E10" s="6">
        <f t="shared" si="4"/>
        <v>0</v>
      </c>
    </row>
    <row r="12" spans="1:8" x14ac:dyDescent="0.3">
      <c r="A12" s="1" t="s">
        <v>13</v>
      </c>
      <c r="B12" s="7">
        <f>SUM(B5:B11)</f>
        <v>30000</v>
      </c>
      <c r="C12" s="7">
        <f t="shared" ref="C12" si="5">SUM(C5:C11)</f>
        <v>10000</v>
      </c>
      <c r="D12" s="7">
        <f>SUM(D5:D11)</f>
        <v>20000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E3FF-8731-4407-866D-700062D1334F}">
  <dimension ref="A1:H12"/>
  <sheetViews>
    <sheetView workbookViewId="0">
      <selection activeCell="E17" sqref="E17"/>
    </sheetView>
  </sheetViews>
  <sheetFormatPr defaultRowHeight="13" x14ac:dyDescent="0.3"/>
  <cols>
    <col min="1" max="1" width="11.54296875" style="1" bestFit="1" customWidth="1"/>
    <col min="2" max="2" width="10.08984375" style="1" bestFit="1" customWidth="1"/>
    <col min="3" max="3" width="7.6328125" style="1" bestFit="1" customWidth="1"/>
    <col min="4" max="5" width="11.08984375" style="1" bestFit="1" customWidth="1"/>
    <col min="6" max="6" width="3.26953125" style="1" bestFit="1" customWidth="1"/>
    <col min="7" max="7" width="5.36328125" style="1" bestFit="1" customWidth="1"/>
    <col min="8" max="8" width="1.81640625" style="1" bestFit="1" customWidth="1"/>
    <col min="9" max="16384" width="8.7265625" style="1"/>
  </cols>
  <sheetData>
    <row r="1" spans="1:8" x14ac:dyDescent="0.3">
      <c r="A1" s="1" t="s">
        <v>0</v>
      </c>
      <c r="B1" s="1" t="s">
        <v>15</v>
      </c>
      <c r="C1" s="1" t="s">
        <v>2</v>
      </c>
      <c r="D1" s="2">
        <v>20000</v>
      </c>
      <c r="E1" s="1" t="s">
        <v>4</v>
      </c>
      <c r="F1" s="3">
        <v>0</v>
      </c>
      <c r="G1" s="1" t="s">
        <v>5</v>
      </c>
      <c r="H1" s="1">
        <v>5</v>
      </c>
    </row>
    <row r="2" spans="1:8" x14ac:dyDescent="0.3">
      <c r="A2" s="1" t="s">
        <v>6</v>
      </c>
      <c r="B2" s="1" t="s">
        <v>16</v>
      </c>
    </row>
    <row r="4" spans="1:8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8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20000</v>
      </c>
    </row>
    <row r="6" spans="1:8" x14ac:dyDescent="0.3">
      <c r="A6" s="1">
        <f>A5+1</f>
        <v>1</v>
      </c>
      <c r="B6" s="6">
        <f>D$1/H$1</f>
        <v>4000</v>
      </c>
      <c r="C6" s="6">
        <f>E5*F$1</f>
        <v>0</v>
      </c>
      <c r="D6" s="6">
        <f>B6-C6</f>
        <v>4000</v>
      </c>
      <c r="E6" s="6">
        <f>E5-D6</f>
        <v>16000</v>
      </c>
    </row>
    <row r="7" spans="1:8" x14ac:dyDescent="0.3">
      <c r="A7" s="1">
        <f t="shared" ref="A7:A10" si="0">A6+1</f>
        <v>2</v>
      </c>
      <c r="B7" s="6">
        <f t="shared" ref="B7:B10" si="1">D$1/H$1</f>
        <v>4000</v>
      </c>
      <c r="C7" s="6">
        <f t="shared" ref="C7:C10" si="2">E6*F$1</f>
        <v>0</v>
      </c>
      <c r="D7" s="6">
        <f t="shared" ref="D7:D10" si="3">B7-C7</f>
        <v>4000</v>
      </c>
      <c r="E7" s="6">
        <f t="shared" ref="E7:E10" si="4">E6-D7</f>
        <v>12000</v>
      </c>
    </row>
    <row r="8" spans="1:8" x14ac:dyDescent="0.3">
      <c r="A8" s="1">
        <f t="shared" si="0"/>
        <v>3</v>
      </c>
      <c r="B8" s="6">
        <f t="shared" si="1"/>
        <v>4000</v>
      </c>
      <c r="C8" s="6">
        <f t="shared" si="2"/>
        <v>0</v>
      </c>
      <c r="D8" s="6">
        <f t="shared" si="3"/>
        <v>4000</v>
      </c>
      <c r="E8" s="6">
        <f t="shared" si="4"/>
        <v>8000</v>
      </c>
    </row>
    <row r="9" spans="1:8" x14ac:dyDescent="0.3">
      <c r="A9" s="1">
        <f t="shared" si="0"/>
        <v>4</v>
      </c>
      <c r="B9" s="6">
        <f t="shared" si="1"/>
        <v>4000</v>
      </c>
      <c r="C9" s="6">
        <f t="shared" si="2"/>
        <v>0</v>
      </c>
      <c r="D9" s="6">
        <f t="shared" si="3"/>
        <v>4000</v>
      </c>
      <c r="E9" s="6">
        <f t="shared" si="4"/>
        <v>4000</v>
      </c>
    </row>
    <row r="10" spans="1:8" x14ac:dyDescent="0.3">
      <c r="A10" s="1">
        <f t="shared" si="0"/>
        <v>5</v>
      </c>
      <c r="B10" s="6">
        <f t="shared" si="1"/>
        <v>4000</v>
      </c>
      <c r="C10" s="6">
        <f t="shared" si="2"/>
        <v>0</v>
      </c>
      <c r="D10" s="6">
        <f t="shared" si="3"/>
        <v>4000</v>
      </c>
      <c r="E10" s="6">
        <f t="shared" si="4"/>
        <v>0</v>
      </c>
    </row>
    <row r="12" spans="1:8" x14ac:dyDescent="0.3">
      <c r="A12" s="1" t="s">
        <v>13</v>
      </c>
      <c r="B12" s="7">
        <f>SUM(B5:B11)</f>
        <v>20000</v>
      </c>
      <c r="C12" s="7">
        <f t="shared" ref="C12:D12" si="5">SUM(C5:C11)</f>
        <v>0</v>
      </c>
      <c r="D12" s="7">
        <f t="shared" si="5"/>
        <v>20000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C0B4-F3E5-4BB7-B57E-E70EEE492E4A}">
  <dimension ref="A1:H12"/>
  <sheetViews>
    <sheetView workbookViewId="0">
      <pane ySplit="4" topLeftCell="A5" activePane="bottomLeft" state="frozen"/>
      <selection activeCell="E17" sqref="E17"/>
      <selection pane="bottomLeft" activeCell="E17" sqref="E17"/>
    </sheetView>
  </sheetViews>
  <sheetFormatPr defaultRowHeight="13" x14ac:dyDescent="0.3"/>
  <cols>
    <col min="1" max="1" width="11.54296875" style="1" bestFit="1" customWidth="1"/>
    <col min="2" max="3" width="10.08984375" style="1" bestFit="1" customWidth="1"/>
    <col min="4" max="5" width="11.08984375" style="1" bestFit="1" customWidth="1"/>
    <col min="6" max="6" width="4.26953125" style="1" bestFit="1" customWidth="1"/>
    <col min="7" max="7" width="5.36328125" style="1" bestFit="1" customWidth="1"/>
    <col min="8" max="8" width="1.81640625" style="1" bestFit="1" customWidth="1"/>
    <col min="9" max="16384" width="8.7265625" style="1"/>
  </cols>
  <sheetData>
    <row r="1" spans="1:8" x14ac:dyDescent="0.3">
      <c r="A1" s="1" t="s">
        <v>0</v>
      </c>
      <c r="B1" s="1" t="s">
        <v>17</v>
      </c>
      <c r="C1" s="1" t="s">
        <v>2</v>
      </c>
      <c r="D1" s="2">
        <v>20000</v>
      </c>
      <c r="E1" s="1" t="s">
        <v>4</v>
      </c>
      <c r="F1" s="3">
        <v>0.1</v>
      </c>
      <c r="G1" s="1" t="s">
        <v>5</v>
      </c>
      <c r="H1" s="1">
        <v>5</v>
      </c>
    </row>
    <row r="2" spans="1:8" x14ac:dyDescent="0.3">
      <c r="A2" s="1" t="s">
        <v>6</v>
      </c>
      <c r="B2" s="1" t="s">
        <v>16</v>
      </c>
      <c r="C2" s="1" t="s">
        <v>10</v>
      </c>
      <c r="D2" s="8">
        <f>PMT(F1,H1,-D1)</f>
        <v>5275.9496158949078</v>
      </c>
    </row>
    <row r="4" spans="1:8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8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20000</v>
      </c>
    </row>
    <row r="6" spans="1:8" x14ac:dyDescent="0.3">
      <c r="A6" s="1">
        <f>A5+1</f>
        <v>1</v>
      </c>
      <c r="B6" s="8">
        <f>$D$2</f>
        <v>5275.9496158949078</v>
      </c>
      <c r="C6" s="6">
        <f>E5*F$1</f>
        <v>2000</v>
      </c>
      <c r="D6" s="6">
        <f>B6-C6</f>
        <v>3275.9496158949078</v>
      </c>
      <c r="E6" s="6">
        <f>E5-D6</f>
        <v>16724.050384105092</v>
      </c>
    </row>
    <row r="7" spans="1:8" x14ac:dyDescent="0.3">
      <c r="A7" s="1">
        <f t="shared" ref="A7:A10" si="0">A6+1</f>
        <v>2</v>
      </c>
      <c r="B7" s="8">
        <f t="shared" ref="B7:B10" si="1">$D$2</f>
        <v>5275.9496158949078</v>
      </c>
      <c r="C7" s="6">
        <f t="shared" ref="C7:C10" si="2">E6*F$1</f>
        <v>1672.4050384105094</v>
      </c>
      <c r="D7" s="6">
        <f t="shared" ref="D7:D10" si="3">B7-C7</f>
        <v>3603.5445774843984</v>
      </c>
      <c r="E7" s="6">
        <f t="shared" ref="E7:E10" si="4">E6-D7</f>
        <v>13120.505806620695</v>
      </c>
    </row>
    <row r="8" spans="1:8" x14ac:dyDescent="0.3">
      <c r="A8" s="1">
        <f t="shared" si="0"/>
        <v>3</v>
      </c>
      <c r="B8" s="8">
        <f t="shared" si="1"/>
        <v>5275.9496158949078</v>
      </c>
      <c r="C8" s="6">
        <f t="shared" si="2"/>
        <v>1312.0505806620695</v>
      </c>
      <c r="D8" s="6">
        <f t="shared" si="3"/>
        <v>3963.8990352328383</v>
      </c>
      <c r="E8" s="6">
        <f t="shared" si="4"/>
        <v>9156.6067713878565</v>
      </c>
    </row>
    <row r="9" spans="1:8" x14ac:dyDescent="0.3">
      <c r="A9" s="1">
        <f t="shared" si="0"/>
        <v>4</v>
      </c>
      <c r="B9" s="8">
        <f t="shared" si="1"/>
        <v>5275.9496158949078</v>
      </c>
      <c r="C9" s="6">
        <f t="shared" si="2"/>
        <v>915.66067713878567</v>
      </c>
      <c r="D9" s="6">
        <f t="shared" si="3"/>
        <v>4360.2889387561218</v>
      </c>
      <c r="E9" s="6">
        <f t="shared" si="4"/>
        <v>4796.3178326317347</v>
      </c>
    </row>
    <row r="10" spans="1:8" x14ac:dyDescent="0.3">
      <c r="A10" s="1">
        <f t="shared" si="0"/>
        <v>5</v>
      </c>
      <c r="B10" s="8">
        <f t="shared" si="1"/>
        <v>5275.9496158949078</v>
      </c>
      <c r="C10" s="6">
        <f t="shared" si="2"/>
        <v>479.63178326317347</v>
      </c>
      <c r="D10" s="6">
        <f t="shared" si="3"/>
        <v>4796.3178326317338</v>
      </c>
      <c r="E10" s="6">
        <f t="shared" si="4"/>
        <v>0</v>
      </c>
    </row>
    <row r="12" spans="1:8" x14ac:dyDescent="0.3">
      <c r="A12" s="1" t="s">
        <v>13</v>
      </c>
      <c r="B12" s="7">
        <f>SUM(B5:B11)</f>
        <v>26379.748079474539</v>
      </c>
      <c r="C12" s="7">
        <f t="shared" ref="C12:D12" si="5">SUM(C5:C11)</f>
        <v>6379.7480794745388</v>
      </c>
      <c r="D12" s="7">
        <f t="shared" si="5"/>
        <v>20000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697E-23B0-419F-8A12-54F8398D5F99}">
  <dimension ref="A1:J67"/>
  <sheetViews>
    <sheetView workbookViewId="0">
      <pane ySplit="4" topLeftCell="A5" activePane="bottomLeft" state="frozen"/>
      <selection activeCell="E17" sqref="E17"/>
      <selection pane="bottomLeft" activeCell="E17" sqref="E17"/>
    </sheetView>
  </sheetViews>
  <sheetFormatPr defaultRowHeight="13" x14ac:dyDescent="0.3"/>
  <cols>
    <col min="1" max="1" width="11.54296875" style="1" bestFit="1" customWidth="1"/>
    <col min="2" max="3" width="10.08984375" style="1" bestFit="1" customWidth="1"/>
    <col min="4" max="5" width="11.08984375" style="1" bestFit="1" customWidth="1"/>
    <col min="6" max="6" width="6.81640625" style="1" bestFit="1" customWidth="1"/>
    <col min="7" max="7" width="8.08984375" style="1" bestFit="1" customWidth="1"/>
    <col min="8" max="8" width="2.81640625" style="1" bestFit="1" customWidth="1"/>
    <col min="9" max="9" width="11.81640625" style="1" bestFit="1" customWidth="1"/>
    <col min="10" max="16384" width="8.7265625" style="1"/>
  </cols>
  <sheetData>
    <row r="1" spans="1:10" x14ac:dyDescent="0.3">
      <c r="A1" s="1" t="s">
        <v>0</v>
      </c>
      <c r="B1" s="1" t="s">
        <v>17</v>
      </c>
      <c r="C1" s="1" t="s">
        <v>2</v>
      </c>
      <c r="D1" s="2">
        <v>30000</v>
      </c>
      <c r="E1" s="1" t="s">
        <v>4</v>
      </c>
      <c r="F1" s="3">
        <v>0.1</v>
      </c>
      <c r="G1" s="1" t="s">
        <v>5</v>
      </c>
      <c r="H1" s="1">
        <v>5</v>
      </c>
      <c r="I1" s="1" t="s">
        <v>18</v>
      </c>
      <c r="J1" s="1">
        <v>12</v>
      </c>
    </row>
    <row r="2" spans="1:10" x14ac:dyDescent="0.3">
      <c r="A2" s="1" t="s">
        <v>6</v>
      </c>
      <c r="B2" s="1" t="s">
        <v>16</v>
      </c>
      <c r="C2" s="1" t="s">
        <v>21</v>
      </c>
      <c r="D2" s="4">
        <f>PMT(F2,H2,-D1)</f>
        <v>637.41134133804826</v>
      </c>
      <c r="E2" s="1" t="s">
        <v>19</v>
      </c>
      <c r="F2" s="5">
        <f>F1/J1</f>
        <v>8.3333333333333332E-3</v>
      </c>
      <c r="G2" s="1" t="s">
        <v>20</v>
      </c>
      <c r="H2" s="1">
        <f>H1*J1</f>
        <v>60</v>
      </c>
    </row>
    <row r="4" spans="1:10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10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30000</v>
      </c>
    </row>
    <row r="6" spans="1:10" x14ac:dyDescent="0.3">
      <c r="A6" s="1">
        <f>A5+1</f>
        <v>1</v>
      </c>
      <c r="B6" s="4">
        <f>D$2</f>
        <v>637.41134133804826</v>
      </c>
      <c r="C6" s="6">
        <f>E5*F$2</f>
        <v>250</v>
      </c>
      <c r="D6" s="6">
        <f>B6-C6</f>
        <v>387.41134133804826</v>
      </c>
      <c r="E6" s="6">
        <f>E5-D6</f>
        <v>29612.588658661953</v>
      </c>
    </row>
    <row r="7" spans="1:10" x14ac:dyDescent="0.3">
      <c r="A7" s="1">
        <f t="shared" ref="A7:A65" si="0">A6+1</f>
        <v>2</v>
      </c>
      <c r="B7" s="4">
        <f t="shared" ref="B7:B65" si="1">D$2</f>
        <v>637.41134133804826</v>
      </c>
      <c r="C7" s="6">
        <f t="shared" ref="C7:C65" si="2">E6*F$2</f>
        <v>246.77157215551628</v>
      </c>
      <c r="D7" s="6">
        <f t="shared" ref="D7:D65" si="3">B7-C7</f>
        <v>390.63976918253195</v>
      </c>
      <c r="E7" s="6">
        <f t="shared" ref="E7:E65" si="4">E6-D7</f>
        <v>29221.948889479419</v>
      </c>
    </row>
    <row r="8" spans="1:10" x14ac:dyDescent="0.3">
      <c r="A8" s="1">
        <f t="shared" si="0"/>
        <v>3</v>
      </c>
      <c r="B8" s="4">
        <f t="shared" si="1"/>
        <v>637.41134133804826</v>
      </c>
      <c r="C8" s="6">
        <f t="shared" si="2"/>
        <v>243.51624074566183</v>
      </c>
      <c r="D8" s="6">
        <f t="shared" si="3"/>
        <v>393.89510059238643</v>
      </c>
      <c r="E8" s="6">
        <f t="shared" si="4"/>
        <v>28828.053788887031</v>
      </c>
    </row>
    <row r="9" spans="1:10" x14ac:dyDescent="0.3">
      <c r="A9" s="1">
        <f t="shared" si="0"/>
        <v>4</v>
      </c>
      <c r="B9" s="4">
        <f t="shared" si="1"/>
        <v>637.41134133804826</v>
      </c>
      <c r="C9" s="6">
        <f t="shared" si="2"/>
        <v>240.23378157405858</v>
      </c>
      <c r="D9" s="6">
        <f t="shared" si="3"/>
        <v>397.17755976398968</v>
      </c>
      <c r="E9" s="6">
        <f t="shared" si="4"/>
        <v>28430.876229123041</v>
      </c>
    </row>
    <row r="10" spans="1:10" x14ac:dyDescent="0.3">
      <c r="A10" s="1">
        <f t="shared" si="0"/>
        <v>5</v>
      </c>
      <c r="B10" s="4">
        <f t="shared" si="1"/>
        <v>637.41134133804826</v>
      </c>
      <c r="C10" s="6">
        <f t="shared" si="2"/>
        <v>236.92396857602535</v>
      </c>
      <c r="D10" s="6">
        <f t="shared" si="3"/>
        <v>400.48737276202291</v>
      </c>
      <c r="E10" s="6">
        <f t="shared" si="4"/>
        <v>28030.38885636102</v>
      </c>
    </row>
    <row r="11" spans="1:10" x14ac:dyDescent="0.3">
      <c r="A11" s="1">
        <f t="shared" si="0"/>
        <v>6</v>
      </c>
      <c r="B11" s="4">
        <f t="shared" si="1"/>
        <v>637.41134133804826</v>
      </c>
      <c r="C11" s="6">
        <f t="shared" si="2"/>
        <v>233.58657380300849</v>
      </c>
      <c r="D11" s="6">
        <f t="shared" si="3"/>
        <v>403.82476753503977</v>
      </c>
      <c r="E11" s="6">
        <f t="shared" si="4"/>
        <v>27626.56408882598</v>
      </c>
    </row>
    <row r="12" spans="1:10" x14ac:dyDescent="0.3">
      <c r="A12" s="1">
        <f t="shared" si="0"/>
        <v>7</v>
      </c>
      <c r="B12" s="4">
        <f t="shared" si="1"/>
        <v>637.41134133804826</v>
      </c>
      <c r="C12" s="6">
        <f t="shared" si="2"/>
        <v>230.22136740688316</v>
      </c>
      <c r="D12" s="6">
        <f t="shared" si="3"/>
        <v>407.18997393116513</v>
      </c>
      <c r="E12" s="6">
        <f t="shared" si="4"/>
        <v>27219.374114894814</v>
      </c>
    </row>
    <row r="13" spans="1:10" x14ac:dyDescent="0.3">
      <c r="A13" s="1">
        <f t="shared" si="0"/>
        <v>8</v>
      </c>
      <c r="B13" s="4">
        <f t="shared" si="1"/>
        <v>637.41134133804826</v>
      </c>
      <c r="C13" s="6">
        <f t="shared" si="2"/>
        <v>226.82811762412345</v>
      </c>
      <c r="D13" s="6">
        <f t="shared" si="3"/>
        <v>410.58322371392478</v>
      </c>
      <c r="E13" s="6">
        <f t="shared" si="4"/>
        <v>26808.790891180888</v>
      </c>
    </row>
    <row r="14" spans="1:10" x14ac:dyDescent="0.3">
      <c r="A14" s="1">
        <f t="shared" si="0"/>
        <v>9</v>
      </c>
      <c r="B14" s="4">
        <f t="shared" si="1"/>
        <v>637.41134133804826</v>
      </c>
      <c r="C14" s="6">
        <f t="shared" si="2"/>
        <v>223.40659075984073</v>
      </c>
      <c r="D14" s="6">
        <f t="shared" si="3"/>
        <v>414.00475057820756</v>
      </c>
      <c r="E14" s="6">
        <f t="shared" si="4"/>
        <v>26394.786140602682</v>
      </c>
    </row>
    <row r="15" spans="1:10" x14ac:dyDescent="0.3">
      <c r="A15" s="1">
        <f t="shared" si="0"/>
        <v>10</v>
      </c>
      <c r="B15" s="4">
        <f t="shared" si="1"/>
        <v>637.41134133804826</v>
      </c>
      <c r="C15" s="6">
        <f t="shared" si="2"/>
        <v>219.95655117168903</v>
      </c>
      <c r="D15" s="6">
        <f t="shared" si="3"/>
        <v>417.4547901663592</v>
      </c>
      <c r="E15" s="6">
        <f t="shared" si="4"/>
        <v>25977.331350436321</v>
      </c>
    </row>
    <row r="16" spans="1:10" x14ac:dyDescent="0.3">
      <c r="A16" s="1">
        <f t="shared" si="0"/>
        <v>11</v>
      </c>
      <c r="B16" s="4">
        <f t="shared" si="1"/>
        <v>637.41134133804826</v>
      </c>
      <c r="C16" s="6">
        <f t="shared" si="2"/>
        <v>216.477761253636</v>
      </c>
      <c r="D16" s="6">
        <f t="shared" si="3"/>
        <v>420.93358008441226</v>
      </c>
      <c r="E16" s="6">
        <f t="shared" si="4"/>
        <v>25556.397770351909</v>
      </c>
    </row>
    <row r="17" spans="1:5" x14ac:dyDescent="0.3">
      <c r="A17" s="1">
        <f t="shared" si="0"/>
        <v>12</v>
      </c>
      <c r="B17" s="4">
        <f t="shared" si="1"/>
        <v>637.41134133804826</v>
      </c>
      <c r="C17" s="6">
        <f t="shared" si="2"/>
        <v>212.96998141959924</v>
      </c>
      <c r="D17" s="6">
        <f t="shared" si="3"/>
        <v>424.44135991844905</v>
      </c>
      <c r="E17" s="6">
        <f t="shared" si="4"/>
        <v>25131.95641043346</v>
      </c>
    </row>
    <row r="18" spans="1:5" x14ac:dyDescent="0.3">
      <c r="A18" s="1">
        <f t="shared" si="0"/>
        <v>13</v>
      </c>
      <c r="B18" s="4">
        <f t="shared" si="1"/>
        <v>637.41134133804826</v>
      </c>
      <c r="C18" s="6">
        <f t="shared" si="2"/>
        <v>209.43297008694549</v>
      </c>
      <c r="D18" s="6">
        <f t="shared" si="3"/>
        <v>427.97837125110277</v>
      </c>
      <c r="E18" s="6">
        <f t="shared" si="4"/>
        <v>24703.978039182359</v>
      </c>
    </row>
    <row r="19" spans="1:5" x14ac:dyDescent="0.3">
      <c r="A19" s="1">
        <f t="shared" si="0"/>
        <v>14</v>
      </c>
      <c r="B19" s="4">
        <f t="shared" si="1"/>
        <v>637.41134133804826</v>
      </c>
      <c r="C19" s="6">
        <f t="shared" si="2"/>
        <v>205.86648365985297</v>
      </c>
      <c r="D19" s="6">
        <f t="shared" si="3"/>
        <v>431.54485767819529</v>
      </c>
      <c r="E19" s="6">
        <f t="shared" si="4"/>
        <v>24272.433181504162</v>
      </c>
    </row>
    <row r="20" spans="1:5" x14ac:dyDescent="0.3">
      <c r="A20" s="1">
        <f t="shared" si="0"/>
        <v>15</v>
      </c>
      <c r="B20" s="4">
        <f t="shared" si="1"/>
        <v>637.41134133804826</v>
      </c>
      <c r="C20" s="6">
        <f t="shared" si="2"/>
        <v>202.27027651253468</v>
      </c>
      <c r="D20" s="6">
        <f t="shared" si="3"/>
        <v>435.14106482551358</v>
      </c>
      <c r="E20" s="6">
        <f t="shared" si="4"/>
        <v>23837.292116678647</v>
      </c>
    </row>
    <row r="21" spans="1:5" x14ac:dyDescent="0.3">
      <c r="A21" s="1">
        <f t="shared" si="0"/>
        <v>16</v>
      </c>
      <c r="B21" s="4">
        <f t="shared" si="1"/>
        <v>637.41134133804826</v>
      </c>
      <c r="C21" s="6">
        <f t="shared" si="2"/>
        <v>198.64410097232206</v>
      </c>
      <c r="D21" s="6">
        <f t="shared" si="3"/>
        <v>438.7672403657262</v>
      </c>
      <c r="E21" s="6">
        <f t="shared" si="4"/>
        <v>23398.52487631292</v>
      </c>
    </row>
    <row r="22" spans="1:5" x14ac:dyDescent="0.3">
      <c r="A22" s="1">
        <f t="shared" si="0"/>
        <v>17</v>
      </c>
      <c r="B22" s="4">
        <f t="shared" si="1"/>
        <v>637.41134133804826</v>
      </c>
      <c r="C22" s="6">
        <f t="shared" si="2"/>
        <v>194.98770730260767</v>
      </c>
      <c r="D22" s="6">
        <f t="shared" si="3"/>
        <v>442.42363403544061</v>
      </c>
      <c r="E22" s="6">
        <f t="shared" si="4"/>
        <v>22956.10124227748</v>
      </c>
    </row>
    <row r="23" spans="1:5" x14ac:dyDescent="0.3">
      <c r="A23" s="1">
        <f t="shared" si="0"/>
        <v>18</v>
      </c>
      <c r="B23" s="4">
        <f t="shared" si="1"/>
        <v>637.41134133804826</v>
      </c>
      <c r="C23" s="6">
        <f t="shared" si="2"/>
        <v>191.30084368564567</v>
      </c>
      <c r="D23" s="6">
        <f t="shared" si="3"/>
        <v>446.11049765240261</v>
      </c>
      <c r="E23" s="6">
        <f t="shared" si="4"/>
        <v>22509.990744625076</v>
      </c>
    </row>
    <row r="24" spans="1:5" x14ac:dyDescent="0.3">
      <c r="A24" s="1">
        <f t="shared" si="0"/>
        <v>19</v>
      </c>
      <c r="B24" s="4">
        <f t="shared" si="1"/>
        <v>637.41134133804826</v>
      </c>
      <c r="C24" s="6">
        <f t="shared" si="2"/>
        <v>187.58325620520895</v>
      </c>
      <c r="D24" s="6">
        <f t="shared" si="3"/>
        <v>449.82808513283931</v>
      </c>
      <c r="E24" s="6">
        <f t="shared" si="4"/>
        <v>22060.162659492238</v>
      </c>
    </row>
    <row r="25" spans="1:5" x14ac:dyDescent="0.3">
      <c r="A25" s="1">
        <f t="shared" si="0"/>
        <v>20</v>
      </c>
      <c r="B25" s="4">
        <f t="shared" si="1"/>
        <v>637.41134133804826</v>
      </c>
      <c r="C25" s="6">
        <f t="shared" si="2"/>
        <v>183.83468882910199</v>
      </c>
      <c r="D25" s="6">
        <f t="shared" si="3"/>
        <v>453.57665250894627</v>
      </c>
      <c r="E25" s="6">
        <f t="shared" si="4"/>
        <v>21606.586006983292</v>
      </c>
    </row>
    <row r="26" spans="1:5" x14ac:dyDescent="0.3">
      <c r="A26" s="1">
        <f t="shared" si="0"/>
        <v>21</v>
      </c>
      <c r="B26" s="4">
        <f t="shared" si="1"/>
        <v>637.41134133804826</v>
      </c>
      <c r="C26" s="6">
        <f t="shared" si="2"/>
        <v>180.05488339152743</v>
      </c>
      <c r="D26" s="6">
        <f t="shared" si="3"/>
        <v>457.35645794652083</v>
      </c>
      <c r="E26" s="6">
        <f t="shared" si="4"/>
        <v>21149.229549036772</v>
      </c>
    </row>
    <row r="27" spans="1:5" x14ac:dyDescent="0.3">
      <c r="A27" s="1">
        <f t="shared" si="0"/>
        <v>22</v>
      </c>
      <c r="B27" s="4">
        <f t="shared" si="1"/>
        <v>637.41134133804826</v>
      </c>
      <c r="C27" s="6">
        <f t="shared" si="2"/>
        <v>176.24357957530643</v>
      </c>
      <c r="D27" s="6">
        <f t="shared" si="3"/>
        <v>461.16776176274186</v>
      </c>
      <c r="E27" s="6">
        <f t="shared" si="4"/>
        <v>20688.061787274029</v>
      </c>
    </row>
    <row r="28" spans="1:5" x14ac:dyDescent="0.3">
      <c r="A28" s="1">
        <f t="shared" si="0"/>
        <v>23</v>
      </c>
      <c r="B28" s="4">
        <f t="shared" si="1"/>
        <v>637.41134133804826</v>
      </c>
      <c r="C28" s="6">
        <f t="shared" si="2"/>
        <v>172.40051489395023</v>
      </c>
      <c r="D28" s="6">
        <f t="shared" si="3"/>
        <v>465.01082644409803</v>
      </c>
      <c r="E28" s="6">
        <f t="shared" si="4"/>
        <v>20223.050960829933</v>
      </c>
    </row>
    <row r="29" spans="1:5" x14ac:dyDescent="0.3">
      <c r="A29" s="1">
        <f t="shared" si="0"/>
        <v>24</v>
      </c>
      <c r="B29" s="4">
        <f t="shared" si="1"/>
        <v>637.41134133804826</v>
      </c>
      <c r="C29" s="6">
        <f t="shared" si="2"/>
        <v>168.52542467358276</v>
      </c>
      <c r="D29" s="6">
        <f t="shared" si="3"/>
        <v>468.88591666446553</v>
      </c>
      <c r="E29" s="6">
        <f t="shared" si="4"/>
        <v>19754.165044165467</v>
      </c>
    </row>
    <row r="30" spans="1:5" x14ac:dyDescent="0.3">
      <c r="A30" s="1">
        <f t="shared" si="0"/>
        <v>25</v>
      </c>
      <c r="B30" s="4">
        <f t="shared" si="1"/>
        <v>637.41134133804826</v>
      </c>
      <c r="C30" s="6">
        <f t="shared" si="2"/>
        <v>164.61804203471223</v>
      </c>
      <c r="D30" s="6">
        <f t="shared" si="3"/>
        <v>472.79329930333603</v>
      </c>
      <c r="E30" s="6">
        <f t="shared" si="4"/>
        <v>19281.371744862132</v>
      </c>
    </row>
    <row r="31" spans="1:5" x14ac:dyDescent="0.3">
      <c r="A31" s="1">
        <f t="shared" si="0"/>
        <v>26</v>
      </c>
      <c r="B31" s="4">
        <f t="shared" si="1"/>
        <v>637.41134133804826</v>
      </c>
      <c r="C31" s="6">
        <f t="shared" si="2"/>
        <v>160.6780978738511</v>
      </c>
      <c r="D31" s="6">
        <f t="shared" si="3"/>
        <v>476.73324346419713</v>
      </c>
      <c r="E31" s="6">
        <f t="shared" si="4"/>
        <v>18804.638501397934</v>
      </c>
    </row>
    <row r="32" spans="1:5" x14ac:dyDescent="0.3">
      <c r="A32" s="1">
        <f t="shared" si="0"/>
        <v>27</v>
      </c>
      <c r="B32" s="4">
        <f t="shared" si="1"/>
        <v>637.41134133804826</v>
      </c>
      <c r="C32" s="6">
        <f t="shared" si="2"/>
        <v>156.70532084498279</v>
      </c>
      <c r="D32" s="6">
        <f t="shared" si="3"/>
        <v>480.70602049306547</v>
      </c>
      <c r="E32" s="6">
        <f t="shared" si="4"/>
        <v>18323.93248090487</v>
      </c>
    </row>
    <row r="33" spans="1:5" x14ac:dyDescent="0.3">
      <c r="A33" s="1">
        <f t="shared" si="0"/>
        <v>28</v>
      </c>
      <c r="B33" s="4">
        <f t="shared" si="1"/>
        <v>637.41134133804826</v>
      </c>
      <c r="C33" s="6">
        <f t="shared" si="2"/>
        <v>152.69943734087391</v>
      </c>
      <c r="D33" s="6">
        <f t="shared" si="3"/>
        <v>484.71190399717432</v>
      </c>
      <c r="E33" s="6">
        <f t="shared" si="4"/>
        <v>17839.220576907697</v>
      </c>
    </row>
    <row r="34" spans="1:5" x14ac:dyDescent="0.3">
      <c r="A34" s="1">
        <f t="shared" si="0"/>
        <v>29</v>
      </c>
      <c r="B34" s="4">
        <f t="shared" si="1"/>
        <v>637.41134133804826</v>
      </c>
      <c r="C34" s="6">
        <f t="shared" si="2"/>
        <v>148.66017147423082</v>
      </c>
      <c r="D34" s="6">
        <f t="shared" si="3"/>
        <v>488.75116986381744</v>
      </c>
      <c r="E34" s="6">
        <f t="shared" si="4"/>
        <v>17350.469407043878</v>
      </c>
    </row>
    <row r="35" spans="1:5" x14ac:dyDescent="0.3">
      <c r="A35" s="1">
        <f t="shared" si="0"/>
        <v>30</v>
      </c>
      <c r="B35" s="4">
        <f t="shared" si="1"/>
        <v>637.41134133804826</v>
      </c>
      <c r="C35" s="6">
        <f t="shared" si="2"/>
        <v>144.58724505869898</v>
      </c>
      <c r="D35" s="6">
        <f t="shared" si="3"/>
        <v>492.82409627934931</v>
      </c>
      <c r="E35" s="6">
        <f t="shared" si="4"/>
        <v>16857.645310764528</v>
      </c>
    </row>
    <row r="36" spans="1:5" x14ac:dyDescent="0.3">
      <c r="A36" s="1">
        <f t="shared" si="0"/>
        <v>31</v>
      </c>
      <c r="B36" s="4">
        <f t="shared" si="1"/>
        <v>637.41134133804826</v>
      </c>
      <c r="C36" s="6">
        <f t="shared" si="2"/>
        <v>140.4803775897044</v>
      </c>
      <c r="D36" s="6">
        <f t="shared" si="3"/>
        <v>496.93096374834386</v>
      </c>
      <c r="E36" s="6">
        <f t="shared" si="4"/>
        <v>16360.714347016185</v>
      </c>
    </row>
    <row r="37" spans="1:5" x14ac:dyDescent="0.3">
      <c r="A37" s="1">
        <f t="shared" si="0"/>
        <v>32</v>
      </c>
      <c r="B37" s="4">
        <f t="shared" si="1"/>
        <v>637.41134133804826</v>
      </c>
      <c r="C37" s="6">
        <f t="shared" si="2"/>
        <v>136.33928622513486</v>
      </c>
      <c r="D37" s="6">
        <f t="shared" si="3"/>
        <v>501.0720551129134</v>
      </c>
      <c r="E37" s="6">
        <f t="shared" si="4"/>
        <v>15859.64229190327</v>
      </c>
    </row>
    <row r="38" spans="1:5" x14ac:dyDescent="0.3">
      <c r="A38" s="1">
        <f t="shared" si="0"/>
        <v>33</v>
      </c>
      <c r="B38" s="4">
        <f t="shared" si="1"/>
        <v>637.41134133804826</v>
      </c>
      <c r="C38" s="6">
        <f t="shared" si="2"/>
        <v>132.16368576586058</v>
      </c>
      <c r="D38" s="6">
        <f t="shared" si="3"/>
        <v>505.24765557218768</v>
      </c>
      <c r="E38" s="6">
        <f t="shared" si="4"/>
        <v>15354.394636331082</v>
      </c>
    </row>
    <row r="39" spans="1:5" x14ac:dyDescent="0.3">
      <c r="A39" s="1">
        <f t="shared" si="0"/>
        <v>34</v>
      </c>
      <c r="B39" s="4">
        <f t="shared" si="1"/>
        <v>637.41134133804826</v>
      </c>
      <c r="C39" s="6">
        <f t="shared" si="2"/>
        <v>127.95328863609235</v>
      </c>
      <c r="D39" s="6">
        <f t="shared" si="3"/>
        <v>509.45805270195592</v>
      </c>
      <c r="E39" s="6">
        <f t="shared" si="4"/>
        <v>14844.936583629127</v>
      </c>
    </row>
    <row r="40" spans="1:5" x14ac:dyDescent="0.3">
      <c r="A40" s="1">
        <f t="shared" si="0"/>
        <v>35</v>
      </c>
      <c r="B40" s="4">
        <f t="shared" si="1"/>
        <v>637.41134133804826</v>
      </c>
      <c r="C40" s="6">
        <f t="shared" si="2"/>
        <v>123.70780486357606</v>
      </c>
      <c r="D40" s="6">
        <f t="shared" si="3"/>
        <v>513.70353647447223</v>
      </c>
      <c r="E40" s="6">
        <f t="shared" si="4"/>
        <v>14331.233047154656</v>
      </c>
    </row>
    <row r="41" spans="1:5" x14ac:dyDescent="0.3">
      <c r="A41" s="1">
        <f t="shared" si="0"/>
        <v>36</v>
      </c>
      <c r="B41" s="4">
        <f t="shared" si="1"/>
        <v>637.41134133804826</v>
      </c>
      <c r="C41" s="6">
        <f t="shared" si="2"/>
        <v>119.42694205962214</v>
      </c>
      <c r="D41" s="6">
        <f t="shared" si="3"/>
        <v>517.98439927842617</v>
      </c>
      <c r="E41" s="6">
        <f t="shared" si="4"/>
        <v>13813.248647876229</v>
      </c>
    </row>
    <row r="42" spans="1:5" x14ac:dyDescent="0.3">
      <c r="A42" s="1">
        <f t="shared" si="0"/>
        <v>37</v>
      </c>
      <c r="B42" s="4">
        <f t="shared" si="1"/>
        <v>637.41134133804826</v>
      </c>
      <c r="C42" s="6">
        <f t="shared" si="2"/>
        <v>115.11040539896858</v>
      </c>
      <c r="D42" s="6">
        <f t="shared" si="3"/>
        <v>522.30093593907964</v>
      </c>
      <c r="E42" s="6">
        <f t="shared" si="4"/>
        <v>13290.94771193715</v>
      </c>
    </row>
    <row r="43" spans="1:5" x14ac:dyDescent="0.3">
      <c r="A43" s="1">
        <f t="shared" si="0"/>
        <v>38</v>
      </c>
      <c r="B43" s="4">
        <f t="shared" si="1"/>
        <v>637.41134133804826</v>
      </c>
      <c r="C43" s="6">
        <f t="shared" si="2"/>
        <v>110.75789759947624</v>
      </c>
      <c r="D43" s="6">
        <f t="shared" si="3"/>
        <v>526.65344373857204</v>
      </c>
      <c r="E43" s="6">
        <f t="shared" si="4"/>
        <v>12764.294268198577</v>
      </c>
    </row>
    <row r="44" spans="1:5" x14ac:dyDescent="0.3">
      <c r="A44" s="1">
        <f t="shared" si="0"/>
        <v>39</v>
      </c>
      <c r="B44" s="4">
        <f t="shared" si="1"/>
        <v>637.41134133804826</v>
      </c>
      <c r="C44" s="6">
        <f t="shared" si="2"/>
        <v>106.3691189016548</v>
      </c>
      <c r="D44" s="6">
        <f t="shared" si="3"/>
        <v>531.04222243639344</v>
      </c>
      <c r="E44" s="6">
        <f t="shared" si="4"/>
        <v>12233.252045762183</v>
      </c>
    </row>
    <row r="45" spans="1:5" x14ac:dyDescent="0.3">
      <c r="A45" s="1">
        <f t="shared" si="0"/>
        <v>40</v>
      </c>
      <c r="B45" s="4">
        <f t="shared" si="1"/>
        <v>637.41134133804826</v>
      </c>
      <c r="C45" s="6">
        <f t="shared" si="2"/>
        <v>101.94376704801819</v>
      </c>
      <c r="D45" s="6">
        <f t="shared" si="3"/>
        <v>535.46757429003003</v>
      </c>
      <c r="E45" s="6">
        <f t="shared" si="4"/>
        <v>11697.784471472152</v>
      </c>
    </row>
    <row r="46" spans="1:5" x14ac:dyDescent="0.3">
      <c r="A46" s="1">
        <f t="shared" si="0"/>
        <v>41</v>
      </c>
      <c r="B46" s="4">
        <f t="shared" si="1"/>
        <v>637.41134133804826</v>
      </c>
      <c r="C46" s="6">
        <f t="shared" si="2"/>
        <v>97.481537262267935</v>
      </c>
      <c r="D46" s="6">
        <f t="shared" si="3"/>
        <v>539.92980407578034</v>
      </c>
      <c r="E46" s="6">
        <f t="shared" si="4"/>
        <v>11157.854667396372</v>
      </c>
    </row>
    <row r="47" spans="1:5" x14ac:dyDescent="0.3">
      <c r="A47" s="1">
        <f t="shared" si="0"/>
        <v>42</v>
      </c>
      <c r="B47" s="4">
        <f t="shared" si="1"/>
        <v>637.41134133804826</v>
      </c>
      <c r="C47" s="6">
        <f t="shared" si="2"/>
        <v>92.982122228303098</v>
      </c>
      <c r="D47" s="6">
        <f t="shared" si="3"/>
        <v>544.42921910974519</v>
      </c>
      <c r="E47" s="6">
        <f t="shared" si="4"/>
        <v>10613.425448286627</v>
      </c>
    </row>
    <row r="48" spans="1:5" x14ac:dyDescent="0.3">
      <c r="A48" s="1">
        <f t="shared" si="0"/>
        <v>43</v>
      </c>
      <c r="B48" s="4">
        <f t="shared" si="1"/>
        <v>637.41134133804826</v>
      </c>
      <c r="C48" s="6">
        <f t="shared" si="2"/>
        <v>88.445212069055231</v>
      </c>
      <c r="D48" s="6">
        <f t="shared" si="3"/>
        <v>548.96612926899297</v>
      </c>
      <c r="E48" s="6">
        <f t="shared" si="4"/>
        <v>10064.459319017635</v>
      </c>
    </row>
    <row r="49" spans="1:5" x14ac:dyDescent="0.3">
      <c r="A49" s="1">
        <f t="shared" si="0"/>
        <v>44</v>
      </c>
      <c r="B49" s="4">
        <f t="shared" si="1"/>
        <v>637.41134133804826</v>
      </c>
      <c r="C49" s="6">
        <f t="shared" si="2"/>
        <v>83.87049432514695</v>
      </c>
      <c r="D49" s="6">
        <f t="shared" si="3"/>
        <v>553.54084701290128</v>
      </c>
      <c r="E49" s="6">
        <f t="shared" si="4"/>
        <v>9510.9184720047342</v>
      </c>
    </row>
    <row r="50" spans="1:5" x14ac:dyDescent="0.3">
      <c r="A50" s="1">
        <f t="shared" si="0"/>
        <v>45</v>
      </c>
      <c r="B50" s="4">
        <f t="shared" si="1"/>
        <v>637.41134133804826</v>
      </c>
      <c r="C50" s="6">
        <f t="shared" si="2"/>
        <v>79.257653933372779</v>
      </c>
      <c r="D50" s="6">
        <f t="shared" si="3"/>
        <v>558.15368740467545</v>
      </c>
      <c r="E50" s="6">
        <f t="shared" si="4"/>
        <v>8952.7647846000582</v>
      </c>
    </row>
    <row r="51" spans="1:5" x14ac:dyDescent="0.3">
      <c r="A51" s="1">
        <f t="shared" si="0"/>
        <v>46</v>
      </c>
      <c r="B51" s="4">
        <f t="shared" si="1"/>
        <v>637.41134133804826</v>
      </c>
      <c r="C51" s="6">
        <f t="shared" si="2"/>
        <v>74.60637320500048</v>
      </c>
      <c r="D51" s="6">
        <f t="shared" si="3"/>
        <v>562.80496813304774</v>
      </c>
      <c r="E51" s="6">
        <f t="shared" si="4"/>
        <v>8389.9598164670097</v>
      </c>
    </row>
    <row r="52" spans="1:5" x14ac:dyDescent="0.3">
      <c r="A52" s="1">
        <f t="shared" si="0"/>
        <v>47</v>
      </c>
      <c r="B52" s="4">
        <f t="shared" si="1"/>
        <v>637.41134133804826</v>
      </c>
      <c r="C52" s="6">
        <f t="shared" si="2"/>
        <v>69.916331803891751</v>
      </c>
      <c r="D52" s="6">
        <f t="shared" si="3"/>
        <v>567.49500953415645</v>
      </c>
      <c r="E52" s="6">
        <f t="shared" si="4"/>
        <v>7822.4648069328532</v>
      </c>
    </row>
    <row r="53" spans="1:5" x14ac:dyDescent="0.3">
      <c r="A53" s="1">
        <f t="shared" si="0"/>
        <v>48</v>
      </c>
      <c r="B53" s="4">
        <f t="shared" si="1"/>
        <v>637.41134133804826</v>
      </c>
      <c r="C53" s="6">
        <f t="shared" si="2"/>
        <v>65.187206724440443</v>
      </c>
      <c r="D53" s="6">
        <f t="shared" si="3"/>
        <v>572.22413461360782</v>
      </c>
      <c r="E53" s="6">
        <f t="shared" si="4"/>
        <v>7250.2406723192453</v>
      </c>
    </row>
    <row r="54" spans="1:5" x14ac:dyDescent="0.3">
      <c r="A54" s="1">
        <f t="shared" si="0"/>
        <v>49</v>
      </c>
      <c r="B54" s="4">
        <f t="shared" si="1"/>
        <v>637.41134133804826</v>
      </c>
      <c r="C54" s="6">
        <f t="shared" si="2"/>
        <v>60.41867226932704</v>
      </c>
      <c r="D54" s="6">
        <f t="shared" si="3"/>
        <v>576.99266906872117</v>
      </c>
      <c r="E54" s="6">
        <f t="shared" si="4"/>
        <v>6673.2480032505246</v>
      </c>
    </row>
    <row r="55" spans="1:5" x14ac:dyDescent="0.3">
      <c r="A55" s="1">
        <f t="shared" si="0"/>
        <v>50</v>
      </c>
      <c r="B55" s="4">
        <f t="shared" si="1"/>
        <v>637.41134133804826</v>
      </c>
      <c r="C55" s="6">
        <f t="shared" si="2"/>
        <v>55.610400027087707</v>
      </c>
      <c r="D55" s="6">
        <f t="shared" si="3"/>
        <v>581.80094131096052</v>
      </c>
      <c r="E55" s="6">
        <f t="shared" si="4"/>
        <v>6091.4470619395643</v>
      </c>
    </row>
    <row r="56" spans="1:5" x14ac:dyDescent="0.3">
      <c r="A56" s="1">
        <f t="shared" si="0"/>
        <v>51</v>
      </c>
      <c r="B56" s="4">
        <f t="shared" si="1"/>
        <v>637.41134133804826</v>
      </c>
      <c r="C56" s="6">
        <f t="shared" si="2"/>
        <v>50.76205884949637</v>
      </c>
      <c r="D56" s="6">
        <f t="shared" si="3"/>
        <v>586.64928248855188</v>
      </c>
      <c r="E56" s="6">
        <f t="shared" si="4"/>
        <v>5504.7977794510125</v>
      </c>
    </row>
    <row r="57" spans="1:5" x14ac:dyDescent="0.3">
      <c r="A57" s="1">
        <f t="shared" si="0"/>
        <v>52</v>
      </c>
      <c r="B57" s="4">
        <f t="shared" si="1"/>
        <v>637.41134133804826</v>
      </c>
      <c r="C57" s="6">
        <f t="shared" si="2"/>
        <v>45.873314828758438</v>
      </c>
      <c r="D57" s="6">
        <f t="shared" si="3"/>
        <v>591.53802650928981</v>
      </c>
      <c r="E57" s="6">
        <f t="shared" si="4"/>
        <v>4913.2597529417226</v>
      </c>
    </row>
    <row r="58" spans="1:5" x14ac:dyDescent="0.3">
      <c r="A58" s="1">
        <f t="shared" si="0"/>
        <v>53</v>
      </c>
      <c r="B58" s="4">
        <f t="shared" si="1"/>
        <v>637.41134133804826</v>
      </c>
      <c r="C58" s="6">
        <f t="shared" si="2"/>
        <v>40.943831274514352</v>
      </c>
      <c r="D58" s="6">
        <f t="shared" si="3"/>
        <v>596.46751006353395</v>
      </c>
      <c r="E58" s="6">
        <f t="shared" si="4"/>
        <v>4316.7922428781885</v>
      </c>
    </row>
    <row r="59" spans="1:5" x14ac:dyDescent="0.3">
      <c r="A59" s="1">
        <f t="shared" si="0"/>
        <v>54</v>
      </c>
      <c r="B59" s="4">
        <f t="shared" si="1"/>
        <v>637.41134133804826</v>
      </c>
      <c r="C59" s="6">
        <f t="shared" si="2"/>
        <v>35.973268690651572</v>
      </c>
      <c r="D59" s="6">
        <f t="shared" si="3"/>
        <v>601.43807264739667</v>
      </c>
      <c r="E59" s="6">
        <f t="shared" si="4"/>
        <v>3715.3541702307921</v>
      </c>
    </row>
    <row r="60" spans="1:5" x14ac:dyDescent="0.3">
      <c r="A60" s="1">
        <f t="shared" si="0"/>
        <v>55</v>
      </c>
      <c r="B60" s="4">
        <f t="shared" si="1"/>
        <v>637.41134133804826</v>
      </c>
      <c r="C60" s="6">
        <f t="shared" si="2"/>
        <v>30.961284751923266</v>
      </c>
      <c r="D60" s="6">
        <f t="shared" si="3"/>
        <v>606.45005658612502</v>
      </c>
      <c r="E60" s="6">
        <f t="shared" si="4"/>
        <v>3108.9041136446672</v>
      </c>
    </row>
    <row r="61" spans="1:5" x14ac:dyDescent="0.3">
      <c r="A61" s="1">
        <f t="shared" si="0"/>
        <v>56</v>
      </c>
      <c r="B61" s="4">
        <f t="shared" si="1"/>
        <v>637.41134133804826</v>
      </c>
      <c r="C61" s="6">
        <f t="shared" si="2"/>
        <v>25.907534280372225</v>
      </c>
      <c r="D61" s="6">
        <f t="shared" si="3"/>
        <v>611.503807057676</v>
      </c>
      <c r="E61" s="6">
        <f t="shared" si="4"/>
        <v>2497.4003065869911</v>
      </c>
    </row>
    <row r="62" spans="1:5" x14ac:dyDescent="0.3">
      <c r="A62" s="1">
        <f t="shared" si="0"/>
        <v>57</v>
      </c>
      <c r="B62" s="4">
        <f t="shared" si="1"/>
        <v>637.41134133804826</v>
      </c>
      <c r="C62" s="6">
        <f t="shared" si="2"/>
        <v>20.811669221558258</v>
      </c>
      <c r="D62" s="6">
        <f t="shared" si="3"/>
        <v>616.59967211648996</v>
      </c>
      <c r="E62" s="6">
        <f t="shared" si="4"/>
        <v>1880.8006344705011</v>
      </c>
    </row>
    <row r="63" spans="1:5" x14ac:dyDescent="0.3">
      <c r="A63" s="1">
        <f t="shared" si="0"/>
        <v>58</v>
      </c>
      <c r="B63" s="4">
        <f t="shared" si="1"/>
        <v>637.41134133804826</v>
      </c>
      <c r="C63" s="6">
        <f t="shared" si="2"/>
        <v>15.67333862058751</v>
      </c>
      <c r="D63" s="6">
        <f t="shared" si="3"/>
        <v>621.73800271746074</v>
      </c>
      <c r="E63" s="6">
        <f t="shared" si="4"/>
        <v>1259.0626317530405</v>
      </c>
    </row>
    <row r="64" spans="1:5" x14ac:dyDescent="0.3">
      <c r="A64" s="1">
        <f t="shared" si="0"/>
        <v>59</v>
      </c>
      <c r="B64" s="4">
        <f t="shared" si="1"/>
        <v>637.41134133804826</v>
      </c>
      <c r="C64" s="6">
        <f t="shared" si="2"/>
        <v>10.492188597942004</v>
      </c>
      <c r="D64" s="6">
        <f t="shared" si="3"/>
        <v>626.91915274010626</v>
      </c>
      <c r="E64" s="6">
        <f t="shared" si="4"/>
        <v>632.14347901293422</v>
      </c>
    </row>
    <row r="65" spans="1:5" x14ac:dyDescent="0.3">
      <c r="A65" s="1">
        <f t="shared" si="0"/>
        <v>60</v>
      </c>
      <c r="B65" s="4">
        <f t="shared" si="1"/>
        <v>637.41134133804826</v>
      </c>
      <c r="C65" s="6">
        <f t="shared" si="2"/>
        <v>5.2678623251077852</v>
      </c>
      <c r="D65" s="6">
        <f t="shared" si="3"/>
        <v>632.14347901294047</v>
      </c>
      <c r="E65" s="6">
        <f t="shared" si="4"/>
        <v>-6.2527760746888816E-12</v>
      </c>
    </row>
    <row r="67" spans="1:5" x14ac:dyDescent="0.3">
      <c r="A67" s="1" t="s">
        <v>22</v>
      </c>
      <c r="B67" s="7">
        <f>SUM(B5:B66)</f>
        <v>38244.680480282856</v>
      </c>
      <c r="C67" s="7">
        <f t="shared" ref="C67:D67" si="5">SUM(C5:C66)</f>
        <v>8244.6804802828919</v>
      </c>
      <c r="D67" s="7">
        <f t="shared" si="5"/>
        <v>29999.999999999996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6E09-7056-40DF-AA1B-D32811C01F7A}">
  <dimension ref="A1:J89"/>
  <sheetViews>
    <sheetView workbookViewId="0">
      <pane ySplit="4" topLeftCell="A77" activePane="bottomLeft" state="frozen"/>
      <selection activeCell="E17" sqref="E17"/>
      <selection pane="bottomLeft" activeCell="E17" sqref="E17"/>
    </sheetView>
  </sheetViews>
  <sheetFormatPr defaultRowHeight="13" x14ac:dyDescent="0.3"/>
  <cols>
    <col min="1" max="1" width="10.453125" style="1" bestFit="1" customWidth="1"/>
    <col min="2" max="2" width="7.26953125" style="1" bestFit="1" customWidth="1"/>
    <col min="3" max="4" width="7.81640625" style="1" bestFit="1" customWidth="1"/>
    <col min="5" max="5" width="10.08984375" style="1" bestFit="1" customWidth="1"/>
    <col min="6" max="6" width="6.1796875" style="1" bestFit="1" customWidth="1"/>
    <col min="7" max="7" width="5.81640625" style="1" bestFit="1" customWidth="1"/>
    <col min="8" max="8" width="2.6328125" style="1" bestFit="1" customWidth="1"/>
    <col min="9" max="9" width="8.453125" style="1" bestFit="1" customWidth="1"/>
    <col min="10" max="10" width="2.6328125" style="1" bestFit="1" customWidth="1"/>
    <col min="11" max="16384" width="8.7265625" style="1"/>
  </cols>
  <sheetData>
    <row r="1" spans="1:10" x14ac:dyDescent="0.3">
      <c r="A1" s="1" t="s">
        <v>0</v>
      </c>
      <c r="B1" s="1" t="s">
        <v>17</v>
      </c>
      <c r="C1" s="1" t="s">
        <v>2</v>
      </c>
      <c r="D1" s="2">
        <v>30000</v>
      </c>
      <c r="E1" s="1" t="s">
        <v>4</v>
      </c>
      <c r="F1" s="9">
        <v>5.2999999999999999E-2</v>
      </c>
      <c r="G1" s="1" t="s">
        <v>5</v>
      </c>
      <c r="H1" s="1">
        <v>7</v>
      </c>
      <c r="I1" s="1" t="s">
        <v>18</v>
      </c>
      <c r="J1" s="1">
        <v>12</v>
      </c>
    </row>
    <row r="2" spans="1:10" x14ac:dyDescent="0.3">
      <c r="A2" s="1" t="s">
        <v>6</v>
      </c>
      <c r="B2" s="1" t="s">
        <v>16</v>
      </c>
      <c r="C2" s="1" t="s">
        <v>21</v>
      </c>
      <c r="D2" s="4">
        <f>PMT(F2,H2,-D1)</f>
        <v>428.25910181965128</v>
      </c>
      <c r="E2" s="1" t="s">
        <v>19</v>
      </c>
      <c r="F2" s="5">
        <f>F1/J1</f>
        <v>4.4166666666666668E-3</v>
      </c>
      <c r="G2" s="1" t="s">
        <v>20</v>
      </c>
      <c r="H2" s="1">
        <f>H1*J1</f>
        <v>84</v>
      </c>
    </row>
    <row r="4" spans="1:10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10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30000</v>
      </c>
    </row>
    <row r="6" spans="1:10" x14ac:dyDescent="0.3">
      <c r="A6" s="1">
        <f>A5+1</f>
        <v>1</v>
      </c>
      <c r="B6" s="4">
        <f>D$2</f>
        <v>428.25910181965128</v>
      </c>
      <c r="C6" s="6">
        <f>E5*F$2</f>
        <v>132.5</v>
      </c>
      <c r="D6" s="6">
        <f>B6-C6</f>
        <v>295.75910181965128</v>
      </c>
      <c r="E6" s="6">
        <f>E5-D6</f>
        <v>29704.240898180349</v>
      </c>
    </row>
    <row r="7" spans="1:10" x14ac:dyDescent="0.3">
      <c r="A7" s="1">
        <f t="shared" ref="A7:A65" si="0">A6+1</f>
        <v>2</v>
      </c>
      <c r="B7" s="4">
        <f t="shared" ref="B7:B65" si="1">D$2</f>
        <v>428.25910181965128</v>
      </c>
      <c r="C7" s="6">
        <f t="shared" ref="C7:C65" si="2">E6*F$2</f>
        <v>131.19373063362988</v>
      </c>
      <c r="D7" s="6">
        <f t="shared" ref="D7:D65" si="3">B7-C7</f>
        <v>297.06537118602137</v>
      </c>
      <c r="E7" s="6">
        <f t="shared" ref="E7:E65" si="4">E6-D7</f>
        <v>29407.175526994328</v>
      </c>
    </row>
    <row r="8" spans="1:10" x14ac:dyDescent="0.3">
      <c r="A8" s="1">
        <f t="shared" si="0"/>
        <v>3</v>
      </c>
      <c r="B8" s="4">
        <f t="shared" si="1"/>
        <v>428.25910181965128</v>
      </c>
      <c r="C8" s="6">
        <f t="shared" si="2"/>
        <v>129.88169191089162</v>
      </c>
      <c r="D8" s="6">
        <f t="shared" si="3"/>
        <v>298.37740990875966</v>
      </c>
      <c r="E8" s="6">
        <f t="shared" si="4"/>
        <v>29108.798117085567</v>
      </c>
    </row>
    <row r="9" spans="1:10" x14ac:dyDescent="0.3">
      <c r="A9" s="1">
        <f t="shared" si="0"/>
        <v>4</v>
      </c>
      <c r="B9" s="4">
        <f t="shared" si="1"/>
        <v>428.25910181965128</v>
      </c>
      <c r="C9" s="6">
        <f t="shared" si="2"/>
        <v>128.56385835046126</v>
      </c>
      <c r="D9" s="6">
        <f t="shared" si="3"/>
        <v>299.69524346919002</v>
      </c>
      <c r="E9" s="6">
        <f t="shared" si="4"/>
        <v>28809.102873616379</v>
      </c>
    </row>
    <row r="10" spans="1:10" x14ac:dyDescent="0.3">
      <c r="A10" s="1">
        <f t="shared" si="0"/>
        <v>5</v>
      </c>
      <c r="B10" s="4">
        <f t="shared" si="1"/>
        <v>428.25910181965128</v>
      </c>
      <c r="C10" s="6">
        <f t="shared" si="2"/>
        <v>127.24020435847234</v>
      </c>
      <c r="D10" s="6">
        <f t="shared" si="3"/>
        <v>301.01889746117894</v>
      </c>
      <c r="E10" s="6">
        <f t="shared" si="4"/>
        <v>28508.083976155202</v>
      </c>
    </row>
    <row r="11" spans="1:10" x14ac:dyDescent="0.3">
      <c r="A11" s="1">
        <f t="shared" si="0"/>
        <v>6</v>
      </c>
      <c r="B11" s="4">
        <f t="shared" si="1"/>
        <v>428.25910181965128</v>
      </c>
      <c r="C11" s="6">
        <f t="shared" si="2"/>
        <v>125.91070422801882</v>
      </c>
      <c r="D11" s="6">
        <f t="shared" si="3"/>
        <v>302.34839759163248</v>
      </c>
      <c r="E11" s="6">
        <f t="shared" si="4"/>
        <v>28205.73557856357</v>
      </c>
    </row>
    <row r="12" spans="1:10" x14ac:dyDescent="0.3">
      <c r="A12" s="1">
        <f t="shared" si="0"/>
        <v>7</v>
      </c>
      <c r="B12" s="4">
        <f t="shared" si="1"/>
        <v>428.25910181965128</v>
      </c>
      <c r="C12" s="6">
        <f t="shared" si="2"/>
        <v>124.57533213865577</v>
      </c>
      <c r="D12" s="6">
        <f t="shared" si="3"/>
        <v>303.68376968099551</v>
      </c>
      <c r="E12" s="6">
        <f t="shared" si="4"/>
        <v>27902.051808882574</v>
      </c>
    </row>
    <row r="13" spans="1:10" x14ac:dyDescent="0.3">
      <c r="A13" s="1">
        <f t="shared" si="0"/>
        <v>8</v>
      </c>
      <c r="B13" s="4">
        <f t="shared" si="1"/>
        <v>428.25910181965128</v>
      </c>
      <c r="C13" s="6">
        <f t="shared" si="2"/>
        <v>123.23406215589804</v>
      </c>
      <c r="D13" s="6">
        <f t="shared" si="3"/>
        <v>305.0250396637532</v>
      </c>
      <c r="E13" s="6">
        <f t="shared" si="4"/>
        <v>27597.026769218821</v>
      </c>
    </row>
    <row r="14" spans="1:10" x14ac:dyDescent="0.3">
      <c r="A14" s="1">
        <f t="shared" si="0"/>
        <v>9</v>
      </c>
      <c r="B14" s="4">
        <f t="shared" si="1"/>
        <v>428.25910181965128</v>
      </c>
      <c r="C14" s="6">
        <f t="shared" si="2"/>
        <v>121.88686823071646</v>
      </c>
      <c r="D14" s="6">
        <f t="shared" si="3"/>
        <v>306.37223358893482</v>
      </c>
      <c r="E14" s="6">
        <f t="shared" si="4"/>
        <v>27290.654535629885</v>
      </c>
    </row>
    <row r="15" spans="1:10" x14ac:dyDescent="0.3">
      <c r="A15" s="1">
        <f t="shared" si="0"/>
        <v>10</v>
      </c>
      <c r="B15" s="4">
        <f t="shared" si="1"/>
        <v>428.25910181965128</v>
      </c>
      <c r="C15" s="6">
        <f t="shared" si="2"/>
        <v>120.53372419903199</v>
      </c>
      <c r="D15" s="6">
        <f t="shared" si="3"/>
        <v>307.72537762061927</v>
      </c>
      <c r="E15" s="6">
        <f t="shared" si="4"/>
        <v>26982.929158009265</v>
      </c>
    </row>
    <row r="16" spans="1:10" x14ac:dyDescent="0.3">
      <c r="A16" s="1">
        <f t="shared" si="0"/>
        <v>11</v>
      </c>
      <c r="B16" s="4">
        <f t="shared" si="1"/>
        <v>428.25910181965128</v>
      </c>
      <c r="C16" s="6">
        <f t="shared" si="2"/>
        <v>119.17460378120759</v>
      </c>
      <c r="D16" s="6">
        <f t="shared" si="3"/>
        <v>309.08449803844371</v>
      </c>
      <c r="E16" s="6">
        <f t="shared" si="4"/>
        <v>26673.844659970822</v>
      </c>
    </row>
    <row r="17" spans="1:5" x14ac:dyDescent="0.3">
      <c r="A17" s="1">
        <f t="shared" si="0"/>
        <v>12</v>
      </c>
      <c r="B17" s="4">
        <f t="shared" si="1"/>
        <v>428.25910181965128</v>
      </c>
      <c r="C17" s="6">
        <f t="shared" si="2"/>
        <v>117.8094805815378</v>
      </c>
      <c r="D17" s="6">
        <f t="shared" si="3"/>
        <v>310.44962123811348</v>
      </c>
      <c r="E17" s="6">
        <f t="shared" si="4"/>
        <v>26363.39503873271</v>
      </c>
    </row>
    <row r="18" spans="1:5" x14ac:dyDescent="0.3">
      <c r="A18" s="1">
        <f t="shared" si="0"/>
        <v>13</v>
      </c>
      <c r="B18" s="4">
        <f t="shared" si="1"/>
        <v>428.25910181965128</v>
      </c>
      <c r="C18" s="6">
        <f t="shared" si="2"/>
        <v>116.43832808773614</v>
      </c>
      <c r="D18" s="6">
        <f t="shared" si="3"/>
        <v>311.82077373191515</v>
      </c>
      <c r="E18" s="6">
        <f t="shared" si="4"/>
        <v>26051.574265000796</v>
      </c>
    </row>
    <row r="19" spans="1:5" x14ac:dyDescent="0.3">
      <c r="A19" s="1">
        <f t="shared" si="0"/>
        <v>14</v>
      </c>
      <c r="B19" s="4">
        <f t="shared" si="1"/>
        <v>428.25910181965128</v>
      </c>
      <c r="C19" s="6">
        <f t="shared" si="2"/>
        <v>115.06111967042018</v>
      </c>
      <c r="D19" s="6">
        <f t="shared" si="3"/>
        <v>313.19798214923111</v>
      </c>
      <c r="E19" s="6">
        <f t="shared" si="4"/>
        <v>25738.376282851565</v>
      </c>
    </row>
    <row r="20" spans="1:5" x14ac:dyDescent="0.3">
      <c r="A20" s="1">
        <f t="shared" si="0"/>
        <v>15</v>
      </c>
      <c r="B20" s="4">
        <f t="shared" si="1"/>
        <v>428.25910181965128</v>
      </c>
      <c r="C20" s="6">
        <f t="shared" si="2"/>
        <v>113.67782858259442</v>
      </c>
      <c r="D20" s="6">
        <f t="shared" si="3"/>
        <v>314.58127323705685</v>
      </c>
      <c r="E20" s="6">
        <f t="shared" si="4"/>
        <v>25423.795009614507</v>
      </c>
    </row>
    <row r="21" spans="1:5" x14ac:dyDescent="0.3">
      <c r="A21" s="1">
        <f t="shared" si="0"/>
        <v>16</v>
      </c>
      <c r="B21" s="4">
        <f t="shared" si="1"/>
        <v>428.25910181965128</v>
      </c>
      <c r="C21" s="6">
        <f t="shared" si="2"/>
        <v>112.28842795913074</v>
      </c>
      <c r="D21" s="6">
        <f t="shared" si="3"/>
        <v>315.97067386052055</v>
      </c>
      <c r="E21" s="6">
        <f t="shared" si="4"/>
        <v>25107.824335753987</v>
      </c>
    </row>
    <row r="22" spans="1:5" x14ac:dyDescent="0.3">
      <c r="A22" s="1">
        <f t="shared" si="0"/>
        <v>17</v>
      </c>
      <c r="B22" s="4">
        <f t="shared" si="1"/>
        <v>428.25910181965128</v>
      </c>
      <c r="C22" s="6">
        <f t="shared" si="2"/>
        <v>110.89289081624678</v>
      </c>
      <c r="D22" s="6">
        <f t="shared" si="3"/>
        <v>317.36621100340449</v>
      </c>
      <c r="E22" s="6">
        <f t="shared" si="4"/>
        <v>24790.458124750581</v>
      </c>
    </row>
    <row r="23" spans="1:5" x14ac:dyDescent="0.3">
      <c r="A23" s="1">
        <f t="shared" si="0"/>
        <v>18</v>
      </c>
      <c r="B23" s="4">
        <f t="shared" si="1"/>
        <v>428.25910181965128</v>
      </c>
      <c r="C23" s="6">
        <f t="shared" si="2"/>
        <v>109.49119005098174</v>
      </c>
      <c r="D23" s="6">
        <f t="shared" si="3"/>
        <v>318.76791176866953</v>
      </c>
      <c r="E23" s="6">
        <f t="shared" si="4"/>
        <v>24471.69021298191</v>
      </c>
    </row>
    <row r="24" spans="1:5" x14ac:dyDescent="0.3">
      <c r="A24" s="1">
        <f t="shared" si="0"/>
        <v>19</v>
      </c>
      <c r="B24" s="4">
        <f t="shared" si="1"/>
        <v>428.25910181965128</v>
      </c>
      <c r="C24" s="6">
        <f t="shared" si="2"/>
        <v>108.08329844067011</v>
      </c>
      <c r="D24" s="6">
        <f t="shared" si="3"/>
        <v>320.17580337898119</v>
      </c>
      <c r="E24" s="6">
        <f t="shared" si="4"/>
        <v>24151.514409602929</v>
      </c>
    </row>
    <row r="25" spans="1:5" x14ac:dyDescent="0.3">
      <c r="A25" s="1">
        <f t="shared" si="0"/>
        <v>20</v>
      </c>
      <c r="B25" s="4">
        <f t="shared" si="1"/>
        <v>428.25910181965128</v>
      </c>
      <c r="C25" s="6">
        <f t="shared" si="2"/>
        <v>106.66918864241293</v>
      </c>
      <c r="D25" s="6">
        <f t="shared" si="3"/>
        <v>321.58991317723837</v>
      </c>
      <c r="E25" s="6">
        <f t="shared" si="4"/>
        <v>23829.92449642569</v>
      </c>
    </row>
    <row r="26" spans="1:5" x14ac:dyDescent="0.3">
      <c r="A26" s="1">
        <f t="shared" si="0"/>
        <v>21</v>
      </c>
      <c r="B26" s="4">
        <f t="shared" si="1"/>
        <v>428.25910181965128</v>
      </c>
      <c r="C26" s="6">
        <f t="shared" si="2"/>
        <v>105.2488331925468</v>
      </c>
      <c r="D26" s="6">
        <f t="shared" si="3"/>
        <v>323.01026862710449</v>
      </c>
      <c r="E26" s="6">
        <f t="shared" si="4"/>
        <v>23506.914227798585</v>
      </c>
    </row>
    <row r="27" spans="1:5" x14ac:dyDescent="0.3">
      <c r="A27" s="1">
        <f t="shared" si="0"/>
        <v>22</v>
      </c>
      <c r="B27" s="4">
        <f t="shared" si="1"/>
        <v>428.25910181965128</v>
      </c>
      <c r="C27" s="6">
        <f t="shared" si="2"/>
        <v>103.82220450611042</v>
      </c>
      <c r="D27" s="6">
        <f t="shared" si="3"/>
        <v>324.43689731354084</v>
      </c>
      <c r="E27" s="6">
        <f t="shared" si="4"/>
        <v>23182.477330485042</v>
      </c>
    </row>
    <row r="28" spans="1:5" x14ac:dyDescent="0.3">
      <c r="A28" s="1">
        <f t="shared" si="0"/>
        <v>23</v>
      </c>
      <c r="B28" s="4">
        <f t="shared" si="1"/>
        <v>428.25910181965128</v>
      </c>
      <c r="C28" s="6">
        <f t="shared" si="2"/>
        <v>102.38927487630895</v>
      </c>
      <c r="D28" s="6">
        <f t="shared" si="3"/>
        <v>325.86982694334233</v>
      </c>
      <c r="E28" s="6">
        <f t="shared" si="4"/>
        <v>22856.607503541702</v>
      </c>
    </row>
    <row r="29" spans="1:5" x14ac:dyDescent="0.3">
      <c r="A29" s="1">
        <f t="shared" si="0"/>
        <v>24</v>
      </c>
      <c r="B29" s="4">
        <f t="shared" si="1"/>
        <v>428.25910181965128</v>
      </c>
      <c r="C29" s="6">
        <f t="shared" si="2"/>
        <v>100.95001647397585</v>
      </c>
      <c r="D29" s="6">
        <f t="shared" si="3"/>
        <v>327.30908534567544</v>
      </c>
      <c r="E29" s="6">
        <f t="shared" si="4"/>
        <v>22529.298418196027</v>
      </c>
    </row>
    <row r="30" spans="1:5" x14ac:dyDescent="0.3">
      <c r="A30" s="1">
        <f t="shared" si="0"/>
        <v>25</v>
      </c>
      <c r="B30" s="4">
        <f t="shared" si="1"/>
        <v>428.25910181965128</v>
      </c>
      <c r="C30" s="6">
        <f t="shared" si="2"/>
        <v>99.504401347032456</v>
      </c>
      <c r="D30" s="6">
        <f t="shared" si="3"/>
        <v>328.75470047261882</v>
      </c>
      <c r="E30" s="6">
        <f t="shared" si="4"/>
        <v>22200.543717723409</v>
      </c>
    </row>
    <row r="31" spans="1:5" x14ac:dyDescent="0.3">
      <c r="A31" s="1">
        <f t="shared" si="0"/>
        <v>26</v>
      </c>
      <c r="B31" s="4">
        <f t="shared" si="1"/>
        <v>428.25910181965128</v>
      </c>
      <c r="C31" s="6">
        <f t="shared" si="2"/>
        <v>98.052401419945056</v>
      </c>
      <c r="D31" s="6">
        <f t="shared" si="3"/>
        <v>330.20670039970622</v>
      </c>
      <c r="E31" s="6">
        <f t="shared" si="4"/>
        <v>21870.337017323702</v>
      </c>
    </row>
    <row r="32" spans="1:5" x14ac:dyDescent="0.3">
      <c r="A32" s="1">
        <f t="shared" si="0"/>
        <v>27</v>
      </c>
      <c r="B32" s="4">
        <f t="shared" si="1"/>
        <v>428.25910181965128</v>
      </c>
      <c r="C32" s="6">
        <f t="shared" si="2"/>
        <v>96.59398849317968</v>
      </c>
      <c r="D32" s="6">
        <f t="shared" si="3"/>
        <v>331.66511332647161</v>
      </c>
      <c r="E32" s="6">
        <f t="shared" si="4"/>
        <v>21538.67190399723</v>
      </c>
    </row>
    <row r="33" spans="1:5" x14ac:dyDescent="0.3">
      <c r="A33" s="1">
        <f t="shared" si="0"/>
        <v>28</v>
      </c>
      <c r="B33" s="4">
        <f t="shared" si="1"/>
        <v>428.25910181965128</v>
      </c>
      <c r="C33" s="6">
        <f t="shared" si="2"/>
        <v>95.129134242654445</v>
      </c>
      <c r="D33" s="6">
        <f t="shared" si="3"/>
        <v>333.12996757699682</v>
      </c>
      <c r="E33" s="6">
        <f t="shared" si="4"/>
        <v>21205.541936420235</v>
      </c>
    </row>
    <row r="34" spans="1:5" x14ac:dyDescent="0.3">
      <c r="A34" s="1">
        <f t="shared" si="0"/>
        <v>29</v>
      </c>
      <c r="B34" s="4">
        <f t="shared" si="1"/>
        <v>428.25910181965128</v>
      </c>
      <c r="C34" s="6">
        <f t="shared" si="2"/>
        <v>93.657810219189372</v>
      </c>
      <c r="D34" s="6">
        <f t="shared" si="3"/>
        <v>334.60129160046188</v>
      </c>
      <c r="E34" s="6">
        <f t="shared" si="4"/>
        <v>20870.940644819773</v>
      </c>
    </row>
    <row r="35" spans="1:5" x14ac:dyDescent="0.3">
      <c r="A35" s="1">
        <f t="shared" si="0"/>
        <v>30</v>
      </c>
      <c r="B35" s="4">
        <f t="shared" si="1"/>
        <v>428.25910181965128</v>
      </c>
      <c r="C35" s="6">
        <f t="shared" si="2"/>
        <v>92.179987847953996</v>
      </c>
      <c r="D35" s="6">
        <f t="shared" si="3"/>
        <v>336.07911397169727</v>
      </c>
      <c r="E35" s="6">
        <f t="shared" si="4"/>
        <v>20534.861530848077</v>
      </c>
    </row>
    <row r="36" spans="1:5" x14ac:dyDescent="0.3">
      <c r="A36" s="1">
        <f t="shared" si="0"/>
        <v>31</v>
      </c>
      <c r="B36" s="4">
        <f t="shared" si="1"/>
        <v>428.25910181965128</v>
      </c>
      <c r="C36" s="6">
        <f t="shared" si="2"/>
        <v>90.695638427912343</v>
      </c>
      <c r="D36" s="6">
        <f t="shared" si="3"/>
        <v>337.56346339173894</v>
      </c>
      <c r="E36" s="6">
        <f t="shared" si="4"/>
        <v>20197.298067456337</v>
      </c>
    </row>
    <row r="37" spans="1:5" x14ac:dyDescent="0.3">
      <c r="A37" s="1">
        <f t="shared" si="0"/>
        <v>32</v>
      </c>
      <c r="B37" s="4">
        <f t="shared" si="1"/>
        <v>428.25910181965128</v>
      </c>
      <c r="C37" s="6">
        <f t="shared" si="2"/>
        <v>89.204733131265485</v>
      </c>
      <c r="D37" s="6">
        <f t="shared" si="3"/>
        <v>339.05436868838581</v>
      </c>
      <c r="E37" s="6">
        <f t="shared" si="4"/>
        <v>19858.24369876795</v>
      </c>
    </row>
    <row r="38" spans="1:5" x14ac:dyDescent="0.3">
      <c r="A38" s="1">
        <f t="shared" si="0"/>
        <v>33</v>
      </c>
      <c r="B38" s="4">
        <f t="shared" si="1"/>
        <v>428.25910181965128</v>
      </c>
      <c r="C38" s="6">
        <f t="shared" si="2"/>
        <v>87.707243002891786</v>
      </c>
      <c r="D38" s="6">
        <f t="shared" si="3"/>
        <v>340.55185881675948</v>
      </c>
      <c r="E38" s="6">
        <f t="shared" si="4"/>
        <v>19517.691839951192</v>
      </c>
    </row>
    <row r="39" spans="1:5" x14ac:dyDescent="0.3">
      <c r="A39" s="1">
        <f t="shared" si="0"/>
        <v>34</v>
      </c>
      <c r="B39" s="4">
        <f t="shared" si="1"/>
        <v>428.25910181965128</v>
      </c>
      <c r="C39" s="6">
        <f t="shared" si="2"/>
        <v>86.20313895978444</v>
      </c>
      <c r="D39" s="6">
        <f t="shared" si="3"/>
        <v>342.05596285986684</v>
      </c>
      <c r="E39" s="6">
        <f t="shared" si="4"/>
        <v>19175.635877091325</v>
      </c>
    </row>
    <row r="40" spans="1:5" x14ac:dyDescent="0.3">
      <c r="A40" s="1">
        <f t="shared" si="0"/>
        <v>35</v>
      </c>
      <c r="B40" s="4">
        <f t="shared" si="1"/>
        <v>428.25910181965128</v>
      </c>
      <c r="C40" s="6">
        <f t="shared" si="2"/>
        <v>84.692391790486681</v>
      </c>
      <c r="D40" s="6">
        <f t="shared" si="3"/>
        <v>343.5667100291646</v>
      </c>
      <c r="E40" s="6">
        <f t="shared" si="4"/>
        <v>18832.06916706216</v>
      </c>
    </row>
    <row r="41" spans="1:5" x14ac:dyDescent="0.3">
      <c r="A41" s="1">
        <f t="shared" si="0"/>
        <v>36</v>
      </c>
      <c r="B41" s="4">
        <f t="shared" si="1"/>
        <v>428.25910181965128</v>
      </c>
      <c r="C41" s="6">
        <f t="shared" si="2"/>
        <v>83.174972154524539</v>
      </c>
      <c r="D41" s="6">
        <f t="shared" si="3"/>
        <v>345.08412966512674</v>
      </c>
      <c r="E41" s="6">
        <f t="shared" si="4"/>
        <v>18486.985037397033</v>
      </c>
    </row>
    <row r="42" spans="1:5" x14ac:dyDescent="0.3">
      <c r="A42" s="1">
        <f t="shared" si="0"/>
        <v>37</v>
      </c>
      <c r="B42" s="4">
        <f t="shared" si="1"/>
        <v>428.25910181965128</v>
      </c>
      <c r="C42" s="6">
        <f t="shared" si="2"/>
        <v>81.650850581836906</v>
      </c>
      <c r="D42" s="6">
        <f t="shared" si="3"/>
        <v>346.60825123781439</v>
      </c>
      <c r="E42" s="6">
        <f t="shared" si="4"/>
        <v>18140.376786159217</v>
      </c>
    </row>
    <row r="43" spans="1:5" x14ac:dyDescent="0.3">
      <c r="A43" s="1">
        <f t="shared" si="0"/>
        <v>38</v>
      </c>
      <c r="B43" s="4">
        <f t="shared" si="1"/>
        <v>428.25910181965128</v>
      </c>
      <c r="C43" s="6">
        <f t="shared" si="2"/>
        <v>80.11999747220321</v>
      </c>
      <c r="D43" s="6">
        <f t="shared" si="3"/>
        <v>348.1391043474481</v>
      </c>
      <c r="E43" s="6">
        <f t="shared" si="4"/>
        <v>17792.23768181177</v>
      </c>
    </row>
    <row r="44" spans="1:5" x14ac:dyDescent="0.3">
      <c r="A44" s="1">
        <f t="shared" si="0"/>
        <v>39</v>
      </c>
      <c r="B44" s="4">
        <f t="shared" si="1"/>
        <v>428.25910181965128</v>
      </c>
      <c r="C44" s="6">
        <f t="shared" si="2"/>
        <v>78.582383094668657</v>
      </c>
      <c r="D44" s="6">
        <f t="shared" si="3"/>
        <v>349.67671872498261</v>
      </c>
      <c r="E44" s="6">
        <f t="shared" si="4"/>
        <v>17442.560963086788</v>
      </c>
    </row>
    <row r="45" spans="1:5" x14ac:dyDescent="0.3">
      <c r="A45" s="1">
        <f t="shared" si="0"/>
        <v>40</v>
      </c>
      <c r="B45" s="4">
        <f t="shared" si="1"/>
        <v>428.25910181965128</v>
      </c>
      <c r="C45" s="6">
        <f t="shared" si="2"/>
        <v>77.037977586966647</v>
      </c>
      <c r="D45" s="6">
        <f t="shared" si="3"/>
        <v>351.22112423268464</v>
      </c>
      <c r="E45" s="6">
        <f t="shared" si="4"/>
        <v>17091.339838854103</v>
      </c>
    </row>
    <row r="46" spans="1:5" x14ac:dyDescent="0.3">
      <c r="A46" s="1">
        <f t="shared" si="0"/>
        <v>41</v>
      </c>
      <c r="B46" s="4">
        <f t="shared" si="1"/>
        <v>428.25910181965128</v>
      </c>
      <c r="C46" s="6">
        <f t="shared" si="2"/>
        <v>75.486750954938955</v>
      </c>
      <c r="D46" s="6">
        <f t="shared" si="3"/>
        <v>352.77235086471234</v>
      </c>
      <c r="E46" s="6">
        <f t="shared" si="4"/>
        <v>16738.567487989389</v>
      </c>
    </row>
    <row r="47" spans="1:5" x14ac:dyDescent="0.3">
      <c r="A47" s="1">
        <f t="shared" si="0"/>
        <v>42</v>
      </c>
      <c r="B47" s="4">
        <f t="shared" si="1"/>
        <v>428.25910181965128</v>
      </c>
      <c r="C47" s="6">
        <f t="shared" si="2"/>
        <v>73.928673071953142</v>
      </c>
      <c r="D47" s="6">
        <f t="shared" si="3"/>
        <v>354.33042874769814</v>
      </c>
      <c r="E47" s="6">
        <f t="shared" si="4"/>
        <v>16384.237059241692</v>
      </c>
    </row>
    <row r="48" spans="1:5" x14ac:dyDescent="0.3">
      <c r="A48" s="1">
        <f t="shared" si="0"/>
        <v>43</v>
      </c>
      <c r="B48" s="4">
        <f t="shared" si="1"/>
        <v>428.25910181965128</v>
      </c>
      <c r="C48" s="6">
        <f t="shared" si="2"/>
        <v>72.363713678317481</v>
      </c>
      <c r="D48" s="6">
        <f t="shared" si="3"/>
        <v>355.8953881413338</v>
      </c>
      <c r="E48" s="6">
        <f t="shared" si="4"/>
        <v>16028.341671100357</v>
      </c>
    </row>
    <row r="49" spans="1:5" x14ac:dyDescent="0.3">
      <c r="A49" s="1">
        <f t="shared" si="0"/>
        <v>44</v>
      </c>
      <c r="B49" s="4">
        <f t="shared" si="1"/>
        <v>428.25910181965128</v>
      </c>
      <c r="C49" s="6">
        <f t="shared" si="2"/>
        <v>70.791842380693254</v>
      </c>
      <c r="D49" s="6">
        <f t="shared" si="3"/>
        <v>357.46725943895802</v>
      </c>
      <c r="E49" s="6">
        <f t="shared" si="4"/>
        <v>15670.8744116614</v>
      </c>
    </row>
    <row r="50" spans="1:5" x14ac:dyDescent="0.3">
      <c r="A50" s="1">
        <f t="shared" si="0"/>
        <v>45</v>
      </c>
      <c r="B50" s="4">
        <f t="shared" si="1"/>
        <v>428.25910181965128</v>
      </c>
      <c r="C50" s="6">
        <f t="shared" si="2"/>
        <v>69.213028651504516</v>
      </c>
      <c r="D50" s="6">
        <f t="shared" si="3"/>
        <v>359.04607316814679</v>
      </c>
      <c r="E50" s="6">
        <f t="shared" si="4"/>
        <v>15311.828338493253</v>
      </c>
    </row>
    <row r="51" spans="1:5" x14ac:dyDescent="0.3">
      <c r="A51" s="1">
        <f t="shared" si="0"/>
        <v>46</v>
      </c>
      <c r="B51" s="4">
        <f t="shared" si="1"/>
        <v>428.25910181965128</v>
      </c>
      <c r="C51" s="6">
        <f t="shared" si="2"/>
        <v>67.627241828345205</v>
      </c>
      <c r="D51" s="6">
        <f t="shared" si="3"/>
        <v>360.6318599913061</v>
      </c>
      <c r="E51" s="6">
        <f t="shared" si="4"/>
        <v>14951.196478501946</v>
      </c>
    </row>
    <row r="52" spans="1:5" x14ac:dyDescent="0.3">
      <c r="A52" s="1">
        <f t="shared" si="0"/>
        <v>47</v>
      </c>
      <c r="B52" s="4">
        <f t="shared" si="1"/>
        <v>428.25910181965128</v>
      </c>
      <c r="C52" s="6">
        <f t="shared" si="2"/>
        <v>66.034451113383597</v>
      </c>
      <c r="D52" s="6">
        <f t="shared" si="3"/>
        <v>362.22465070626765</v>
      </c>
      <c r="E52" s="6">
        <f t="shared" si="4"/>
        <v>14588.971827795678</v>
      </c>
    </row>
    <row r="53" spans="1:5" x14ac:dyDescent="0.3">
      <c r="A53" s="1">
        <f t="shared" si="0"/>
        <v>48</v>
      </c>
      <c r="B53" s="4">
        <f t="shared" si="1"/>
        <v>428.25910181965128</v>
      </c>
      <c r="C53" s="6">
        <f t="shared" si="2"/>
        <v>64.434625572764247</v>
      </c>
      <c r="D53" s="6">
        <f t="shared" si="3"/>
        <v>363.824476246887</v>
      </c>
      <c r="E53" s="6">
        <f t="shared" si="4"/>
        <v>14225.147351548791</v>
      </c>
    </row>
    <row r="54" spans="1:5" x14ac:dyDescent="0.3">
      <c r="A54" s="1">
        <f t="shared" si="0"/>
        <v>49</v>
      </c>
      <c r="B54" s="4">
        <f t="shared" si="1"/>
        <v>428.25910181965128</v>
      </c>
      <c r="C54" s="6">
        <f t="shared" si="2"/>
        <v>62.827734136007159</v>
      </c>
      <c r="D54" s="6">
        <f t="shared" si="3"/>
        <v>365.43136768364411</v>
      </c>
      <c r="E54" s="6">
        <f t="shared" si="4"/>
        <v>13859.715983865146</v>
      </c>
    </row>
    <row r="55" spans="1:5" x14ac:dyDescent="0.3">
      <c r="A55" s="1">
        <f t="shared" si="0"/>
        <v>50</v>
      </c>
      <c r="B55" s="4">
        <f t="shared" si="1"/>
        <v>428.25910181965128</v>
      </c>
      <c r="C55" s="6">
        <f t="shared" si="2"/>
        <v>61.213745595404397</v>
      </c>
      <c r="D55" s="6">
        <f t="shared" si="3"/>
        <v>367.04535622424686</v>
      </c>
      <c r="E55" s="6">
        <f t="shared" si="4"/>
        <v>13492.670627640899</v>
      </c>
    </row>
    <row r="56" spans="1:5" x14ac:dyDescent="0.3">
      <c r="A56" s="1">
        <f t="shared" si="0"/>
        <v>51</v>
      </c>
      <c r="B56" s="4">
        <f t="shared" si="1"/>
        <v>428.25910181965128</v>
      </c>
      <c r="C56" s="6">
        <f t="shared" si="2"/>
        <v>59.592628605413971</v>
      </c>
      <c r="D56" s="6">
        <f t="shared" si="3"/>
        <v>368.66647321423733</v>
      </c>
      <c r="E56" s="6">
        <f t="shared" si="4"/>
        <v>13124.004154426661</v>
      </c>
    </row>
    <row r="57" spans="1:5" x14ac:dyDescent="0.3">
      <c r="A57" s="1">
        <f t="shared" si="0"/>
        <v>52</v>
      </c>
      <c r="B57" s="4">
        <f t="shared" si="1"/>
        <v>428.25910181965128</v>
      </c>
      <c r="C57" s="6">
        <f t="shared" si="2"/>
        <v>57.964351682051088</v>
      </c>
      <c r="D57" s="6">
        <f t="shared" si="3"/>
        <v>370.2947501376002</v>
      </c>
      <c r="E57" s="6">
        <f t="shared" si="4"/>
        <v>12753.70940428906</v>
      </c>
    </row>
    <row r="58" spans="1:5" x14ac:dyDescent="0.3">
      <c r="A58" s="1">
        <f t="shared" si="0"/>
        <v>53</v>
      </c>
      <c r="B58" s="4">
        <f t="shared" si="1"/>
        <v>428.25910181965128</v>
      </c>
      <c r="C58" s="6">
        <f t="shared" si="2"/>
        <v>56.328883202276685</v>
      </c>
      <c r="D58" s="6">
        <f t="shared" si="3"/>
        <v>371.93021861737458</v>
      </c>
      <c r="E58" s="6">
        <f t="shared" si="4"/>
        <v>12381.779185671685</v>
      </c>
    </row>
    <row r="59" spans="1:5" x14ac:dyDescent="0.3">
      <c r="A59" s="1">
        <f t="shared" si="0"/>
        <v>54</v>
      </c>
      <c r="B59" s="4">
        <f t="shared" si="1"/>
        <v>428.25910181965128</v>
      </c>
      <c r="C59" s="6">
        <f t="shared" si="2"/>
        <v>54.686191403383276</v>
      </c>
      <c r="D59" s="6">
        <f t="shared" si="3"/>
        <v>373.57291041626797</v>
      </c>
      <c r="E59" s="6">
        <f t="shared" si="4"/>
        <v>12008.206275255417</v>
      </c>
    </row>
    <row r="60" spans="1:5" x14ac:dyDescent="0.3">
      <c r="A60" s="1">
        <f t="shared" si="0"/>
        <v>55</v>
      </c>
      <c r="B60" s="4">
        <f t="shared" si="1"/>
        <v>428.25910181965128</v>
      </c>
      <c r="C60" s="6">
        <f t="shared" si="2"/>
        <v>53.036244382378094</v>
      </c>
      <c r="D60" s="6">
        <f t="shared" si="3"/>
        <v>375.22285743727321</v>
      </c>
      <c r="E60" s="6">
        <f t="shared" si="4"/>
        <v>11632.983417818145</v>
      </c>
    </row>
    <row r="61" spans="1:5" x14ac:dyDescent="0.3">
      <c r="A61" s="1">
        <f t="shared" si="0"/>
        <v>56</v>
      </c>
      <c r="B61" s="4">
        <f t="shared" si="1"/>
        <v>428.25910181965128</v>
      </c>
      <c r="C61" s="6">
        <f t="shared" si="2"/>
        <v>51.379010095363476</v>
      </c>
      <c r="D61" s="6">
        <f t="shared" si="3"/>
        <v>376.88009172428781</v>
      </c>
      <c r="E61" s="6">
        <f t="shared" si="4"/>
        <v>11256.103326093857</v>
      </c>
    </row>
    <row r="62" spans="1:5" x14ac:dyDescent="0.3">
      <c r="A62" s="1">
        <f t="shared" si="0"/>
        <v>57</v>
      </c>
      <c r="B62" s="4">
        <f t="shared" si="1"/>
        <v>428.25910181965128</v>
      </c>
      <c r="C62" s="6">
        <f t="shared" si="2"/>
        <v>49.714456356914532</v>
      </c>
      <c r="D62" s="6">
        <f t="shared" si="3"/>
        <v>378.54464546273675</v>
      </c>
      <c r="E62" s="6">
        <f t="shared" si="4"/>
        <v>10877.55868063112</v>
      </c>
    </row>
    <row r="63" spans="1:5" x14ac:dyDescent="0.3">
      <c r="A63" s="1">
        <f t="shared" si="0"/>
        <v>58</v>
      </c>
      <c r="B63" s="4">
        <f t="shared" si="1"/>
        <v>428.25910181965128</v>
      </c>
      <c r="C63" s="6">
        <f t="shared" si="2"/>
        <v>48.042550839454115</v>
      </c>
      <c r="D63" s="6">
        <f t="shared" si="3"/>
        <v>380.21655098019716</v>
      </c>
      <c r="E63" s="6">
        <f t="shared" si="4"/>
        <v>10497.342129650922</v>
      </c>
    </row>
    <row r="64" spans="1:5" x14ac:dyDescent="0.3">
      <c r="A64" s="1">
        <f t="shared" si="0"/>
        <v>59</v>
      </c>
      <c r="B64" s="4">
        <f t="shared" si="1"/>
        <v>428.25910181965128</v>
      </c>
      <c r="C64" s="6">
        <f t="shared" si="2"/>
        <v>46.363261072624908</v>
      </c>
      <c r="D64" s="6">
        <f t="shared" si="3"/>
        <v>381.89584074702634</v>
      </c>
      <c r="E64" s="6">
        <f t="shared" si="4"/>
        <v>10115.446288903895</v>
      </c>
    </row>
    <row r="65" spans="1:5" x14ac:dyDescent="0.3">
      <c r="A65" s="1">
        <f t="shared" si="0"/>
        <v>60</v>
      </c>
      <c r="B65" s="4">
        <f t="shared" si="1"/>
        <v>428.25910181965128</v>
      </c>
      <c r="C65" s="6">
        <f t="shared" si="2"/>
        <v>44.676554442658869</v>
      </c>
      <c r="D65" s="6">
        <f t="shared" si="3"/>
        <v>383.58254737699241</v>
      </c>
      <c r="E65" s="6">
        <f t="shared" si="4"/>
        <v>9731.8637415269022</v>
      </c>
    </row>
    <row r="66" spans="1:5" x14ac:dyDescent="0.3">
      <c r="A66" s="1">
        <f t="shared" ref="A66:A89" si="5">A65+1</f>
        <v>61</v>
      </c>
      <c r="B66" s="4">
        <f t="shared" ref="B66:B89" si="6">D$2</f>
        <v>428.25910181965128</v>
      </c>
      <c r="C66" s="6">
        <f t="shared" ref="C66:C89" si="7">E65*F$2</f>
        <v>42.982398191743819</v>
      </c>
      <c r="D66" s="6">
        <f t="shared" ref="D66:D89" si="8">B66-C66</f>
        <v>385.27670362790747</v>
      </c>
      <c r="E66" s="6">
        <f t="shared" ref="E66:E89" si="9">E65-D66</f>
        <v>9346.5870378989948</v>
      </c>
    </row>
    <row r="67" spans="1:5" x14ac:dyDescent="0.3">
      <c r="A67" s="1">
        <f t="shared" si="5"/>
        <v>62</v>
      </c>
      <c r="B67" s="4">
        <f t="shared" si="6"/>
        <v>428.25910181965128</v>
      </c>
      <c r="C67" s="6">
        <f t="shared" si="7"/>
        <v>41.28075941738723</v>
      </c>
      <c r="D67" s="6">
        <f t="shared" si="8"/>
        <v>386.97834240226405</v>
      </c>
      <c r="E67" s="6">
        <f t="shared" si="9"/>
        <v>8959.6086954967304</v>
      </c>
    </row>
    <row r="68" spans="1:5" x14ac:dyDescent="0.3">
      <c r="A68" s="1">
        <f t="shared" si="5"/>
        <v>63</v>
      </c>
      <c r="B68" s="4">
        <f t="shared" si="6"/>
        <v>428.25910181965128</v>
      </c>
      <c r="C68" s="6">
        <f t="shared" si="7"/>
        <v>39.571605071777228</v>
      </c>
      <c r="D68" s="6">
        <f t="shared" si="8"/>
        <v>388.68749674787404</v>
      </c>
      <c r="E68" s="6">
        <f t="shared" si="9"/>
        <v>8570.9211987488561</v>
      </c>
    </row>
    <row r="69" spans="1:5" x14ac:dyDescent="0.3">
      <c r="A69" s="1">
        <f t="shared" si="5"/>
        <v>64</v>
      </c>
      <c r="B69" s="4">
        <f t="shared" si="6"/>
        <v>428.25910181965128</v>
      </c>
      <c r="C69" s="6">
        <f t="shared" si="7"/>
        <v>37.854901961140783</v>
      </c>
      <c r="D69" s="6">
        <f t="shared" si="8"/>
        <v>390.40419985851048</v>
      </c>
      <c r="E69" s="6">
        <f t="shared" si="9"/>
        <v>8180.5169988903453</v>
      </c>
    </row>
    <row r="70" spans="1:5" x14ac:dyDescent="0.3">
      <c r="A70" s="1">
        <f t="shared" si="5"/>
        <v>65</v>
      </c>
      <c r="B70" s="4">
        <f t="shared" si="6"/>
        <v>428.25910181965128</v>
      </c>
      <c r="C70" s="6">
        <f t="shared" si="7"/>
        <v>36.130616745099026</v>
      </c>
      <c r="D70" s="6">
        <f t="shared" si="8"/>
        <v>392.12848507455226</v>
      </c>
      <c r="E70" s="6">
        <f t="shared" si="9"/>
        <v>7788.388513815793</v>
      </c>
    </row>
    <row r="71" spans="1:5" x14ac:dyDescent="0.3">
      <c r="A71" s="1">
        <f t="shared" si="5"/>
        <v>66</v>
      </c>
      <c r="B71" s="4">
        <f t="shared" si="6"/>
        <v>428.25910181965128</v>
      </c>
      <c r="C71" s="6">
        <f t="shared" si="7"/>
        <v>34.398715936019755</v>
      </c>
      <c r="D71" s="6">
        <f t="shared" si="8"/>
        <v>393.86038588363152</v>
      </c>
      <c r="E71" s="6">
        <f t="shared" si="9"/>
        <v>7394.5281279321616</v>
      </c>
    </row>
    <row r="72" spans="1:5" x14ac:dyDescent="0.3">
      <c r="A72" s="1">
        <f t="shared" si="5"/>
        <v>67</v>
      </c>
      <c r="B72" s="4">
        <f t="shared" si="6"/>
        <v>428.25910181965128</v>
      </c>
      <c r="C72" s="6">
        <f t="shared" si="7"/>
        <v>32.65916589836705</v>
      </c>
      <c r="D72" s="6">
        <f t="shared" si="8"/>
        <v>395.59993592128421</v>
      </c>
      <c r="E72" s="6">
        <f t="shared" si="9"/>
        <v>6998.928192010877</v>
      </c>
    </row>
    <row r="73" spans="1:5" x14ac:dyDescent="0.3">
      <c r="A73" s="1">
        <f t="shared" si="5"/>
        <v>68</v>
      </c>
      <c r="B73" s="4">
        <f t="shared" si="6"/>
        <v>428.25910181965128</v>
      </c>
      <c r="C73" s="6">
        <f t="shared" si="7"/>
        <v>30.911932848048043</v>
      </c>
      <c r="D73" s="6">
        <f t="shared" si="8"/>
        <v>397.34716897160325</v>
      </c>
      <c r="E73" s="6">
        <f t="shared" si="9"/>
        <v>6601.5810230392735</v>
      </c>
    </row>
    <row r="74" spans="1:5" x14ac:dyDescent="0.3">
      <c r="A74" s="1">
        <f t="shared" si="5"/>
        <v>69</v>
      </c>
      <c r="B74" s="4">
        <f t="shared" si="6"/>
        <v>428.25910181965128</v>
      </c>
      <c r="C74" s="6">
        <f t="shared" si="7"/>
        <v>29.156982851756794</v>
      </c>
      <c r="D74" s="6">
        <f t="shared" si="8"/>
        <v>399.10211896789451</v>
      </c>
      <c r="E74" s="6">
        <f t="shared" si="9"/>
        <v>6202.4789040713786</v>
      </c>
    </row>
    <row r="75" spans="1:5" x14ac:dyDescent="0.3">
      <c r="A75" s="1">
        <f t="shared" si="5"/>
        <v>70</v>
      </c>
      <c r="B75" s="4">
        <f t="shared" si="6"/>
        <v>428.25910181965128</v>
      </c>
      <c r="C75" s="6">
        <f t="shared" si="7"/>
        <v>27.394281826315257</v>
      </c>
      <c r="D75" s="6">
        <f t="shared" si="8"/>
        <v>400.86481999333603</v>
      </c>
      <c r="E75" s="6">
        <f t="shared" si="9"/>
        <v>5801.6140840780427</v>
      </c>
    </row>
    <row r="76" spans="1:5" x14ac:dyDescent="0.3">
      <c r="A76" s="1">
        <f t="shared" si="5"/>
        <v>71</v>
      </c>
      <c r="B76" s="4">
        <f t="shared" si="6"/>
        <v>428.25910181965128</v>
      </c>
      <c r="C76" s="6">
        <f t="shared" si="7"/>
        <v>25.623795538011358</v>
      </c>
      <c r="D76" s="6">
        <f t="shared" si="8"/>
        <v>402.63530628163994</v>
      </c>
      <c r="E76" s="6">
        <f t="shared" si="9"/>
        <v>5398.9787777964029</v>
      </c>
    </row>
    <row r="77" spans="1:5" x14ac:dyDescent="0.3">
      <c r="A77" s="1">
        <f t="shared" si="5"/>
        <v>72</v>
      </c>
      <c r="B77" s="4">
        <f t="shared" si="6"/>
        <v>428.25910181965128</v>
      </c>
      <c r="C77" s="6">
        <f t="shared" si="7"/>
        <v>23.845489601934116</v>
      </c>
      <c r="D77" s="6">
        <f t="shared" si="8"/>
        <v>404.41361221771717</v>
      </c>
      <c r="E77" s="6">
        <f t="shared" si="9"/>
        <v>4994.565165578686</v>
      </c>
    </row>
    <row r="78" spans="1:5" x14ac:dyDescent="0.3">
      <c r="A78" s="1">
        <f t="shared" si="5"/>
        <v>73</v>
      </c>
      <c r="B78" s="4">
        <f t="shared" si="6"/>
        <v>428.25910181965128</v>
      </c>
      <c r="C78" s="6">
        <f t="shared" si="7"/>
        <v>22.059329481305863</v>
      </c>
      <c r="D78" s="6">
        <f t="shared" si="8"/>
        <v>406.19977233834544</v>
      </c>
      <c r="E78" s="6">
        <f t="shared" si="9"/>
        <v>4588.3653932403404</v>
      </c>
    </row>
    <row r="79" spans="1:5" x14ac:dyDescent="0.3">
      <c r="A79" s="1">
        <f t="shared" si="5"/>
        <v>74</v>
      </c>
      <c r="B79" s="4">
        <f t="shared" si="6"/>
        <v>428.25910181965128</v>
      </c>
      <c r="C79" s="6">
        <f t="shared" si="7"/>
        <v>20.265280486811506</v>
      </c>
      <c r="D79" s="6">
        <f t="shared" si="8"/>
        <v>407.99382133283979</v>
      </c>
      <c r="E79" s="6">
        <f t="shared" si="9"/>
        <v>4180.3715719075008</v>
      </c>
    </row>
    <row r="80" spans="1:5" x14ac:dyDescent="0.3">
      <c r="A80" s="1">
        <f t="shared" si="5"/>
        <v>75</v>
      </c>
      <c r="B80" s="4">
        <f t="shared" si="6"/>
        <v>428.25910181965128</v>
      </c>
      <c r="C80" s="6">
        <f t="shared" si="7"/>
        <v>18.463307775924797</v>
      </c>
      <c r="D80" s="6">
        <f t="shared" si="8"/>
        <v>409.79579404372646</v>
      </c>
      <c r="E80" s="6">
        <f t="shared" si="9"/>
        <v>3770.5757778637744</v>
      </c>
    </row>
    <row r="81" spans="1:5" x14ac:dyDescent="0.3">
      <c r="A81" s="1">
        <f t="shared" si="5"/>
        <v>76</v>
      </c>
      <c r="B81" s="4">
        <f t="shared" si="6"/>
        <v>428.25910181965128</v>
      </c>
      <c r="C81" s="6">
        <f t="shared" si="7"/>
        <v>16.653376352231671</v>
      </c>
      <c r="D81" s="6">
        <f t="shared" si="8"/>
        <v>411.60572546741963</v>
      </c>
      <c r="E81" s="6">
        <f t="shared" si="9"/>
        <v>3358.9700523963547</v>
      </c>
    </row>
    <row r="82" spans="1:5" x14ac:dyDescent="0.3">
      <c r="A82" s="1">
        <f t="shared" si="5"/>
        <v>77</v>
      </c>
      <c r="B82" s="4">
        <f t="shared" si="6"/>
        <v>428.25910181965128</v>
      </c>
      <c r="C82" s="6">
        <f t="shared" si="7"/>
        <v>14.835451064750567</v>
      </c>
      <c r="D82" s="6">
        <f t="shared" si="8"/>
        <v>413.42365075490073</v>
      </c>
      <c r="E82" s="6">
        <f t="shared" si="9"/>
        <v>2945.5464016414539</v>
      </c>
    </row>
    <row r="83" spans="1:5" x14ac:dyDescent="0.3">
      <c r="A83" s="1">
        <f t="shared" si="5"/>
        <v>78</v>
      </c>
      <c r="B83" s="4">
        <f t="shared" si="6"/>
        <v>428.25910181965128</v>
      </c>
      <c r="C83" s="6">
        <f t="shared" si="7"/>
        <v>13.009496607249755</v>
      </c>
      <c r="D83" s="6">
        <f t="shared" si="8"/>
        <v>415.24960521240155</v>
      </c>
      <c r="E83" s="6">
        <f t="shared" si="9"/>
        <v>2530.2967964290524</v>
      </c>
    </row>
    <row r="84" spans="1:5" x14ac:dyDescent="0.3">
      <c r="A84" s="1">
        <f t="shared" si="5"/>
        <v>79</v>
      </c>
      <c r="B84" s="4">
        <f t="shared" si="6"/>
        <v>428.25910181965128</v>
      </c>
      <c r="C84" s="6">
        <f t="shared" si="7"/>
        <v>11.175477517561648</v>
      </c>
      <c r="D84" s="6">
        <f t="shared" si="8"/>
        <v>417.08362430208962</v>
      </c>
      <c r="E84" s="6">
        <f t="shared" si="9"/>
        <v>2113.2131721269629</v>
      </c>
    </row>
    <row r="85" spans="1:5" x14ac:dyDescent="0.3">
      <c r="A85" s="1">
        <f t="shared" si="5"/>
        <v>80</v>
      </c>
      <c r="B85" s="4">
        <f t="shared" si="6"/>
        <v>428.25910181965128</v>
      </c>
      <c r="C85" s="6">
        <f t="shared" si="7"/>
        <v>9.3333581768940874</v>
      </c>
      <c r="D85" s="6">
        <f t="shared" si="8"/>
        <v>418.9257436427572</v>
      </c>
      <c r="E85" s="6">
        <f t="shared" si="9"/>
        <v>1694.2874284842057</v>
      </c>
    </row>
    <row r="86" spans="1:5" x14ac:dyDescent="0.3">
      <c r="A86" s="1">
        <f t="shared" si="5"/>
        <v>81</v>
      </c>
      <c r="B86" s="4">
        <f t="shared" si="6"/>
        <v>428.25910181965128</v>
      </c>
      <c r="C86" s="6">
        <f t="shared" si="7"/>
        <v>7.4831028091385754</v>
      </c>
      <c r="D86" s="6">
        <f t="shared" si="8"/>
        <v>420.77599901051269</v>
      </c>
      <c r="E86" s="6">
        <f t="shared" si="9"/>
        <v>1273.5114294736932</v>
      </c>
    </row>
    <row r="87" spans="1:5" x14ac:dyDescent="0.3">
      <c r="A87" s="1">
        <f t="shared" si="5"/>
        <v>82</v>
      </c>
      <c r="B87" s="4">
        <f t="shared" si="6"/>
        <v>428.25910181965128</v>
      </c>
      <c r="C87" s="6">
        <f t="shared" si="7"/>
        <v>5.6246754801754788</v>
      </c>
      <c r="D87" s="6">
        <f t="shared" si="8"/>
        <v>422.63442633947579</v>
      </c>
      <c r="E87" s="6">
        <f t="shared" si="9"/>
        <v>850.87700313421738</v>
      </c>
    </row>
    <row r="88" spans="1:5" x14ac:dyDescent="0.3">
      <c r="A88" s="1">
        <f t="shared" si="5"/>
        <v>83</v>
      </c>
      <c r="B88" s="4">
        <f t="shared" si="6"/>
        <v>428.25910181965128</v>
      </c>
      <c r="C88" s="6">
        <f t="shared" si="7"/>
        <v>3.758040097176127</v>
      </c>
      <c r="D88" s="6">
        <f t="shared" si="8"/>
        <v>424.50106172247513</v>
      </c>
      <c r="E88" s="6">
        <f t="shared" si="9"/>
        <v>426.37594141174225</v>
      </c>
    </row>
    <row r="89" spans="1:5" x14ac:dyDescent="0.3">
      <c r="A89" s="1">
        <f t="shared" si="5"/>
        <v>84</v>
      </c>
      <c r="B89" s="4">
        <f t="shared" si="6"/>
        <v>428.25910181965128</v>
      </c>
      <c r="C89" s="6">
        <f t="shared" si="7"/>
        <v>1.8831604079018616</v>
      </c>
      <c r="D89" s="6">
        <f t="shared" si="8"/>
        <v>426.37594141174941</v>
      </c>
      <c r="E89" s="6">
        <f t="shared" si="9"/>
        <v>-7.1622707764618099E-12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F14B-65A7-4F3B-8E53-926DB5EF40CF}">
  <dimension ref="A1:J56"/>
  <sheetViews>
    <sheetView workbookViewId="0">
      <pane ySplit="5" topLeftCell="A51" activePane="bottomLeft" state="frozen"/>
      <selection activeCell="E17" sqref="E17"/>
      <selection pane="bottomLeft" activeCell="K47" sqref="K47"/>
    </sheetView>
  </sheetViews>
  <sheetFormatPr defaultRowHeight="13" x14ac:dyDescent="0.3"/>
  <cols>
    <col min="1" max="1" width="9.54296875" style="1" bestFit="1" customWidth="1"/>
    <col min="2" max="5" width="10.08984375" style="1" bestFit="1" customWidth="1"/>
    <col min="6" max="6" width="10.7265625" style="1" bestFit="1" customWidth="1"/>
    <col min="7" max="7" width="6.7265625" style="1" bestFit="1" customWidth="1"/>
    <col min="8" max="8" width="2.6328125" style="1" bestFit="1" customWidth="1"/>
    <col min="9" max="9" width="9.6328125" style="1" bestFit="1" customWidth="1"/>
    <col min="10" max="10" width="2.6328125" style="1" bestFit="1" customWidth="1"/>
    <col min="11" max="16384" width="8.7265625" style="1"/>
  </cols>
  <sheetData>
    <row r="1" spans="1:10" x14ac:dyDescent="0.3">
      <c r="A1" s="1" t="s">
        <v>0</v>
      </c>
      <c r="B1" s="1" t="s">
        <v>17</v>
      </c>
      <c r="C1" s="1" t="s">
        <v>2</v>
      </c>
      <c r="D1" s="2">
        <v>26120</v>
      </c>
      <c r="E1" s="1" t="s">
        <v>4</v>
      </c>
      <c r="F1" s="9">
        <v>4.2500000000000003E-2</v>
      </c>
      <c r="G1" s="1" t="s">
        <v>5</v>
      </c>
      <c r="H1" s="1">
        <v>4</v>
      </c>
      <c r="I1" s="1" t="s">
        <v>18</v>
      </c>
      <c r="J1" s="1">
        <v>12</v>
      </c>
    </row>
    <row r="2" spans="1:10" x14ac:dyDescent="0.3">
      <c r="A2" s="1" t="s">
        <v>6</v>
      </c>
      <c r="B2" s="1" t="s">
        <v>16</v>
      </c>
      <c r="C2" s="1" t="s">
        <v>21</v>
      </c>
      <c r="D2" s="4">
        <f>PMT(F2,H2,-D1)</f>
        <v>592.69148597974606</v>
      </c>
      <c r="E2" s="1" t="s">
        <v>19</v>
      </c>
      <c r="F2" s="5">
        <f>F1/J1</f>
        <v>3.5416666666666669E-3</v>
      </c>
      <c r="G2" s="1" t="s">
        <v>20</v>
      </c>
      <c r="H2" s="1">
        <f>H1*J1</f>
        <v>48</v>
      </c>
    </row>
    <row r="3" spans="1:10" x14ac:dyDescent="0.3">
      <c r="A3" s="1" t="s">
        <v>25</v>
      </c>
      <c r="B3" s="10">
        <v>44593</v>
      </c>
      <c r="C3" s="1" t="s">
        <v>23</v>
      </c>
      <c r="D3" s="4">
        <f>D2*H2</f>
        <v>28449.191327027809</v>
      </c>
      <c r="E3" s="1" t="s">
        <v>24</v>
      </c>
      <c r="F3" s="6">
        <f>D3-D1</f>
        <v>2329.1913270278092</v>
      </c>
    </row>
    <row r="5" spans="1:10" x14ac:dyDescent="0.3">
      <c r="A5" s="1" t="s">
        <v>26</v>
      </c>
      <c r="B5" s="1" t="s">
        <v>27</v>
      </c>
      <c r="C5" s="1" t="s">
        <v>9</v>
      </c>
      <c r="D5" s="1" t="s">
        <v>3</v>
      </c>
      <c r="E5" s="1" t="s">
        <v>12</v>
      </c>
      <c r="F5" s="1" t="s">
        <v>11</v>
      </c>
    </row>
    <row r="6" spans="1:10" x14ac:dyDescent="0.3">
      <c r="A6" s="1">
        <v>0</v>
      </c>
      <c r="B6" s="10">
        <f>B3</f>
        <v>44593</v>
      </c>
      <c r="C6" s="6">
        <v>0</v>
      </c>
      <c r="D6" s="6">
        <v>0</v>
      </c>
      <c r="E6" s="6">
        <v>0</v>
      </c>
      <c r="F6" s="6">
        <f>D1</f>
        <v>26120</v>
      </c>
    </row>
    <row r="7" spans="1:10" x14ac:dyDescent="0.3">
      <c r="A7" s="1">
        <f>A6+1</f>
        <v>1</v>
      </c>
      <c r="B7" s="10">
        <f>EDATE(B6,1)</f>
        <v>44621</v>
      </c>
      <c r="C7" s="4">
        <f>D$2</f>
        <v>592.69148597974606</v>
      </c>
      <c r="D7" s="6">
        <f>F6*F$2</f>
        <v>92.50833333333334</v>
      </c>
      <c r="E7" s="6">
        <f>C7-D7</f>
        <v>500.18315264641274</v>
      </c>
      <c r="F7" s="6">
        <f>F6-E7</f>
        <v>25619.816847353588</v>
      </c>
    </row>
    <row r="8" spans="1:10" x14ac:dyDescent="0.3">
      <c r="A8" s="1">
        <f t="shared" ref="A8:A54" si="0">A7+1</f>
        <v>2</v>
      </c>
      <c r="B8" s="10">
        <f t="shared" ref="B8:B54" si="1">EDATE(B7,1)</f>
        <v>44652</v>
      </c>
      <c r="C8" s="4">
        <f>D$2</f>
        <v>592.69148597974606</v>
      </c>
      <c r="D8" s="6">
        <f>F7*F$2</f>
        <v>90.736851334377292</v>
      </c>
      <c r="E8" s="6">
        <f t="shared" ref="E8:E54" si="2">C8-D8</f>
        <v>501.95463464536874</v>
      </c>
      <c r="F8" s="6">
        <f t="shared" ref="F8:F54" si="3">F7-E8</f>
        <v>25117.86221270822</v>
      </c>
    </row>
    <row r="9" spans="1:10" x14ac:dyDescent="0.3">
      <c r="A9" s="1">
        <f t="shared" si="0"/>
        <v>3</v>
      </c>
      <c r="B9" s="10">
        <f t="shared" si="1"/>
        <v>44682</v>
      </c>
      <c r="C9" s="4">
        <f>D$2</f>
        <v>592.69148597974606</v>
      </c>
      <c r="D9" s="6">
        <f>F8*F$2</f>
        <v>88.959095336674949</v>
      </c>
      <c r="E9" s="6">
        <f t="shared" si="2"/>
        <v>503.73239064307108</v>
      </c>
      <c r="F9" s="6">
        <f t="shared" si="3"/>
        <v>24614.129822065148</v>
      </c>
    </row>
    <row r="10" spans="1:10" x14ac:dyDescent="0.3">
      <c r="A10" s="1">
        <f t="shared" si="0"/>
        <v>4</v>
      </c>
      <c r="B10" s="10">
        <f t="shared" si="1"/>
        <v>44713</v>
      </c>
      <c r="C10" s="4">
        <f>D$2</f>
        <v>592.69148597974606</v>
      </c>
      <c r="D10" s="6">
        <f>F9*F$2</f>
        <v>87.175043119814077</v>
      </c>
      <c r="E10" s="6">
        <f t="shared" si="2"/>
        <v>505.516442859932</v>
      </c>
      <c r="F10" s="6">
        <f t="shared" si="3"/>
        <v>24108.613379205217</v>
      </c>
    </row>
    <row r="11" spans="1:10" x14ac:dyDescent="0.3">
      <c r="A11" s="1">
        <f t="shared" si="0"/>
        <v>5</v>
      </c>
      <c r="B11" s="10">
        <f t="shared" si="1"/>
        <v>44743</v>
      </c>
      <c r="C11" s="4">
        <f>D$2</f>
        <v>592.69148597974606</v>
      </c>
      <c r="D11" s="6">
        <f>F10*F$2</f>
        <v>85.384672384685146</v>
      </c>
      <c r="E11" s="6">
        <f t="shared" si="2"/>
        <v>507.30681359506093</v>
      </c>
      <c r="F11" s="6">
        <f t="shared" si="3"/>
        <v>23601.306565610157</v>
      </c>
    </row>
    <row r="12" spans="1:10" x14ac:dyDescent="0.3">
      <c r="A12" s="1">
        <f t="shared" si="0"/>
        <v>6</v>
      </c>
      <c r="B12" s="10">
        <f t="shared" si="1"/>
        <v>44774</v>
      </c>
      <c r="C12" s="4">
        <f>D$2</f>
        <v>592.69148597974606</v>
      </c>
      <c r="D12" s="6">
        <f>F11*F$2</f>
        <v>83.587960753202651</v>
      </c>
      <c r="E12" s="6">
        <f t="shared" si="2"/>
        <v>509.10352522654341</v>
      </c>
      <c r="F12" s="6">
        <f t="shared" si="3"/>
        <v>23092.203040383614</v>
      </c>
    </row>
    <row r="13" spans="1:10" x14ac:dyDescent="0.3">
      <c r="A13" s="1">
        <f t="shared" si="0"/>
        <v>7</v>
      </c>
      <c r="B13" s="10">
        <f t="shared" si="1"/>
        <v>44805</v>
      </c>
      <c r="C13" s="4">
        <f>D$2</f>
        <v>592.69148597974606</v>
      </c>
      <c r="D13" s="6">
        <f>F12*F$2</f>
        <v>81.784885768025305</v>
      </c>
      <c r="E13" s="6">
        <f t="shared" si="2"/>
        <v>510.90660021172073</v>
      </c>
      <c r="F13" s="6">
        <f t="shared" si="3"/>
        <v>22581.296440171893</v>
      </c>
    </row>
    <row r="14" spans="1:10" x14ac:dyDescent="0.3">
      <c r="A14" s="1">
        <f t="shared" si="0"/>
        <v>8</v>
      </c>
      <c r="B14" s="10">
        <f t="shared" si="1"/>
        <v>44835</v>
      </c>
      <c r="C14" s="4">
        <f>D$2</f>
        <v>592.69148597974606</v>
      </c>
      <c r="D14" s="6">
        <f>F13*F$2</f>
        <v>79.975424892275456</v>
      </c>
      <c r="E14" s="6">
        <f t="shared" si="2"/>
        <v>512.71606108747062</v>
      </c>
      <c r="F14" s="6">
        <f t="shared" si="3"/>
        <v>22068.580379084422</v>
      </c>
    </row>
    <row r="15" spans="1:10" x14ac:dyDescent="0.3">
      <c r="A15" s="1">
        <f t="shared" si="0"/>
        <v>9</v>
      </c>
      <c r="B15" s="10">
        <f t="shared" si="1"/>
        <v>44866</v>
      </c>
      <c r="C15" s="4">
        <f>D$2</f>
        <v>592.69148597974606</v>
      </c>
      <c r="D15" s="6">
        <f>F14*F$2</f>
        <v>78.159555509257331</v>
      </c>
      <c r="E15" s="6">
        <f t="shared" si="2"/>
        <v>514.53193047048876</v>
      </c>
      <c r="F15" s="6">
        <f t="shared" si="3"/>
        <v>21554.048448613932</v>
      </c>
    </row>
    <row r="16" spans="1:10" x14ac:dyDescent="0.3">
      <c r="A16" s="1">
        <f t="shared" si="0"/>
        <v>10</v>
      </c>
      <c r="B16" s="10">
        <f t="shared" si="1"/>
        <v>44896</v>
      </c>
      <c r="C16" s="4">
        <f>D$2</f>
        <v>592.69148597974606</v>
      </c>
      <c r="D16" s="6">
        <f>F15*F$2</f>
        <v>76.337254922174353</v>
      </c>
      <c r="E16" s="6">
        <f t="shared" si="2"/>
        <v>516.35423105757172</v>
      </c>
      <c r="F16" s="6">
        <f t="shared" si="3"/>
        <v>21037.69421755636</v>
      </c>
    </row>
    <row r="17" spans="1:6" x14ac:dyDescent="0.3">
      <c r="A17" s="1">
        <f t="shared" si="0"/>
        <v>11</v>
      </c>
      <c r="B17" s="10">
        <f t="shared" si="1"/>
        <v>44927</v>
      </c>
      <c r="C17" s="4">
        <f>D$2</f>
        <v>592.69148597974606</v>
      </c>
      <c r="D17" s="6">
        <f>F16*F$2</f>
        <v>74.508500353845449</v>
      </c>
      <c r="E17" s="6">
        <f t="shared" si="2"/>
        <v>518.18298562590064</v>
      </c>
      <c r="F17" s="6">
        <f t="shared" si="3"/>
        <v>20519.511231930461</v>
      </c>
    </row>
    <row r="18" spans="1:6" x14ac:dyDescent="0.3">
      <c r="A18" s="1">
        <f t="shared" si="0"/>
        <v>12</v>
      </c>
      <c r="B18" s="10">
        <f t="shared" si="1"/>
        <v>44958</v>
      </c>
      <c r="C18" s="4">
        <f>D$2</f>
        <v>592.69148597974606</v>
      </c>
      <c r="D18" s="6">
        <f>F17*F$2</f>
        <v>72.673268946420393</v>
      </c>
      <c r="E18" s="6">
        <f t="shared" si="2"/>
        <v>520.01821703332564</v>
      </c>
      <c r="F18" s="6">
        <f t="shared" si="3"/>
        <v>19999.493014897136</v>
      </c>
    </row>
    <row r="19" spans="1:6" x14ac:dyDescent="0.3">
      <c r="A19" s="1">
        <f t="shared" si="0"/>
        <v>13</v>
      </c>
      <c r="B19" s="10">
        <f t="shared" si="1"/>
        <v>44986</v>
      </c>
      <c r="C19" s="4">
        <f>D$2</f>
        <v>592.69148597974606</v>
      </c>
      <c r="D19" s="6">
        <f>F18*F$2</f>
        <v>70.831537761094026</v>
      </c>
      <c r="E19" s="6">
        <f t="shared" si="2"/>
        <v>521.85994821865199</v>
      </c>
      <c r="F19" s="6">
        <f t="shared" si="3"/>
        <v>19477.633066678485</v>
      </c>
    </row>
    <row r="20" spans="1:6" x14ac:dyDescent="0.3">
      <c r="A20" s="1">
        <f t="shared" si="0"/>
        <v>14</v>
      </c>
      <c r="B20" s="10">
        <f t="shared" si="1"/>
        <v>45017</v>
      </c>
      <c r="C20" s="4">
        <f>D$2</f>
        <v>592.69148597974606</v>
      </c>
      <c r="D20" s="6">
        <f>F19*F$2</f>
        <v>68.983283777819636</v>
      </c>
      <c r="E20" s="6">
        <f t="shared" si="2"/>
        <v>523.70820220192638</v>
      </c>
      <c r="F20" s="6">
        <f t="shared" si="3"/>
        <v>18953.924864476558</v>
      </c>
    </row>
    <row r="21" spans="1:6" x14ac:dyDescent="0.3">
      <c r="A21" s="1">
        <f t="shared" si="0"/>
        <v>15</v>
      </c>
      <c r="B21" s="10">
        <f t="shared" si="1"/>
        <v>45047</v>
      </c>
      <c r="C21" s="4">
        <f>D$2</f>
        <v>592.69148597974606</v>
      </c>
      <c r="D21" s="6">
        <f>F20*F$2</f>
        <v>67.128483895021148</v>
      </c>
      <c r="E21" s="6">
        <f t="shared" si="2"/>
        <v>525.56300208472487</v>
      </c>
      <c r="F21" s="6">
        <f t="shared" si="3"/>
        <v>18428.361862391834</v>
      </c>
    </row>
    <row r="22" spans="1:6" x14ac:dyDescent="0.3">
      <c r="A22" s="1">
        <f t="shared" si="0"/>
        <v>16</v>
      </c>
      <c r="B22" s="10">
        <f t="shared" si="1"/>
        <v>45078</v>
      </c>
      <c r="C22" s="4">
        <f>D$2</f>
        <v>592.69148597974606</v>
      </c>
      <c r="D22" s="6">
        <f>F21*F$2</f>
        <v>65.267114929304412</v>
      </c>
      <c r="E22" s="6">
        <f t="shared" si="2"/>
        <v>527.42437105044166</v>
      </c>
      <c r="F22" s="6">
        <f t="shared" si="3"/>
        <v>17900.937491341392</v>
      </c>
    </row>
    <row r="23" spans="1:6" x14ac:dyDescent="0.3">
      <c r="A23" s="1">
        <f t="shared" si="0"/>
        <v>17</v>
      </c>
      <c r="B23" s="10">
        <f t="shared" si="1"/>
        <v>45108</v>
      </c>
      <c r="C23" s="4">
        <f>D$2</f>
        <v>592.69148597974606</v>
      </c>
      <c r="D23" s="6">
        <f>F22*F$2</f>
        <v>63.399153615167435</v>
      </c>
      <c r="E23" s="6">
        <f t="shared" si="2"/>
        <v>529.29233236457867</v>
      </c>
      <c r="F23" s="6">
        <f t="shared" si="3"/>
        <v>17371.645158976815</v>
      </c>
    </row>
    <row r="24" spans="1:6" x14ac:dyDescent="0.3">
      <c r="A24" s="1">
        <f t="shared" si="0"/>
        <v>18</v>
      </c>
      <c r="B24" s="10">
        <f t="shared" si="1"/>
        <v>45139</v>
      </c>
      <c r="C24" s="4">
        <f>D$2</f>
        <v>592.69148597974606</v>
      </c>
      <c r="D24" s="6">
        <f>F23*F$2</f>
        <v>61.524576604709559</v>
      </c>
      <c r="E24" s="6">
        <f t="shared" si="2"/>
        <v>531.16690937503654</v>
      </c>
      <c r="F24" s="6">
        <f t="shared" si="3"/>
        <v>16840.47824960178</v>
      </c>
    </row>
    <row r="25" spans="1:6" x14ac:dyDescent="0.3">
      <c r="A25" s="1">
        <f t="shared" si="0"/>
        <v>19</v>
      </c>
      <c r="B25" s="10">
        <f t="shared" si="1"/>
        <v>45170</v>
      </c>
      <c r="C25" s="4">
        <f>D$2</f>
        <v>592.69148597974606</v>
      </c>
      <c r="D25" s="6">
        <f>F24*F$2</f>
        <v>59.64336046733964</v>
      </c>
      <c r="E25" s="6">
        <f t="shared" si="2"/>
        <v>533.04812551240639</v>
      </c>
      <c r="F25" s="6">
        <f t="shared" si="3"/>
        <v>16307.430124089373</v>
      </c>
    </row>
    <row r="26" spans="1:6" x14ac:dyDescent="0.3">
      <c r="A26" s="1">
        <f t="shared" si="0"/>
        <v>20</v>
      </c>
      <c r="B26" s="10">
        <f t="shared" si="1"/>
        <v>45200</v>
      </c>
      <c r="C26" s="4">
        <f>D$2</f>
        <v>592.69148597974606</v>
      </c>
      <c r="D26" s="6">
        <f>F25*F$2</f>
        <v>57.755481689483197</v>
      </c>
      <c r="E26" s="6">
        <f t="shared" si="2"/>
        <v>534.93600429026287</v>
      </c>
      <c r="F26" s="6">
        <f t="shared" si="3"/>
        <v>15772.49411979911</v>
      </c>
    </row>
    <row r="27" spans="1:6" x14ac:dyDescent="0.3">
      <c r="A27" s="1">
        <f t="shared" si="0"/>
        <v>21</v>
      </c>
      <c r="B27" s="10">
        <f t="shared" si="1"/>
        <v>45231</v>
      </c>
      <c r="C27" s="4">
        <f>D$2</f>
        <v>592.69148597974606</v>
      </c>
      <c r="D27" s="6">
        <f>F26*F$2</f>
        <v>55.860916674288518</v>
      </c>
      <c r="E27" s="6">
        <f t="shared" si="2"/>
        <v>536.83056930545752</v>
      </c>
      <c r="F27" s="6">
        <f t="shared" si="3"/>
        <v>15235.663550493653</v>
      </c>
    </row>
    <row r="28" spans="1:6" x14ac:dyDescent="0.3">
      <c r="A28" s="1">
        <f t="shared" si="0"/>
        <v>22</v>
      </c>
      <c r="B28" s="10">
        <f t="shared" si="1"/>
        <v>45261</v>
      </c>
      <c r="C28" s="4">
        <f>D$2</f>
        <v>592.69148597974606</v>
      </c>
      <c r="D28" s="6">
        <f>F27*F$2</f>
        <v>53.959641741331694</v>
      </c>
      <c r="E28" s="6">
        <f t="shared" si="2"/>
        <v>538.7318442384144</v>
      </c>
      <c r="F28" s="6">
        <f t="shared" si="3"/>
        <v>14696.931706255238</v>
      </c>
    </row>
    <row r="29" spans="1:6" x14ac:dyDescent="0.3">
      <c r="A29" s="1">
        <f t="shared" si="0"/>
        <v>23</v>
      </c>
      <c r="B29" s="10">
        <f t="shared" si="1"/>
        <v>45292</v>
      </c>
      <c r="C29" s="4">
        <f>D$2</f>
        <v>592.69148597974606</v>
      </c>
      <c r="D29" s="6">
        <f>F28*F$2</f>
        <v>52.051633126320638</v>
      </c>
      <c r="E29" s="6">
        <f t="shared" si="2"/>
        <v>540.6398528534254</v>
      </c>
      <c r="F29" s="6">
        <f t="shared" si="3"/>
        <v>14156.291853401814</v>
      </c>
    </row>
    <row r="30" spans="1:6" x14ac:dyDescent="0.3">
      <c r="A30" s="1">
        <f t="shared" si="0"/>
        <v>24</v>
      </c>
      <c r="B30" s="10">
        <f t="shared" si="1"/>
        <v>45323</v>
      </c>
      <c r="C30" s="4">
        <f>D$2</f>
        <v>592.69148597974606</v>
      </c>
      <c r="D30" s="6">
        <f>F29*F$2</f>
        <v>50.136866980798096</v>
      </c>
      <c r="E30" s="6">
        <f t="shared" si="2"/>
        <v>542.55461899894794</v>
      </c>
      <c r="F30" s="6">
        <f t="shared" si="3"/>
        <v>13613.737234402866</v>
      </c>
    </row>
    <row r="31" spans="1:6" x14ac:dyDescent="0.3">
      <c r="A31" s="1">
        <f t="shared" si="0"/>
        <v>25</v>
      </c>
      <c r="B31" s="10">
        <f t="shared" si="1"/>
        <v>45352</v>
      </c>
      <c r="C31" s="4">
        <f>D$2</f>
        <v>592.69148597974606</v>
      </c>
      <c r="D31" s="6">
        <f>F30*F$2</f>
        <v>48.215319371843485</v>
      </c>
      <c r="E31" s="6">
        <f t="shared" si="2"/>
        <v>544.47616660790254</v>
      </c>
      <c r="F31" s="6">
        <f t="shared" si="3"/>
        <v>13069.261067794963</v>
      </c>
    </row>
    <row r="32" spans="1:6" x14ac:dyDescent="0.3">
      <c r="A32" s="1">
        <f t="shared" si="0"/>
        <v>26</v>
      </c>
      <c r="B32" s="10">
        <f t="shared" si="1"/>
        <v>45383</v>
      </c>
      <c r="C32" s="4">
        <f>D$2</f>
        <v>592.69148597974606</v>
      </c>
      <c r="D32" s="6">
        <f>F31*F$2</f>
        <v>46.286966281773829</v>
      </c>
      <c r="E32" s="6">
        <f t="shared" si="2"/>
        <v>546.4045196979722</v>
      </c>
      <c r="F32" s="6">
        <f t="shared" si="3"/>
        <v>12522.856548096992</v>
      </c>
    </row>
    <row r="33" spans="1:6" x14ac:dyDescent="0.3">
      <c r="A33" s="1">
        <f t="shared" si="0"/>
        <v>27</v>
      </c>
      <c r="B33" s="10">
        <f t="shared" si="1"/>
        <v>45413</v>
      </c>
      <c r="C33" s="4">
        <f>D$2</f>
        <v>592.69148597974606</v>
      </c>
      <c r="D33" s="6">
        <f>F32*F$2</f>
        <v>44.351783607843515</v>
      </c>
      <c r="E33" s="6">
        <f t="shared" si="2"/>
        <v>548.3397023719026</v>
      </c>
      <c r="F33" s="6">
        <f t="shared" si="3"/>
        <v>11974.516845725089</v>
      </c>
    </row>
    <row r="34" spans="1:6" x14ac:dyDescent="0.3">
      <c r="A34" s="1">
        <f t="shared" si="0"/>
        <v>28</v>
      </c>
      <c r="B34" s="10">
        <f t="shared" si="1"/>
        <v>45444</v>
      </c>
      <c r="C34" s="4">
        <f>D$2</f>
        <v>592.69148597974606</v>
      </c>
      <c r="D34" s="6">
        <f>F33*F$2</f>
        <v>42.409747161943031</v>
      </c>
      <c r="E34" s="6">
        <f t="shared" si="2"/>
        <v>550.28173881780299</v>
      </c>
      <c r="F34" s="6">
        <f t="shared" si="3"/>
        <v>11424.235106907287</v>
      </c>
    </row>
    <row r="35" spans="1:6" x14ac:dyDescent="0.3">
      <c r="A35" s="1">
        <f t="shared" si="0"/>
        <v>29</v>
      </c>
      <c r="B35" s="10">
        <f t="shared" si="1"/>
        <v>45474</v>
      </c>
      <c r="C35" s="4">
        <f>D$2</f>
        <v>592.69148597974606</v>
      </c>
      <c r="D35" s="6">
        <f>F34*F$2</f>
        <v>40.460832670296639</v>
      </c>
      <c r="E35" s="6">
        <f t="shared" si="2"/>
        <v>552.23065330944939</v>
      </c>
      <c r="F35" s="6">
        <f t="shared" si="3"/>
        <v>10872.004453597838</v>
      </c>
    </row>
    <row r="36" spans="1:6" x14ac:dyDescent="0.3">
      <c r="A36" s="1">
        <f t="shared" si="0"/>
        <v>30</v>
      </c>
      <c r="B36" s="10">
        <f t="shared" si="1"/>
        <v>45505</v>
      </c>
      <c r="C36" s="4">
        <f>D$2</f>
        <v>592.69148597974606</v>
      </c>
      <c r="D36" s="6">
        <f>F35*F$2</f>
        <v>38.505015773159009</v>
      </c>
      <c r="E36" s="6">
        <f t="shared" si="2"/>
        <v>554.18647020658705</v>
      </c>
      <c r="F36" s="6">
        <f t="shared" si="3"/>
        <v>10317.817983391251</v>
      </c>
    </row>
    <row r="37" spans="1:6" x14ac:dyDescent="0.3">
      <c r="A37" s="1">
        <f t="shared" si="0"/>
        <v>31</v>
      </c>
      <c r="B37" s="10">
        <f t="shared" si="1"/>
        <v>45536</v>
      </c>
      <c r="C37" s="4">
        <f>D$2</f>
        <v>592.69148597974606</v>
      </c>
      <c r="D37" s="6">
        <f>F36*F$2</f>
        <v>36.54227202451068</v>
      </c>
      <c r="E37" s="6">
        <f t="shared" si="2"/>
        <v>556.14921395523538</v>
      </c>
      <c r="F37" s="6">
        <f t="shared" si="3"/>
        <v>9761.6687694360153</v>
      </c>
    </row>
    <row r="38" spans="1:6" x14ac:dyDescent="0.3">
      <c r="A38" s="1">
        <f t="shared" si="0"/>
        <v>32</v>
      </c>
      <c r="B38" s="10">
        <f t="shared" si="1"/>
        <v>45566</v>
      </c>
      <c r="C38" s="4">
        <f>D$2</f>
        <v>592.69148597974606</v>
      </c>
      <c r="D38" s="6">
        <f>F37*F$2</f>
        <v>34.572576891752554</v>
      </c>
      <c r="E38" s="6">
        <f t="shared" si="2"/>
        <v>558.11890908799353</v>
      </c>
      <c r="F38" s="6">
        <f t="shared" si="3"/>
        <v>9203.549860348021</v>
      </c>
    </row>
    <row r="39" spans="1:6" x14ac:dyDescent="0.3">
      <c r="A39" s="1">
        <f t="shared" si="0"/>
        <v>33</v>
      </c>
      <c r="B39" s="10">
        <f t="shared" si="1"/>
        <v>45597</v>
      </c>
      <c r="C39" s="4">
        <f>D$2</f>
        <v>592.69148597974606</v>
      </c>
      <c r="D39" s="6">
        <f>F38*F$2</f>
        <v>32.595905755399244</v>
      </c>
      <c r="E39" s="6">
        <f t="shared" si="2"/>
        <v>560.0955802243468</v>
      </c>
      <c r="F39" s="6">
        <f t="shared" si="3"/>
        <v>8643.4542801236748</v>
      </c>
    </row>
    <row r="40" spans="1:6" x14ac:dyDescent="0.3">
      <c r="A40" s="1">
        <f t="shared" si="0"/>
        <v>34</v>
      </c>
      <c r="B40" s="10">
        <f t="shared" si="1"/>
        <v>45627</v>
      </c>
      <c r="C40" s="4">
        <f>D$2</f>
        <v>592.69148597974606</v>
      </c>
      <c r="D40" s="6">
        <f>F39*F$2</f>
        <v>30.612233908771351</v>
      </c>
      <c r="E40" s="6">
        <f t="shared" si="2"/>
        <v>562.07925207097469</v>
      </c>
      <c r="F40" s="6">
        <f t="shared" si="3"/>
        <v>8081.3750280527001</v>
      </c>
    </row>
    <row r="41" spans="1:6" x14ac:dyDescent="0.3">
      <c r="A41" s="1">
        <f t="shared" si="0"/>
        <v>35</v>
      </c>
      <c r="B41" s="10">
        <f t="shared" si="1"/>
        <v>45658</v>
      </c>
      <c r="C41" s="4">
        <f>D$2</f>
        <v>592.69148597974606</v>
      </c>
      <c r="D41" s="6">
        <f>F40*F$2</f>
        <v>28.62153655768665</v>
      </c>
      <c r="E41" s="6">
        <f t="shared" si="2"/>
        <v>564.06994942205938</v>
      </c>
      <c r="F41" s="6">
        <f t="shared" si="3"/>
        <v>7517.3050786306412</v>
      </c>
    </row>
    <row r="42" spans="1:6" x14ac:dyDescent="0.3">
      <c r="A42" s="1">
        <f t="shared" si="0"/>
        <v>36</v>
      </c>
      <c r="B42" s="10">
        <f t="shared" si="1"/>
        <v>45689</v>
      </c>
      <c r="C42" s="4">
        <f>D$2</f>
        <v>592.69148597974606</v>
      </c>
      <c r="D42" s="6">
        <f>F41*F$2</f>
        <v>26.623788820150189</v>
      </c>
      <c r="E42" s="6">
        <f t="shared" si="2"/>
        <v>566.06769715959592</v>
      </c>
      <c r="F42" s="6">
        <f t="shared" si="3"/>
        <v>6951.2373814710454</v>
      </c>
    </row>
    <row r="43" spans="1:6" x14ac:dyDescent="0.3">
      <c r="A43" s="1">
        <f t="shared" si="0"/>
        <v>37</v>
      </c>
      <c r="B43" s="10">
        <f t="shared" si="1"/>
        <v>45717</v>
      </c>
      <c r="C43" s="4">
        <f>D$2</f>
        <v>592.69148597974606</v>
      </c>
      <c r="D43" s="6">
        <f>F42*F$2</f>
        <v>24.618965726043289</v>
      </c>
      <c r="E43" s="6">
        <f t="shared" si="2"/>
        <v>568.07252025370281</v>
      </c>
      <c r="F43" s="6">
        <f t="shared" si="3"/>
        <v>6383.1648612173431</v>
      </c>
    </row>
    <row r="44" spans="1:6" x14ac:dyDescent="0.3">
      <c r="A44" s="1">
        <f t="shared" si="0"/>
        <v>38</v>
      </c>
      <c r="B44" s="10">
        <f t="shared" si="1"/>
        <v>45748</v>
      </c>
      <c r="C44" s="4">
        <f>D$2</f>
        <v>592.69148597974606</v>
      </c>
      <c r="D44" s="6">
        <f>F43*F$2</f>
        <v>22.607042216811426</v>
      </c>
      <c r="E44" s="6">
        <f t="shared" si="2"/>
        <v>570.0844437629346</v>
      </c>
      <c r="F44" s="6">
        <f t="shared" si="3"/>
        <v>5813.0804174544082</v>
      </c>
    </row>
    <row r="45" spans="1:6" x14ac:dyDescent="0.3">
      <c r="A45" s="1">
        <f t="shared" si="0"/>
        <v>39</v>
      </c>
      <c r="B45" s="10">
        <f t="shared" si="1"/>
        <v>45778</v>
      </c>
      <c r="C45" s="4">
        <f>D$2</f>
        <v>592.69148597974606</v>
      </c>
      <c r="D45" s="6">
        <f>F44*F$2</f>
        <v>20.587993145151032</v>
      </c>
      <c r="E45" s="6">
        <f t="shared" si="2"/>
        <v>572.10349283459504</v>
      </c>
      <c r="F45" s="6">
        <f t="shared" si="3"/>
        <v>5240.976924619813</v>
      </c>
    </row>
    <row r="46" spans="1:6" x14ac:dyDescent="0.3">
      <c r="A46" s="1">
        <f t="shared" si="0"/>
        <v>40</v>
      </c>
      <c r="B46" s="10">
        <f t="shared" si="1"/>
        <v>45809</v>
      </c>
      <c r="C46" s="4">
        <f>D$2</f>
        <v>592.69148597974606</v>
      </c>
      <c r="D46" s="6">
        <f>F45*F$2</f>
        <v>18.561793274695173</v>
      </c>
      <c r="E46" s="6">
        <f t="shared" si="2"/>
        <v>574.12969270505084</v>
      </c>
      <c r="F46" s="6">
        <f t="shared" si="3"/>
        <v>4666.8472319147622</v>
      </c>
    </row>
    <row r="47" spans="1:6" x14ac:dyDescent="0.3">
      <c r="A47" s="1">
        <f t="shared" si="0"/>
        <v>41</v>
      </c>
      <c r="B47" s="10">
        <f t="shared" si="1"/>
        <v>45839</v>
      </c>
      <c r="C47" s="4">
        <f>D$2</f>
        <v>592.69148597974606</v>
      </c>
      <c r="D47" s="6">
        <f>F46*F$2</f>
        <v>16.528417279698118</v>
      </c>
      <c r="E47" s="6">
        <f t="shared" si="2"/>
        <v>576.16306870004792</v>
      </c>
      <c r="F47" s="6">
        <f t="shared" si="3"/>
        <v>4090.6841632147143</v>
      </c>
    </row>
    <row r="48" spans="1:6" x14ac:dyDescent="0.3">
      <c r="A48" s="1">
        <f t="shared" si="0"/>
        <v>42</v>
      </c>
      <c r="B48" s="10">
        <f t="shared" si="1"/>
        <v>45870</v>
      </c>
      <c r="C48" s="4">
        <f>D$2</f>
        <v>592.69148597974606</v>
      </c>
      <c r="D48" s="6">
        <f>F47*F$2</f>
        <v>14.48783974471878</v>
      </c>
      <c r="E48" s="6">
        <f t="shared" si="2"/>
        <v>578.20364623502724</v>
      </c>
      <c r="F48" s="6">
        <f t="shared" si="3"/>
        <v>3512.4805169796873</v>
      </c>
    </row>
    <row r="49" spans="1:6" x14ac:dyDescent="0.3">
      <c r="A49" s="1">
        <f t="shared" si="0"/>
        <v>43</v>
      </c>
      <c r="B49" s="10">
        <f t="shared" si="1"/>
        <v>45901</v>
      </c>
      <c r="C49" s="4">
        <f>D$2</f>
        <v>592.69148597974606</v>
      </c>
      <c r="D49" s="6">
        <f>F48*F$2</f>
        <v>12.44003516430306</v>
      </c>
      <c r="E49" s="6">
        <f t="shared" si="2"/>
        <v>580.25145081544304</v>
      </c>
      <c r="F49" s="6">
        <f t="shared" si="3"/>
        <v>2932.2290661642442</v>
      </c>
    </row>
    <row r="50" spans="1:6" x14ac:dyDescent="0.3">
      <c r="A50" s="1">
        <f t="shared" si="0"/>
        <v>44</v>
      </c>
      <c r="B50" s="10">
        <f t="shared" si="1"/>
        <v>45931</v>
      </c>
      <c r="C50" s="4">
        <f>D$2</f>
        <v>592.69148597974606</v>
      </c>
      <c r="D50" s="6">
        <f>F49*F$2</f>
        <v>10.384977942665031</v>
      </c>
      <c r="E50" s="6">
        <f t="shared" si="2"/>
        <v>582.30650803708102</v>
      </c>
      <c r="F50" s="6">
        <f t="shared" si="3"/>
        <v>2349.922558127163</v>
      </c>
    </row>
    <row r="51" spans="1:6" x14ac:dyDescent="0.3">
      <c r="A51" s="1">
        <f t="shared" si="0"/>
        <v>45</v>
      </c>
      <c r="B51" s="10">
        <f t="shared" si="1"/>
        <v>45962</v>
      </c>
      <c r="C51" s="4">
        <f>D$2</f>
        <v>592.69148597974606</v>
      </c>
      <c r="D51" s="6">
        <f>F50*F$2</f>
        <v>8.3226423933670368</v>
      </c>
      <c r="E51" s="6">
        <f t="shared" si="2"/>
        <v>584.36884358637906</v>
      </c>
      <c r="F51" s="6">
        <f t="shared" si="3"/>
        <v>1765.5537145407839</v>
      </c>
    </row>
    <row r="52" spans="1:6" x14ac:dyDescent="0.3">
      <c r="A52" s="1">
        <f t="shared" si="0"/>
        <v>46</v>
      </c>
      <c r="B52" s="10">
        <f t="shared" si="1"/>
        <v>45992</v>
      </c>
      <c r="C52" s="4">
        <f>D$2</f>
        <v>592.69148597974606</v>
      </c>
      <c r="D52" s="6">
        <f>F51*F$2</f>
        <v>6.2530027389986103</v>
      </c>
      <c r="E52" s="6">
        <f t="shared" si="2"/>
        <v>586.43848324074747</v>
      </c>
      <c r="F52" s="6">
        <f t="shared" si="3"/>
        <v>1179.1152313000364</v>
      </c>
    </row>
    <row r="53" spans="1:6" x14ac:dyDescent="0.3">
      <c r="A53" s="1">
        <f t="shared" si="0"/>
        <v>47</v>
      </c>
      <c r="B53" s="10">
        <f t="shared" si="1"/>
        <v>46023</v>
      </c>
      <c r="C53" s="4">
        <f>D$2</f>
        <v>592.69148597974606</v>
      </c>
      <c r="D53" s="6">
        <f>F52*F$2</f>
        <v>4.1760331108542958</v>
      </c>
      <c r="E53" s="6">
        <f t="shared" si="2"/>
        <v>588.51545286889177</v>
      </c>
      <c r="F53" s="6">
        <f t="shared" si="3"/>
        <v>590.59977843114461</v>
      </c>
    </row>
    <row r="54" spans="1:6" x14ac:dyDescent="0.3">
      <c r="A54" s="1">
        <f t="shared" si="0"/>
        <v>48</v>
      </c>
      <c r="B54" s="10">
        <f t="shared" si="1"/>
        <v>46054</v>
      </c>
      <c r="C54" s="4">
        <f>D$2</f>
        <v>592.69148597974606</v>
      </c>
      <c r="D54" s="6">
        <f>F53*F$2</f>
        <v>2.0917075486103038</v>
      </c>
      <c r="E54" s="6">
        <f t="shared" si="2"/>
        <v>590.59977843113575</v>
      </c>
      <c r="F54" s="6">
        <f t="shared" si="3"/>
        <v>8.8675733422860503E-12</v>
      </c>
    </row>
    <row r="56" spans="1:6" x14ac:dyDescent="0.3">
      <c r="A56" s="1" t="s">
        <v>22</v>
      </c>
      <c r="C56" s="7">
        <f>SUM(C6:C55)</f>
        <v>28449.19132702782</v>
      </c>
      <c r="D56" s="7">
        <f>SUM(D6:D55)</f>
        <v>2329.1913270278105</v>
      </c>
      <c r="E56" s="7">
        <f>SUM(E6:E55)</f>
        <v>26119.999999999996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A267-4B65-462D-9F8D-735B89308EC4}">
  <dimension ref="A1:J187"/>
  <sheetViews>
    <sheetView workbookViewId="0">
      <pane ySplit="4" topLeftCell="A180" activePane="bottomLeft" state="frozen"/>
      <selection activeCell="E17" sqref="E17"/>
      <selection pane="bottomLeft" activeCell="K196" sqref="K196"/>
    </sheetView>
  </sheetViews>
  <sheetFormatPr defaultRowHeight="13" x14ac:dyDescent="0.3"/>
  <cols>
    <col min="1" max="1" width="10.453125" style="1" bestFit="1" customWidth="1"/>
    <col min="2" max="2" width="11" style="1" bestFit="1" customWidth="1"/>
    <col min="3" max="3" width="10.08984375" style="1" bestFit="1" customWidth="1"/>
    <col min="4" max="5" width="11" style="1" bestFit="1" customWidth="1"/>
    <col min="6" max="6" width="6.1796875" style="1" bestFit="1" customWidth="1"/>
    <col min="7" max="7" width="7.54296875" style="1" bestFit="1" customWidth="1"/>
    <col min="8" max="8" width="3.54296875" style="1" bestFit="1" customWidth="1"/>
    <col min="9" max="9" width="10.81640625" style="1" bestFit="1" customWidth="1"/>
    <col min="10" max="10" width="2.6328125" style="1" bestFit="1" customWidth="1"/>
    <col min="11" max="16384" width="8.7265625" style="1"/>
  </cols>
  <sheetData>
    <row r="1" spans="1:10" x14ac:dyDescent="0.3">
      <c r="A1" s="1" t="s">
        <v>0</v>
      </c>
      <c r="B1" s="1" t="s">
        <v>17</v>
      </c>
      <c r="C1" s="1" t="s">
        <v>2</v>
      </c>
      <c r="D1" s="2">
        <v>300000</v>
      </c>
      <c r="E1" s="1" t="s">
        <v>4</v>
      </c>
      <c r="F1" s="9">
        <v>3.7499999999999999E-2</v>
      </c>
      <c r="G1" s="1" t="s">
        <v>5</v>
      </c>
      <c r="H1" s="1">
        <v>15</v>
      </c>
      <c r="I1" s="1" t="s">
        <v>18</v>
      </c>
      <c r="J1" s="1">
        <v>12</v>
      </c>
    </row>
    <row r="2" spans="1:10" x14ac:dyDescent="0.3">
      <c r="A2" s="1" t="s">
        <v>6</v>
      </c>
      <c r="B2" s="1" t="s">
        <v>16</v>
      </c>
      <c r="C2" s="1" t="s">
        <v>21</v>
      </c>
      <c r="D2" s="4">
        <f>PMT(F2,H2,-D1)</f>
        <v>2181.6673279763677</v>
      </c>
      <c r="E2" s="1" t="s">
        <v>19</v>
      </c>
      <c r="F2" s="5">
        <f>F1/J1</f>
        <v>3.1249999999999997E-3</v>
      </c>
      <c r="G2" s="1" t="s">
        <v>20</v>
      </c>
      <c r="H2" s="1">
        <f>H1*J1</f>
        <v>180</v>
      </c>
    </row>
    <row r="4" spans="1:10" x14ac:dyDescent="0.3">
      <c r="A4" s="1" t="s">
        <v>8</v>
      </c>
      <c r="B4" s="1" t="s">
        <v>9</v>
      </c>
      <c r="C4" s="1" t="s">
        <v>3</v>
      </c>
      <c r="D4" s="1" t="s">
        <v>12</v>
      </c>
      <c r="E4" s="1" t="s">
        <v>11</v>
      </c>
    </row>
    <row r="5" spans="1:10" x14ac:dyDescent="0.3">
      <c r="A5" s="1">
        <v>0</v>
      </c>
      <c r="B5" s="6">
        <v>0</v>
      </c>
      <c r="C5" s="6">
        <v>0</v>
      </c>
      <c r="D5" s="6">
        <v>0</v>
      </c>
      <c r="E5" s="6">
        <f>D1</f>
        <v>300000</v>
      </c>
    </row>
    <row r="6" spans="1:10" x14ac:dyDescent="0.3">
      <c r="A6" s="1">
        <f>A5+1</f>
        <v>1</v>
      </c>
      <c r="B6" s="4">
        <f>D$2</f>
        <v>2181.6673279763677</v>
      </c>
      <c r="C6" s="6">
        <f>E5*F$2</f>
        <v>937.49999999999989</v>
      </c>
      <c r="D6" s="6">
        <f>B6-C6</f>
        <v>1244.1673279763677</v>
      </c>
      <c r="E6" s="6">
        <f>E5-D6</f>
        <v>298755.83267202362</v>
      </c>
    </row>
    <row r="7" spans="1:10" x14ac:dyDescent="0.3">
      <c r="A7" s="1">
        <f t="shared" ref="A7:A65" si="0">A6+1</f>
        <v>2</v>
      </c>
      <c r="B7" s="4">
        <f t="shared" ref="B7:B65" si="1">D$2</f>
        <v>2181.6673279763677</v>
      </c>
      <c r="C7" s="6">
        <f t="shared" ref="C7:C65" si="2">E6*F$2</f>
        <v>933.61197710007377</v>
      </c>
      <c r="D7" s="6">
        <f t="shared" ref="D7:D65" si="3">B7-C7</f>
        <v>1248.0553508762939</v>
      </c>
      <c r="E7" s="6">
        <f t="shared" ref="E7:E65" si="4">E6-D7</f>
        <v>297507.77732114732</v>
      </c>
    </row>
    <row r="8" spans="1:10" x14ac:dyDescent="0.3">
      <c r="A8" s="1">
        <f t="shared" si="0"/>
        <v>3</v>
      </c>
      <c r="B8" s="4">
        <f t="shared" si="1"/>
        <v>2181.6673279763677</v>
      </c>
      <c r="C8" s="6">
        <f t="shared" si="2"/>
        <v>929.7118041285853</v>
      </c>
      <c r="D8" s="6">
        <f t="shared" si="3"/>
        <v>1251.9555238477824</v>
      </c>
      <c r="E8" s="6">
        <f t="shared" si="4"/>
        <v>296255.82179729955</v>
      </c>
    </row>
    <row r="9" spans="1:10" x14ac:dyDescent="0.3">
      <c r="A9" s="1">
        <f t="shared" si="0"/>
        <v>4</v>
      </c>
      <c r="B9" s="4">
        <f t="shared" si="1"/>
        <v>2181.6673279763677</v>
      </c>
      <c r="C9" s="6">
        <f t="shared" si="2"/>
        <v>925.79944311656106</v>
      </c>
      <c r="D9" s="6">
        <f t="shared" si="3"/>
        <v>1255.8678848598065</v>
      </c>
      <c r="E9" s="6">
        <f t="shared" si="4"/>
        <v>294999.95391243976</v>
      </c>
    </row>
    <row r="10" spans="1:10" x14ac:dyDescent="0.3">
      <c r="A10" s="1">
        <f t="shared" si="0"/>
        <v>5</v>
      </c>
      <c r="B10" s="4">
        <f t="shared" si="1"/>
        <v>2181.6673279763677</v>
      </c>
      <c r="C10" s="6">
        <f t="shared" si="2"/>
        <v>921.87485597637419</v>
      </c>
      <c r="D10" s="6">
        <f t="shared" si="3"/>
        <v>1259.7924719999935</v>
      </c>
      <c r="E10" s="6">
        <f t="shared" si="4"/>
        <v>293740.16144043976</v>
      </c>
    </row>
    <row r="11" spans="1:10" x14ac:dyDescent="0.3">
      <c r="A11" s="1">
        <f t="shared" si="0"/>
        <v>6</v>
      </c>
      <c r="B11" s="4">
        <f t="shared" si="1"/>
        <v>2181.6673279763677</v>
      </c>
      <c r="C11" s="6">
        <f t="shared" si="2"/>
        <v>917.93800450137417</v>
      </c>
      <c r="D11" s="6">
        <f t="shared" si="3"/>
        <v>1263.7293234749936</v>
      </c>
      <c r="E11" s="6">
        <f t="shared" si="4"/>
        <v>292476.43211696477</v>
      </c>
    </row>
    <row r="12" spans="1:10" x14ac:dyDescent="0.3">
      <c r="A12" s="1">
        <f t="shared" si="0"/>
        <v>7</v>
      </c>
      <c r="B12" s="4">
        <f t="shared" si="1"/>
        <v>2181.6673279763677</v>
      </c>
      <c r="C12" s="6">
        <f t="shared" si="2"/>
        <v>913.98885036551485</v>
      </c>
      <c r="D12" s="6">
        <f t="shared" si="3"/>
        <v>1267.678477610853</v>
      </c>
      <c r="E12" s="6">
        <f t="shared" si="4"/>
        <v>291208.7536393539</v>
      </c>
    </row>
    <row r="13" spans="1:10" x14ac:dyDescent="0.3">
      <c r="A13" s="1">
        <f t="shared" si="0"/>
        <v>8</v>
      </c>
      <c r="B13" s="4">
        <f t="shared" si="1"/>
        <v>2181.6673279763677</v>
      </c>
      <c r="C13" s="6">
        <f t="shared" si="2"/>
        <v>910.02735512298091</v>
      </c>
      <c r="D13" s="6">
        <f t="shared" si="3"/>
        <v>1271.6399728533868</v>
      </c>
      <c r="E13" s="6">
        <f t="shared" si="4"/>
        <v>289937.11366650055</v>
      </c>
    </row>
    <row r="14" spans="1:10" x14ac:dyDescent="0.3">
      <c r="A14" s="1">
        <f t="shared" si="0"/>
        <v>9</v>
      </c>
      <c r="B14" s="4">
        <f t="shared" si="1"/>
        <v>2181.6673279763677</v>
      </c>
      <c r="C14" s="6">
        <f t="shared" si="2"/>
        <v>906.05348020781412</v>
      </c>
      <c r="D14" s="6">
        <f t="shared" si="3"/>
        <v>1275.6138477685536</v>
      </c>
      <c r="E14" s="6">
        <f t="shared" si="4"/>
        <v>288661.49981873197</v>
      </c>
    </row>
    <row r="15" spans="1:10" x14ac:dyDescent="0.3">
      <c r="A15" s="1">
        <f t="shared" si="0"/>
        <v>10</v>
      </c>
      <c r="B15" s="4">
        <f t="shared" si="1"/>
        <v>2181.6673279763677</v>
      </c>
      <c r="C15" s="6">
        <f t="shared" si="2"/>
        <v>902.0671869335373</v>
      </c>
      <c r="D15" s="6">
        <f t="shared" si="3"/>
        <v>1279.6001410428303</v>
      </c>
      <c r="E15" s="6">
        <f t="shared" si="4"/>
        <v>287381.89967768913</v>
      </c>
    </row>
    <row r="16" spans="1:10" x14ac:dyDescent="0.3">
      <c r="A16" s="1">
        <f t="shared" si="0"/>
        <v>11</v>
      </c>
      <c r="B16" s="4">
        <f t="shared" si="1"/>
        <v>2181.6673279763677</v>
      </c>
      <c r="C16" s="6">
        <f t="shared" si="2"/>
        <v>898.06843649277846</v>
      </c>
      <c r="D16" s="6">
        <f t="shared" si="3"/>
        <v>1283.5988914835893</v>
      </c>
      <c r="E16" s="6">
        <f t="shared" si="4"/>
        <v>286098.30078620557</v>
      </c>
    </row>
    <row r="17" spans="1:5" x14ac:dyDescent="0.3">
      <c r="A17" s="1">
        <f t="shared" si="0"/>
        <v>12</v>
      </c>
      <c r="B17" s="4">
        <f t="shared" si="1"/>
        <v>2181.6673279763677</v>
      </c>
      <c r="C17" s="6">
        <f t="shared" si="2"/>
        <v>894.05718995689233</v>
      </c>
      <c r="D17" s="6">
        <f t="shared" si="3"/>
        <v>1287.6101380194755</v>
      </c>
      <c r="E17" s="6">
        <f t="shared" si="4"/>
        <v>284810.69064818608</v>
      </c>
    </row>
    <row r="18" spans="1:5" x14ac:dyDescent="0.3">
      <c r="A18" s="1">
        <f t="shared" si="0"/>
        <v>13</v>
      </c>
      <c r="B18" s="4">
        <f t="shared" si="1"/>
        <v>2181.6673279763677</v>
      </c>
      <c r="C18" s="6">
        <f t="shared" si="2"/>
        <v>890.03340827558145</v>
      </c>
      <c r="D18" s="6">
        <f t="shared" si="3"/>
        <v>1291.6339197007862</v>
      </c>
      <c r="E18" s="6">
        <f t="shared" si="4"/>
        <v>283519.05672848527</v>
      </c>
    </row>
    <row r="19" spans="1:5" x14ac:dyDescent="0.3">
      <c r="A19" s="1">
        <f t="shared" si="0"/>
        <v>14</v>
      </c>
      <c r="B19" s="4">
        <f t="shared" si="1"/>
        <v>2181.6673279763677</v>
      </c>
      <c r="C19" s="6">
        <f t="shared" si="2"/>
        <v>885.99705227651646</v>
      </c>
      <c r="D19" s="6">
        <f t="shared" si="3"/>
        <v>1295.6702756998511</v>
      </c>
      <c r="E19" s="6">
        <f t="shared" si="4"/>
        <v>282223.3864527854</v>
      </c>
    </row>
    <row r="20" spans="1:5" x14ac:dyDescent="0.3">
      <c r="A20" s="1">
        <f t="shared" si="0"/>
        <v>15</v>
      </c>
      <c r="B20" s="4">
        <f t="shared" si="1"/>
        <v>2181.6673279763677</v>
      </c>
      <c r="C20" s="6">
        <f t="shared" si="2"/>
        <v>881.94808266495431</v>
      </c>
      <c r="D20" s="6">
        <f t="shared" si="3"/>
        <v>1299.7192453114135</v>
      </c>
      <c r="E20" s="6">
        <f t="shared" si="4"/>
        <v>280923.66720747401</v>
      </c>
    </row>
    <row r="21" spans="1:5" x14ac:dyDescent="0.3">
      <c r="A21" s="1">
        <f t="shared" si="0"/>
        <v>16</v>
      </c>
      <c r="B21" s="4">
        <f t="shared" si="1"/>
        <v>2181.6673279763677</v>
      </c>
      <c r="C21" s="6">
        <f t="shared" si="2"/>
        <v>877.88646002335622</v>
      </c>
      <c r="D21" s="6">
        <f t="shared" si="3"/>
        <v>1303.7808679530115</v>
      </c>
      <c r="E21" s="6">
        <f t="shared" si="4"/>
        <v>279619.88633952098</v>
      </c>
    </row>
    <row r="22" spans="1:5" x14ac:dyDescent="0.3">
      <c r="A22" s="1">
        <f t="shared" si="0"/>
        <v>17</v>
      </c>
      <c r="B22" s="4">
        <f t="shared" si="1"/>
        <v>2181.6673279763677</v>
      </c>
      <c r="C22" s="6">
        <f t="shared" si="2"/>
        <v>873.81214481100301</v>
      </c>
      <c r="D22" s="6">
        <f t="shared" si="3"/>
        <v>1307.8551831653647</v>
      </c>
      <c r="E22" s="6">
        <f t="shared" si="4"/>
        <v>278312.03115635563</v>
      </c>
    </row>
    <row r="23" spans="1:5" x14ac:dyDescent="0.3">
      <c r="A23" s="1">
        <f t="shared" si="0"/>
        <v>18</v>
      </c>
      <c r="B23" s="4">
        <f t="shared" si="1"/>
        <v>2181.6673279763677</v>
      </c>
      <c r="C23" s="6">
        <f t="shared" si="2"/>
        <v>869.72509736361133</v>
      </c>
      <c r="D23" s="6">
        <f t="shared" si="3"/>
        <v>1311.9422306127562</v>
      </c>
      <c r="E23" s="6">
        <f t="shared" si="4"/>
        <v>277000.08892574289</v>
      </c>
    </row>
    <row r="24" spans="1:5" x14ac:dyDescent="0.3">
      <c r="A24" s="1">
        <f t="shared" si="0"/>
        <v>19</v>
      </c>
      <c r="B24" s="4">
        <f t="shared" si="1"/>
        <v>2181.6673279763677</v>
      </c>
      <c r="C24" s="6">
        <f t="shared" si="2"/>
        <v>865.62527789294643</v>
      </c>
      <c r="D24" s="6">
        <f t="shared" si="3"/>
        <v>1316.0420500834211</v>
      </c>
      <c r="E24" s="6">
        <f t="shared" si="4"/>
        <v>275684.04687565949</v>
      </c>
    </row>
    <row r="25" spans="1:5" x14ac:dyDescent="0.3">
      <c r="A25" s="1">
        <f t="shared" si="0"/>
        <v>20</v>
      </c>
      <c r="B25" s="4">
        <f t="shared" si="1"/>
        <v>2181.6673279763677</v>
      </c>
      <c r="C25" s="6">
        <f t="shared" si="2"/>
        <v>861.51264648643587</v>
      </c>
      <c r="D25" s="6">
        <f t="shared" si="3"/>
        <v>1320.1546814899318</v>
      </c>
      <c r="E25" s="6">
        <f t="shared" si="4"/>
        <v>274363.89219416957</v>
      </c>
    </row>
    <row r="26" spans="1:5" x14ac:dyDescent="0.3">
      <c r="A26" s="1">
        <f t="shared" si="0"/>
        <v>21</v>
      </c>
      <c r="B26" s="4">
        <f t="shared" si="1"/>
        <v>2181.6673279763677</v>
      </c>
      <c r="C26" s="6">
        <f t="shared" si="2"/>
        <v>857.38716310677989</v>
      </c>
      <c r="D26" s="6">
        <f t="shared" si="3"/>
        <v>1324.2801648695877</v>
      </c>
      <c r="E26" s="6">
        <f t="shared" si="4"/>
        <v>273039.61202930001</v>
      </c>
    </row>
    <row r="27" spans="1:5" x14ac:dyDescent="0.3">
      <c r="A27" s="1">
        <f t="shared" si="0"/>
        <v>22</v>
      </c>
      <c r="B27" s="4">
        <f t="shared" si="1"/>
        <v>2181.6673279763677</v>
      </c>
      <c r="C27" s="6">
        <f t="shared" si="2"/>
        <v>853.24878759156252</v>
      </c>
      <c r="D27" s="6">
        <f t="shared" si="3"/>
        <v>1328.4185403848051</v>
      </c>
      <c r="E27" s="6">
        <f t="shared" si="4"/>
        <v>271711.19348891522</v>
      </c>
    </row>
    <row r="28" spans="1:5" x14ac:dyDescent="0.3">
      <c r="A28" s="1">
        <f t="shared" si="0"/>
        <v>23</v>
      </c>
      <c r="B28" s="4">
        <f t="shared" si="1"/>
        <v>2181.6673279763677</v>
      </c>
      <c r="C28" s="6">
        <f t="shared" si="2"/>
        <v>849.09747965285999</v>
      </c>
      <c r="D28" s="6">
        <f t="shared" si="3"/>
        <v>1332.5698483235078</v>
      </c>
      <c r="E28" s="6">
        <f t="shared" si="4"/>
        <v>270378.62364059169</v>
      </c>
    </row>
    <row r="29" spans="1:5" x14ac:dyDescent="0.3">
      <c r="A29" s="1">
        <f t="shared" si="0"/>
        <v>24</v>
      </c>
      <c r="B29" s="4">
        <f t="shared" si="1"/>
        <v>2181.6673279763677</v>
      </c>
      <c r="C29" s="6">
        <f t="shared" si="2"/>
        <v>844.93319887684891</v>
      </c>
      <c r="D29" s="6">
        <f t="shared" si="3"/>
        <v>1336.7341290995187</v>
      </c>
      <c r="E29" s="6">
        <f t="shared" si="4"/>
        <v>269041.88951149216</v>
      </c>
    </row>
    <row r="30" spans="1:5" x14ac:dyDescent="0.3">
      <c r="A30" s="1">
        <f t="shared" si="0"/>
        <v>25</v>
      </c>
      <c r="B30" s="4">
        <f t="shared" si="1"/>
        <v>2181.6673279763677</v>
      </c>
      <c r="C30" s="6">
        <f t="shared" si="2"/>
        <v>840.75590472341298</v>
      </c>
      <c r="D30" s="6">
        <f t="shared" si="3"/>
        <v>1340.9114232529546</v>
      </c>
      <c r="E30" s="6">
        <f t="shared" si="4"/>
        <v>267700.97808823921</v>
      </c>
    </row>
    <row r="31" spans="1:5" x14ac:dyDescent="0.3">
      <c r="A31" s="1">
        <f t="shared" si="0"/>
        <v>26</v>
      </c>
      <c r="B31" s="4">
        <f t="shared" si="1"/>
        <v>2181.6673279763677</v>
      </c>
      <c r="C31" s="6">
        <f t="shared" si="2"/>
        <v>836.56555652574741</v>
      </c>
      <c r="D31" s="6">
        <f t="shared" si="3"/>
        <v>1345.1017714506202</v>
      </c>
      <c r="E31" s="6">
        <f t="shared" si="4"/>
        <v>266355.87631678861</v>
      </c>
    </row>
    <row r="32" spans="1:5" x14ac:dyDescent="0.3">
      <c r="A32" s="1">
        <f t="shared" si="0"/>
        <v>27</v>
      </c>
      <c r="B32" s="4">
        <f t="shared" si="1"/>
        <v>2181.6673279763677</v>
      </c>
      <c r="C32" s="6">
        <f t="shared" si="2"/>
        <v>832.36211348996437</v>
      </c>
      <c r="D32" s="6">
        <f t="shared" si="3"/>
        <v>1349.3052144864032</v>
      </c>
      <c r="E32" s="6">
        <f t="shared" si="4"/>
        <v>265006.57110230223</v>
      </c>
    </row>
    <row r="33" spans="1:5" x14ac:dyDescent="0.3">
      <c r="A33" s="1">
        <f t="shared" si="0"/>
        <v>28</v>
      </c>
      <c r="B33" s="4">
        <f t="shared" si="1"/>
        <v>2181.6673279763677</v>
      </c>
      <c r="C33" s="6">
        <f t="shared" si="2"/>
        <v>828.14553469469445</v>
      </c>
      <c r="D33" s="6">
        <f t="shared" si="3"/>
        <v>1353.5217932816731</v>
      </c>
      <c r="E33" s="6">
        <f t="shared" si="4"/>
        <v>263653.04930902057</v>
      </c>
    </row>
    <row r="34" spans="1:5" x14ac:dyDescent="0.3">
      <c r="A34" s="1">
        <f t="shared" si="0"/>
        <v>29</v>
      </c>
      <c r="B34" s="4">
        <f t="shared" si="1"/>
        <v>2181.6673279763677</v>
      </c>
      <c r="C34" s="6">
        <f t="shared" si="2"/>
        <v>823.91577909068917</v>
      </c>
      <c r="D34" s="6">
        <f t="shared" si="3"/>
        <v>1357.7515488856784</v>
      </c>
      <c r="E34" s="6">
        <f t="shared" si="4"/>
        <v>262295.29776013491</v>
      </c>
    </row>
    <row r="35" spans="1:5" x14ac:dyDescent="0.3">
      <c r="A35" s="1">
        <f t="shared" si="0"/>
        <v>30</v>
      </c>
      <c r="B35" s="4">
        <f t="shared" si="1"/>
        <v>2181.6673279763677</v>
      </c>
      <c r="C35" s="6">
        <f t="shared" si="2"/>
        <v>819.67280550042153</v>
      </c>
      <c r="D35" s="6">
        <f t="shared" si="3"/>
        <v>1361.9945224759463</v>
      </c>
      <c r="E35" s="6">
        <f t="shared" si="4"/>
        <v>260933.30323765895</v>
      </c>
    </row>
    <row r="36" spans="1:5" x14ac:dyDescent="0.3">
      <c r="A36" s="1">
        <f t="shared" si="0"/>
        <v>31</v>
      </c>
      <c r="B36" s="4">
        <f t="shared" si="1"/>
        <v>2181.6673279763677</v>
      </c>
      <c r="C36" s="6">
        <f t="shared" si="2"/>
        <v>815.41657261768421</v>
      </c>
      <c r="D36" s="6">
        <f t="shared" si="3"/>
        <v>1366.2507553586834</v>
      </c>
      <c r="E36" s="6">
        <f t="shared" si="4"/>
        <v>259567.05248230026</v>
      </c>
    </row>
    <row r="37" spans="1:5" x14ac:dyDescent="0.3">
      <c r="A37" s="1">
        <f t="shared" si="0"/>
        <v>32</v>
      </c>
      <c r="B37" s="4">
        <f t="shared" si="1"/>
        <v>2181.6673279763677</v>
      </c>
      <c r="C37" s="6">
        <f t="shared" si="2"/>
        <v>811.14703900718825</v>
      </c>
      <c r="D37" s="6">
        <f t="shared" si="3"/>
        <v>1370.5202889691795</v>
      </c>
      <c r="E37" s="6">
        <f t="shared" si="4"/>
        <v>258196.53219333108</v>
      </c>
    </row>
    <row r="38" spans="1:5" x14ac:dyDescent="0.3">
      <c r="A38" s="1">
        <f t="shared" si="0"/>
        <v>33</v>
      </c>
      <c r="B38" s="4">
        <f t="shared" si="1"/>
        <v>2181.6673279763677</v>
      </c>
      <c r="C38" s="6">
        <f t="shared" si="2"/>
        <v>806.8641631041595</v>
      </c>
      <c r="D38" s="6">
        <f t="shared" si="3"/>
        <v>1374.8031648722081</v>
      </c>
      <c r="E38" s="6">
        <f t="shared" si="4"/>
        <v>256821.72902845888</v>
      </c>
    </row>
    <row r="39" spans="1:5" x14ac:dyDescent="0.3">
      <c r="A39" s="1">
        <f t="shared" si="0"/>
        <v>34</v>
      </c>
      <c r="B39" s="4">
        <f t="shared" si="1"/>
        <v>2181.6673279763677</v>
      </c>
      <c r="C39" s="6">
        <f t="shared" si="2"/>
        <v>802.56790321393396</v>
      </c>
      <c r="D39" s="6">
        <f t="shared" si="3"/>
        <v>1379.0994247624337</v>
      </c>
      <c r="E39" s="6">
        <f t="shared" si="4"/>
        <v>255442.62960369643</v>
      </c>
    </row>
    <row r="40" spans="1:5" x14ac:dyDescent="0.3">
      <c r="A40" s="1">
        <f t="shared" si="0"/>
        <v>35</v>
      </c>
      <c r="B40" s="4">
        <f t="shared" si="1"/>
        <v>2181.6673279763677</v>
      </c>
      <c r="C40" s="6">
        <f t="shared" si="2"/>
        <v>798.25821751155127</v>
      </c>
      <c r="D40" s="6">
        <f t="shared" si="3"/>
        <v>1383.4091104648164</v>
      </c>
      <c r="E40" s="6">
        <f t="shared" si="4"/>
        <v>254059.22049323161</v>
      </c>
    </row>
    <row r="41" spans="1:5" x14ac:dyDescent="0.3">
      <c r="A41" s="1">
        <f t="shared" si="0"/>
        <v>36</v>
      </c>
      <c r="B41" s="4">
        <f t="shared" si="1"/>
        <v>2181.6673279763677</v>
      </c>
      <c r="C41" s="6">
        <f t="shared" si="2"/>
        <v>793.93506404134871</v>
      </c>
      <c r="D41" s="6">
        <f t="shared" si="3"/>
        <v>1387.7322639350191</v>
      </c>
      <c r="E41" s="6">
        <f t="shared" si="4"/>
        <v>252671.48822929658</v>
      </c>
    </row>
    <row r="42" spans="1:5" x14ac:dyDescent="0.3">
      <c r="A42" s="1">
        <f t="shared" si="0"/>
        <v>37</v>
      </c>
      <c r="B42" s="4">
        <f t="shared" si="1"/>
        <v>2181.6673279763677</v>
      </c>
      <c r="C42" s="6">
        <f t="shared" si="2"/>
        <v>789.59840071655174</v>
      </c>
      <c r="D42" s="6">
        <f t="shared" si="3"/>
        <v>1392.0689272598161</v>
      </c>
      <c r="E42" s="6">
        <f t="shared" si="4"/>
        <v>251279.41930203675</v>
      </c>
    </row>
    <row r="43" spans="1:5" x14ac:dyDescent="0.3">
      <c r="A43" s="1">
        <f t="shared" si="0"/>
        <v>38</v>
      </c>
      <c r="B43" s="4">
        <f t="shared" si="1"/>
        <v>2181.6673279763677</v>
      </c>
      <c r="C43" s="6">
        <f t="shared" si="2"/>
        <v>785.24818531886478</v>
      </c>
      <c r="D43" s="6">
        <f t="shared" si="3"/>
        <v>1396.419142657503</v>
      </c>
      <c r="E43" s="6">
        <f t="shared" si="4"/>
        <v>249883.00015937924</v>
      </c>
    </row>
    <row r="44" spans="1:5" x14ac:dyDescent="0.3">
      <c r="A44" s="1">
        <f t="shared" si="0"/>
        <v>39</v>
      </c>
      <c r="B44" s="4">
        <f t="shared" si="1"/>
        <v>2181.6673279763677</v>
      </c>
      <c r="C44" s="6">
        <f t="shared" si="2"/>
        <v>780.88437549806008</v>
      </c>
      <c r="D44" s="6">
        <f t="shared" si="3"/>
        <v>1400.7829524783076</v>
      </c>
      <c r="E44" s="6">
        <f t="shared" si="4"/>
        <v>248482.21720690094</v>
      </c>
    </row>
    <row r="45" spans="1:5" x14ac:dyDescent="0.3">
      <c r="A45" s="1">
        <f t="shared" si="0"/>
        <v>40</v>
      </c>
      <c r="B45" s="4">
        <f t="shared" si="1"/>
        <v>2181.6673279763677</v>
      </c>
      <c r="C45" s="6">
        <f t="shared" si="2"/>
        <v>776.50692877156541</v>
      </c>
      <c r="D45" s="6">
        <f t="shared" si="3"/>
        <v>1405.1603992048022</v>
      </c>
      <c r="E45" s="6">
        <f t="shared" si="4"/>
        <v>247077.05680769615</v>
      </c>
    </row>
    <row r="46" spans="1:5" x14ac:dyDescent="0.3">
      <c r="A46" s="1">
        <f t="shared" si="0"/>
        <v>41</v>
      </c>
      <c r="B46" s="4">
        <f t="shared" si="1"/>
        <v>2181.6673279763677</v>
      </c>
      <c r="C46" s="6">
        <f t="shared" si="2"/>
        <v>772.11580252405042</v>
      </c>
      <c r="D46" s="6">
        <f t="shared" si="3"/>
        <v>1409.5515254523173</v>
      </c>
      <c r="E46" s="6">
        <f t="shared" si="4"/>
        <v>245667.50528224383</v>
      </c>
    </row>
    <row r="47" spans="1:5" x14ac:dyDescent="0.3">
      <c r="A47" s="1">
        <f t="shared" si="0"/>
        <v>42</v>
      </c>
      <c r="B47" s="4">
        <f t="shared" si="1"/>
        <v>2181.6673279763677</v>
      </c>
      <c r="C47" s="6">
        <f t="shared" si="2"/>
        <v>767.71095400701188</v>
      </c>
      <c r="D47" s="6">
        <f t="shared" si="3"/>
        <v>1413.9563739693558</v>
      </c>
      <c r="E47" s="6">
        <f t="shared" si="4"/>
        <v>244253.54890827448</v>
      </c>
    </row>
    <row r="48" spans="1:5" x14ac:dyDescent="0.3">
      <c r="A48" s="1">
        <f t="shared" si="0"/>
        <v>43</v>
      </c>
      <c r="B48" s="4">
        <f t="shared" si="1"/>
        <v>2181.6673279763677</v>
      </c>
      <c r="C48" s="6">
        <f t="shared" si="2"/>
        <v>763.29234033835769</v>
      </c>
      <c r="D48" s="6">
        <f t="shared" si="3"/>
        <v>1418.37498763801</v>
      </c>
      <c r="E48" s="6">
        <f t="shared" si="4"/>
        <v>242835.17392063647</v>
      </c>
    </row>
    <row r="49" spans="1:5" x14ac:dyDescent="0.3">
      <c r="A49" s="1">
        <f t="shared" si="0"/>
        <v>44</v>
      </c>
      <c r="B49" s="4">
        <f t="shared" si="1"/>
        <v>2181.6673279763677</v>
      </c>
      <c r="C49" s="6">
        <f t="shared" si="2"/>
        <v>758.85991850198889</v>
      </c>
      <c r="D49" s="6">
        <f t="shared" si="3"/>
        <v>1422.8074094743788</v>
      </c>
      <c r="E49" s="6">
        <f t="shared" si="4"/>
        <v>241412.36651116208</v>
      </c>
    </row>
    <row r="50" spans="1:5" x14ac:dyDescent="0.3">
      <c r="A50" s="1">
        <f t="shared" si="0"/>
        <v>45</v>
      </c>
      <c r="B50" s="4">
        <f t="shared" si="1"/>
        <v>2181.6673279763677</v>
      </c>
      <c r="C50" s="6">
        <f t="shared" si="2"/>
        <v>754.41364534738148</v>
      </c>
      <c r="D50" s="6">
        <f t="shared" si="3"/>
        <v>1427.2536826289861</v>
      </c>
      <c r="E50" s="6">
        <f t="shared" si="4"/>
        <v>239985.11282853311</v>
      </c>
    </row>
    <row r="51" spans="1:5" x14ac:dyDescent="0.3">
      <c r="A51" s="1">
        <f t="shared" si="0"/>
        <v>46</v>
      </c>
      <c r="B51" s="4">
        <f t="shared" si="1"/>
        <v>2181.6673279763677</v>
      </c>
      <c r="C51" s="6">
        <f t="shared" si="2"/>
        <v>749.95347758916591</v>
      </c>
      <c r="D51" s="6">
        <f t="shared" si="3"/>
        <v>1431.7138503872018</v>
      </c>
      <c r="E51" s="6">
        <f t="shared" si="4"/>
        <v>238553.39897814591</v>
      </c>
    </row>
    <row r="52" spans="1:5" x14ac:dyDescent="0.3">
      <c r="A52" s="1">
        <f t="shared" si="0"/>
        <v>47</v>
      </c>
      <c r="B52" s="4">
        <f t="shared" si="1"/>
        <v>2181.6673279763677</v>
      </c>
      <c r="C52" s="6">
        <f t="shared" si="2"/>
        <v>745.4793718067059</v>
      </c>
      <c r="D52" s="6">
        <f t="shared" si="3"/>
        <v>1436.1879561696619</v>
      </c>
      <c r="E52" s="6">
        <f t="shared" si="4"/>
        <v>237117.21102197625</v>
      </c>
    </row>
    <row r="53" spans="1:5" x14ac:dyDescent="0.3">
      <c r="A53" s="1">
        <f t="shared" si="0"/>
        <v>48</v>
      </c>
      <c r="B53" s="4">
        <f t="shared" si="1"/>
        <v>2181.6673279763677</v>
      </c>
      <c r="C53" s="6">
        <f t="shared" si="2"/>
        <v>740.99128444367568</v>
      </c>
      <c r="D53" s="6">
        <f t="shared" si="3"/>
        <v>1440.6760435326919</v>
      </c>
      <c r="E53" s="6">
        <f t="shared" si="4"/>
        <v>235676.53497844355</v>
      </c>
    </row>
    <row r="54" spans="1:5" x14ac:dyDescent="0.3">
      <c r="A54" s="1">
        <f t="shared" si="0"/>
        <v>49</v>
      </c>
      <c r="B54" s="4">
        <f t="shared" si="1"/>
        <v>2181.6673279763677</v>
      </c>
      <c r="C54" s="6">
        <f t="shared" si="2"/>
        <v>736.48917180763601</v>
      </c>
      <c r="D54" s="6">
        <f t="shared" si="3"/>
        <v>1445.1781561687317</v>
      </c>
      <c r="E54" s="6">
        <f t="shared" si="4"/>
        <v>234231.35682227483</v>
      </c>
    </row>
    <row r="55" spans="1:5" x14ac:dyDescent="0.3">
      <c r="A55" s="1">
        <f t="shared" si="0"/>
        <v>50</v>
      </c>
      <c r="B55" s="4">
        <f t="shared" si="1"/>
        <v>2181.6673279763677</v>
      </c>
      <c r="C55" s="6">
        <f t="shared" si="2"/>
        <v>731.97299006960873</v>
      </c>
      <c r="D55" s="6">
        <f t="shared" si="3"/>
        <v>1449.6943379067588</v>
      </c>
      <c r="E55" s="6">
        <f t="shared" si="4"/>
        <v>232781.66248436808</v>
      </c>
    </row>
    <row r="56" spans="1:5" x14ac:dyDescent="0.3">
      <c r="A56" s="1">
        <f t="shared" si="0"/>
        <v>51</v>
      </c>
      <c r="B56" s="4">
        <f t="shared" si="1"/>
        <v>2181.6673279763677</v>
      </c>
      <c r="C56" s="6">
        <f t="shared" si="2"/>
        <v>727.44269526365019</v>
      </c>
      <c r="D56" s="6">
        <f t="shared" si="3"/>
        <v>1454.2246327127175</v>
      </c>
      <c r="E56" s="6">
        <f t="shared" si="4"/>
        <v>231327.43785165536</v>
      </c>
    </row>
    <row r="57" spans="1:5" x14ac:dyDescent="0.3">
      <c r="A57" s="1">
        <f t="shared" si="0"/>
        <v>52</v>
      </c>
      <c r="B57" s="4">
        <f t="shared" si="1"/>
        <v>2181.6673279763677</v>
      </c>
      <c r="C57" s="6">
        <f t="shared" si="2"/>
        <v>722.89824328642294</v>
      </c>
      <c r="D57" s="6">
        <f t="shared" si="3"/>
        <v>1458.7690846899447</v>
      </c>
      <c r="E57" s="6">
        <f t="shared" si="4"/>
        <v>229868.66876696542</v>
      </c>
    </row>
    <row r="58" spans="1:5" x14ac:dyDescent="0.3">
      <c r="A58" s="1">
        <f t="shared" si="0"/>
        <v>53</v>
      </c>
      <c r="B58" s="4">
        <f t="shared" si="1"/>
        <v>2181.6673279763677</v>
      </c>
      <c r="C58" s="6">
        <f t="shared" si="2"/>
        <v>718.33958989676682</v>
      </c>
      <c r="D58" s="6">
        <f t="shared" si="3"/>
        <v>1463.3277380796007</v>
      </c>
      <c r="E58" s="6">
        <f t="shared" si="4"/>
        <v>228405.34102888583</v>
      </c>
    </row>
    <row r="59" spans="1:5" x14ac:dyDescent="0.3">
      <c r="A59" s="1">
        <f t="shared" si="0"/>
        <v>54</v>
      </c>
      <c r="B59" s="4">
        <f t="shared" si="1"/>
        <v>2181.6673279763677</v>
      </c>
      <c r="C59" s="6">
        <f t="shared" si="2"/>
        <v>713.76669071526817</v>
      </c>
      <c r="D59" s="6">
        <f t="shared" si="3"/>
        <v>1467.9006372610995</v>
      </c>
      <c r="E59" s="6">
        <f t="shared" si="4"/>
        <v>226937.44039162472</v>
      </c>
    </row>
    <row r="60" spans="1:5" x14ac:dyDescent="0.3">
      <c r="A60" s="1">
        <f t="shared" si="0"/>
        <v>55</v>
      </c>
      <c r="B60" s="4">
        <f t="shared" si="1"/>
        <v>2181.6673279763677</v>
      </c>
      <c r="C60" s="6">
        <f t="shared" si="2"/>
        <v>709.17950122382717</v>
      </c>
      <c r="D60" s="6">
        <f t="shared" si="3"/>
        <v>1472.4878267525405</v>
      </c>
      <c r="E60" s="6">
        <f t="shared" si="4"/>
        <v>225464.95256487219</v>
      </c>
    </row>
    <row r="61" spans="1:5" x14ac:dyDescent="0.3">
      <c r="A61" s="1">
        <f t="shared" si="0"/>
        <v>56</v>
      </c>
      <c r="B61" s="4">
        <f t="shared" si="1"/>
        <v>2181.6673279763677</v>
      </c>
      <c r="C61" s="6">
        <f t="shared" si="2"/>
        <v>704.57797676522557</v>
      </c>
      <c r="D61" s="6">
        <f t="shared" si="3"/>
        <v>1477.089351211142</v>
      </c>
      <c r="E61" s="6">
        <f t="shared" si="4"/>
        <v>223987.86321366104</v>
      </c>
    </row>
    <row r="62" spans="1:5" x14ac:dyDescent="0.3">
      <c r="A62" s="1">
        <f t="shared" si="0"/>
        <v>57</v>
      </c>
      <c r="B62" s="4">
        <f t="shared" si="1"/>
        <v>2181.6673279763677</v>
      </c>
      <c r="C62" s="6">
        <f t="shared" si="2"/>
        <v>699.96207254269063</v>
      </c>
      <c r="D62" s="6">
        <f t="shared" si="3"/>
        <v>1481.7052554336769</v>
      </c>
      <c r="E62" s="6">
        <f t="shared" si="4"/>
        <v>222506.15795822736</v>
      </c>
    </row>
    <row r="63" spans="1:5" x14ac:dyDescent="0.3">
      <c r="A63" s="1">
        <f t="shared" si="0"/>
        <v>58</v>
      </c>
      <c r="B63" s="4">
        <f t="shared" si="1"/>
        <v>2181.6673279763677</v>
      </c>
      <c r="C63" s="6">
        <f t="shared" si="2"/>
        <v>695.33174361946044</v>
      </c>
      <c r="D63" s="6">
        <f t="shared" si="3"/>
        <v>1486.3355843569072</v>
      </c>
      <c r="E63" s="6">
        <f t="shared" si="4"/>
        <v>221019.82237387044</v>
      </c>
    </row>
    <row r="64" spans="1:5" x14ac:dyDescent="0.3">
      <c r="A64" s="1">
        <f t="shared" si="0"/>
        <v>59</v>
      </c>
      <c r="B64" s="4">
        <f t="shared" si="1"/>
        <v>2181.6673279763677</v>
      </c>
      <c r="C64" s="6">
        <f t="shared" si="2"/>
        <v>690.68694491834503</v>
      </c>
      <c r="D64" s="6">
        <f t="shared" si="3"/>
        <v>1490.9803830580227</v>
      </c>
      <c r="E64" s="6">
        <f t="shared" si="4"/>
        <v>219528.84199081242</v>
      </c>
    </row>
    <row r="65" spans="1:5" x14ac:dyDescent="0.3">
      <c r="A65" s="1">
        <f t="shared" si="0"/>
        <v>60</v>
      </c>
      <c r="B65" s="4">
        <f t="shared" si="1"/>
        <v>2181.6673279763677</v>
      </c>
      <c r="C65" s="6">
        <f t="shared" si="2"/>
        <v>686.02763122128874</v>
      </c>
      <c r="D65" s="6">
        <f t="shared" si="3"/>
        <v>1495.6396967550791</v>
      </c>
      <c r="E65" s="6">
        <f t="shared" si="4"/>
        <v>218033.20229405735</v>
      </c>
    </row>
    <row r="66" spans="1:5" x14ac:dyDescent="0.3">
      <c r="A66" s="1">
        <f t="shared" ref="A66:A129" si="5">A65+1</f>
        <v>61</v>
      </c>
      <c r="B66" s="4">
        <f t="shared" ref="B66:B129" si="6">D$2</f>
        <v>2181.6673279763677</v>
      </c>
      <c r="C66" s="6">
        <f t="shared" ref="C66:C129" si="7">E65*F$2</f>
        <v>681.35375716892918</v>
      </c>
      <c r="D66" s="6">
        <f t="shared" ref="D66:D129" si="8">B66-C66</f>
        <v>1500.3135708074385</v>
      </c>
      <c r="E66" s="6">
        <f t="shared" ref="E66:E129" si="9">E65-D66</f>
        <v>216532.88872324993</v>
      </c>
    </row>
    <row r="67" spans="1:5" x14ac:dyDescent="0.3">
      <c r="A67" s="1">
        <f t="shared" si="5"/>
        <v>62</v>
      </c>
      <c r="B67" s="4">
        <f t="shared" si="6"/>
        <v>2181.6673279763677</v>
      </c>
      <c r="C67" s="6">
        <f t="shared" si="7"/>
        <v>676.66527726015602</v>
      </c>
      <c r="D67" s="6">
        <f t="shared" si="8"/>
        <v>1505.0020507162117</v>
      </c>
      <c r="E67" s="6">
        <f t="shared" si="9"/>
        <v>215027.8866725337</v>
      </c>
    </row>
    <row r="68" spans="1:5" x14ac:dyDescent="0.3">
      <c r="A68" s="1">
        <f t="shared" si="5"/>
        <v>63</v>
      </c>
      <c r="B68" s="4">
        <f t="shared" si="6"/>
        <v>2181.6673279763677</v>
      </c>
      <c r="C68" s="6">
        <f t="shared" si="7"/>
        <v>671.96214585166774</v>
      </c>
      <c r="D68" s="6">
        <f t="shared" si="8"/>
        <v>1509.7051821247001</v>
      </c>
      <c r="E68" s="6">
        <f t="shared" si="9"/>
        <v>213518.18149040901</v>
      </c>
    </row>
    <row r="69" spans="1:5" x14ac:dyDescent="0.3">
      <c r="A69" s="1">
        <f t="shared" si="5"/>
        <v>64</v>
      </c>
      <c r="B69" s="4">
        <f t="shared" si="6"/>
        <v>2181.6673279763677</v>
      </c>
      <c r="C69" s="6">
        <f t="shared" si="7"/>
        <v>667.24431715752814</v>
      </c>
      <c r="D69" s="6">
        <f t="shared" si="8"/>
        <v>1514.4230108188394</v>
      </c>
      <c r="E69" s="6">
        <f t="shared" si="9"/>
        <v>212003.75847959018</v>
      </c>
    </row>
    <row r="70" spans="1:5" x14ac:dyDescent="0.3">
      <c r="A70" s="1">
        <f t="shared" si="5"/>
        <v>65</v>
      </c>
      <c r="B70" s="4">
        <f t="shared" si="6"/>
        <v>2181.6673279763677</v>
      </c>
      <c r="C70" s="6">
        <f t="shared" si="7"/>
        <v>662.51174524871931</v>
      </c>
      <c r="D70" s="6">
        <f t="shared" si="8"/>
        <v>1519.1555827276484</v>
      </c>
      <c r="E70" s="6">
        <f t="shared" si="9"/>
        <v>210484.60289686252</v>
      </c>
    </row>
    <row r="71" spans="1:5" x14ac:dyDescent="0.3">
      <c r="A71" s="1">
        <f t="shared" si="5"/>
        <v>66</v>
      </c>
      <c r="B71" s="4">
        <f t="shared" si="6"/>
        <v>2181.6673279763677</v>
      </c>
      <c r="C71" s="6">
        <f t="shared" si="7"/>
        <v>657.76438405269528</v>
      </c>
      <c r="D71" s="6">
        <f t="shared" si="8"/>
        <v>1523.9029439236724</v>
      </c>
      <c r="E71" s="6">
        <f t="shared" si="9"/>
        <v>208960.69995293886</v>
      </c>
    </row>
    <row r="72" spans="1:5" x14ac:dyDescent="0.3">
      <c r="A72" s="1">
        <f t="shared" si="5"/>
        <v>67</v>
      </c>
      <c r="B72" s="4">
        <f t="shared" si="6"/>
        <v>2181.6673279763677</v>
      </c>
      <c r="C72" s="6">
        <f t="shared" si="7"/>
        <v>653.0021873529339</v>
      </c>
      <c r="D72" s="6">
        <f t="shared" si="8"/>
        <v>1528.6651406234337</v>
      </c>
      <c r="E72" s="6">
        <f t="shared" si="9"/>
        <v>207432.03481231543</v>
      </c>
    </row>
    <row r="73" spans="1:5" x14ac:dyDescent="0.3">
      <c r="A73" s="1">
        <f t="shared" si="5"/>
        <v>68</v>
      </c>
      <c r="B73" s="4">
        <f t="shared" si="6"/>
        <v>2181.6673279763677</v>
      </c>
      <c r="C73" s="6">
        <f t="shared" si="7"/>
        <v>648.22510878848561</v>
      </c>
      <c r="D73" s="6">
        <f t="shared" si="8"/>
        <v>1533.4422191878821</v>
      </c>
      <c r="E73" s="6">
        <f t="shared" si="9"/>
        <v>205898.59259312754</v>
      </c>
    </row>
    <row r="74" spans="1:5" x14ac:dyDescent="0.3">
      <c r="A74" s="1">
        <f t="shared" si="5"/>
        <v>69</v>
      </c>
      <c r="B74" s="4">
        <f t="shared" si="6"/>
        <v>2181.6673279763677</v>
      </c>
      <c r="C74" s="6">
        <f t="shared" si="7"/>
        <v>643.43310185352357</v>
      </c>
      <c r="D74" s="6">
        <f t="shared" si="8"/>
        <v>1538.2342261228441</v>
      </c>
      <c r="E74" s="6">
        <f t="shared" si="9"/>
        <v>204360.35836700469</v>
      </c>
    </row>
    <row r="75" spans="1:5" x14ac:dyDescent="0.3">
      <c r="A75" s="1">
        <f t="shared" si="5"/>
        <v>70</v>
      </c>
      <c r="B75" s="4">
        <f t="shared" si="6"/>
        <v>2181.6673279763677</v>
      </c>
      <c r="C75" s="6">
        <f t="shared" si="7"/>
        <v>638.62611989688958</v>
      </c>
      <c r="D75" s="6">
        <f t="shared" si="8"/>
        <v>1543.0412080794781</v>
      </c>
      <c r="E75" s="6">
        <f t="shared" si="9"/>
        <v>202817.3171589252</v>
      </c>
    </row>
    <row r="76" spans="1:5" x14ac:dyDescent="0.3">
      <c r="A76" s="1">
        <f t="shared" si="5"/>
        <v>71</v>
      </c>
      <c r="B76" s="4">
        <f t="shared" si="6"/>
        <v>2181.6673279763677</v>
      </c>
      <c r="C76" s="6">
        <f t="shared" si="7"/>
        <v>633.80411612164119</v>
      </c>
      <c r="D76" s="6">
        <f t="shared" si="8"/>
        <v>1547.8632118547266</v>
      </c>
      <c r="E76" s="6">
        <f t="shared" si="9"/>
        <v>201269.45394707046</v>
      </c>
    </row>
    <row r="77" spans="1:5" x14ac:dyDescent="0.3">
      <c r="A77" s="1">
        <f t="shared" si="5"/>
        <v>72</v>
      </c>
      <c r="B77" s="4">
        <f t="shared" si="6"/>
        <v>2181.6673279763677</v>
      </c>
      <c r="C77" s="6">
        <f t="shared" si="7"/>
        <v>628.9670435845951</v>
      </c>
      <c r="D77" s="6">
        <f t="shared" si="8"/>
        <v>1552.7002843917726</v>
      </c>
      <c r="E77" s="6">
        <f t="shared" si="9"/>
        <v>199716.7536626787</v>
      </c>
    </row>
    <row r="78" spans="1:5" x14ac:dyDescent="0.3">
      <c r="A78" s="1">
        <f t="shared" si="5"/>
        <v>73</v>
      </c>
      <c r="B78" s="4">
        <f t="shared" si="6"/>
        <v>2181.6673279763677</v>
      </c>
      <c r="C78" s="6">
        <f t="shared" si="7"/>
        <v>624.11485519587086</v>
      </c>
      <c r="D78" s="6">
        <f t="shared" si="8"/>
        <v>1557.5524727804968</v>
      </c>
      <c r="E78" s="6">
        <f t="shared" si="9"/>
        <v>198159.20118989822</v>
      </c>
    </row>
    <row r="79" spans="1:5" x14ac:dyDescent="0.3">
      <c r="A79" s="1">
        <f t="shared" si="5"/>
        <v>74</v>
      </c>
      <c r="B79" s="4">
        <f t="shared" si="6"/>
        <v>2181.6673279763677</v>
      </c>
      <c r="C79" s="6">
        <f t="shared" si="7"/>
        <v>619.24750371843186</v>
      </c>
      <c r="D79" s="6">
        <f t="shared" si="8"/>
        <v>1562.4198242579359</v>
      </c>
      <c r="E79" s="6">
        <f t="shared" si="9"/>
        <v>196596.78136564029</v>
      </c>
    </row>
    <row r="80" spans="1:5" x14ac:dyDescent="0.3">
      <c r="A80" s="1">
        <f t="shared" si="5"/>
        <v>75</v>
      </c>
      <c r="B80" s="4">
        <f t="shared" si="6"/>
        <v>2181.6673279763677</v>
      </c>
      <c r="C80" s="6">
        <f t="shared" si="7"/>
        <v>614.36494176762585</v>
      </c>
      <c r="D80" s="6">
        <f t="shared" si="8"/>
        <v>1567.3023862087418</v>
      </c>
      <c r="E80" s="6">
        <f t="shared" si="9"/>
        <v>195029.47897943156</v>
      </c>
    </row>
    <row r="81" spans="1:5" x14ac:dyDescent="0.3">
      <c r="A81" s="1">
        <f t="shared" si="5"/>
        <v>76</v>
      </c>
      <c r="B81" s="4">
        <f t="shared" si="6"/>
        <v>2181.6673279763677</v>
      </c>
      <c r="C81" s="6">
        <f t="shared" si="7"/>
        <v>609.4671218107236</v>
      </c>
      <c r="D81" s="6">
        <f t="shared" si="8"/>
        <v>1572.200206165644</v>
      </c>
      <c r="E81" s="6">
        <f t="shared" si="9"/>
        <v>193457.27877326592</v>
      </c>
    </row>
    <row r="82" spans="1:5" x14ac:dyDescent="0.3">
      <c r="A82" s="1">
        <f t="shared" si="5"/>
        <v>77</v>
      </c>
      <c r="B82" s="4">
        <f t="shared" si="6"/>
        <v>2181.6673279763677</v>
      </c>
      <c r="C82" s="6">
        <f t="shared" si="7"/>
        <v>604.55399616645593</v>
      </c>
      <c r="D82" s="6">
        <f t="shared" si="8"/>
        <v>1577.1133318099119</v>
      </c>
      <c r="E82" s="6">
        <f t="shared" si="9"/>
        <v>191880.16544145602</v>
      </c>
    </row>
    <row r="83" spans="1:5" x14ac:dyDescent="0.3">
      <c r="A83" s="1">
        <f t="shared" si="5"/>
        <v>78</v>
      </c>
      <c r="B83" s="4">
        <f t="shared" si="6"/>
        <v>2181.6673279763677</v>
      </c>
      <c r="C83" s="6">
        <f t="shared" si="7"/>
        <v>599.62551700455003</v>
      </c>
      <c r="D83" s="6">
        <f t="shared" si="8"/>
        <v>1582.0418109718175</v>
      </c>
      <c r="E83" s="6">
        <f t="shared" si="9"/>
        <v>190298.12363048419</v>
      </c>
    </row>
    <row r="84" spans="1:5" x14ac:dyDescent="0.3">
      <c r="A84" s="1">
        <f t="shared" si="5"/>
        <v>79</v>
      </c>
      <c r="B84" s="4">
        <f t="shared" si="6"/>
        <v>2181.6673279763677</v>
      </c>
      <c r="C84" s="6">
        <f t="shared" si="7"/>
        <v>594.68163634526309</v>
      </c>
      <c r="D84" s="6">
        <f t="shared" si="8"/>
        <v>1586.9856916311046</v>
      </c>
      <c r="E84" s="6">
        <f t="shared" si="9"/>
        <v>188711.13793885309</v>
      </c>
    </row>
    <row r="85" spans="1:5" x14ac:dyDescent="0.3">
      <c r="A85" s="1">
        <f t="shared" si="5"/>
        <v>80</v>
      </c>
      <c r="B85" s="4">
        <f t="shared" si="6"/>
        <v>2181.6673279763677</v>
      </c>
      <c r="C85" s="6">
        <f t="shared" si="7"/>
        <v>589.72230605891582</v>
      </c>
      <c r="D85" s="6">
        <f t="shared" si="8"/>
        <v>1591.9450219174519</v>
      </c>
      <c r="E85" s="6">
        <f t="shared" si="9"/>
        <v>187119.19291693563</v>
      </c>
    </row>
    <row r="86" spans="1:5" x14ac:dyDescent="0.3">
      <c r="A86" s="1">
        <f t="shared" si="5"/>
        <v>81</v>
      </c>
      <c r="B86" s="4">
        <f t="shared" si="6"/>
        <v>2181.6673279763677</v>
      </c>
      <c r="C86" s="6">
        <f t="shared" si="7"/>
        <v>584.74747786542378</v>
      </c>
      <c r="D86" s="6">
        <f t="shared" si="8"/>
        <v>1596.919850110944</v>
      </c>
      <c r="E86" s="6">
        <f t="shared" si="9"/>
        <v>185522.27306682468</v>
      </c>
    </row>
    <row r="87" spans="1:5" x14ac:dyDescent="0.3">
      <c r="A87" s="1">
        <f t="shared" si="5"/>
        <v>82</v>
      </c>
      <c r="B87" s="4">
        <f t="shared" si="6"/>
        <v>2181.6673279763677</v>
      </c>
      <c r="C87" s="6">
        <f t="shared" si="7"/>
        <v>579.7571033338271</v>
      </c>
      <c r="D87" s="6">
        <f t="shared" si="8"/>
        <v>1601.9102246425405</v>
      </c>
      <c r="E87" s="6">
        <f t="shared" si="9"/>
        <v>183920.36284218213</v>
      </c>
    </row>
    <row r="88" spans="1:5" x14ac:dyDescent="0.3">
      <c r="A88" s="1">
        <f t="shared" si="5"/>
        <v>83</v>
      </c>
      <c r="B88" s="4">
        <f t="shared" si="6"/>
        <v>2181.6673279763677</v>
      </c>
      <c r="C88" s="6">
        <f t="shared" si="7"/>
        <v>574.7511338818191</v>
      </c>
      <c r="D88" s="6">
        <f t="shared" si="8"/>
        <v>1606.9161940945487</v>
      </c>
      <c r="E88" s="6">
        <f t="shared" si="9"/>
        <v>182313.44664808759</v>
      </c>
    </row>
    <row r="89" spans="1:5" x14ac:dyDescent="0.3">
      <c r="A89" s="1">
        <f t="shared" si="5"/>
        <v>84</v>
      </c>
      <c r="B89" s="4">
        <f t="shared" si="6"/>
        <v>2181.6673279763677</v>
      </c>
      <c r="C89" s="6">
        <f t="shared" si="7"/>
        <v>569.72952077527361</v>
      </c>
      <c r="D89" s="6">
        <f t="shared" si="8"/>
        <v>1611.9378072010941</v>
      </c>
      <c r="E89" s="6">
        <f t="shared" si="9"/>
        <v>180701.5088408865</v>
      </c>
    </row>
    <row r="90" spans="1:5" x14ac:dyDescent="0.3">
      <c r="A90" s="1">
        <f t="shared" si="5"/>
        <v>85</v>
      </c>
      <c r="B90" s="4">
        <f t="shared" si="6"/>
        <v>2181.6673279763677</v>
      </c>
      <c r="C90" s="6">
        <f t="shared" si="7"/>
        <v>564.69221512777028</v>
      </c>
      <c r="D90" s="6">
        <f t="shared" si="8"/>
        <v>1616.9751128485973</v>
      </c>
      <c r="E90" s="6">
        <f t="shared" si="9"/>
        <v>179084.5337280379</v>
      </c>
    </row>
    <row r="91" spans="1:5" x14ac:dyDescent="0.3">
      <c r="A91" s="1">
        <f t="shared" si="5"/>
        <v>86</v>
      </c>
      <c r="B91" s="4">
        <f t="shared" si="6"/>
        <v>2181.6673279763677</v>
      </c>
      <c r="C91" s="6">
        <f t="shared" si="7"/>
        <v>559.63916790011842</v>
      </c>
      <c r="D91" s="6">
        <f t="shared" si="8"/>
        <v>1622.0281600762492</v>
      </c>
      <c r="E91" s="6">
        <f t="shared" si="9"/>
        <v>177462.50556796166</v>
      </c>
    </row>
    <row r="92" spans="1:5" x14ac:dyDescent="0.3">
      <c r="A92" s="1">
        <f t="shared" si="5"/>
        <v>87</v>
      </c>
      <c r="B92" s="4">
        <f t="shared" si="6"/>
        <v>2181.6673279763677</v>
      </c>
      <c r="C92" s="6">
        <f t="shared" si="7"/>
        <v>554.57032989988011</v>
      </c>
      <c r="D92" s="6">
        <f t="shared" si="8"/>
        <v>1627.0969980764876</v>
      </c>
      <c r="E92" s="6">
        <f t="shared" si="9"/>
        <v>175835.40856988518</v>
      </c>
    </row>
    <row r="93" spans="1:5" x14ac:dyDescent="0.3">
      <c r="A93" s="1">
        <f t="shared" si="5"/>
        <v>88</v>
      </c>
      <c r="B93" s="4">
        <f t="shared" si="6"/>
        <v>2181.6673279763677</v>
      </c>
      <c r="C93" s="6">
        <f t="shared" si="7"/>
        <v>549.4856517808912</v>
      </c>
      <c r="D93" s="6">
        <f t="shared" si="8"/>
        <v>1632.1816761954765</v>
      </c>
      <c r="E93" s="6">
        <f t="shared" si="9"/>
        <v>174203.22689368972</v>
      </c>
    </row>
    <row r="94" spans="1:5" x14ac:dyDescent="0.3">
      <c r="A94" s="1">
        <f t="shared" si="5"/>
        <v>89</v>
      </c>
      <c r="B94" s="4">
        <f t="shared" si="6"/>
        <v>2181.6673279763677</v>
      </c>
      <c r="C94" s="6">
        <f t="shared" si="7"/>
        <v>544.38508404278036</v>
      </c>
      <c r="D94" s="6">
        <f t="shared" si="8"/>
        <v>1637.2822439335873</v>
      </c>
      <c r="E94" s="6">
        <f t="shared" si="9"/>
        <v>172565.94464975613</v>
      </c>
    </row>
    <row r="95" spans="1:5" x14ac:dyDescent="0.3">
      <c r="A95" s="1">
        <f t="shared" si="5"/>
        <v>90</v>
      </c>
      <c r="B95" s="4">
        <f t="shared" si="6"/>
        <v>2181.6673279763677</v>
      </c>
      <c r="C95" s="6">
        <f t="shared" si="7"/>
        <v>539.2685770304879</v>
      </c>
      <c r="D95" s="6">
        <f t="shared" si="8"/>
        <v>1642.3987509458798</v>
      </c>
      <c r="E95" s="6">
        <f t="shared" si="9"/>
        <v>170923.54589881026</v>
      </c>
    </row>
    <row r="96" spans="1:5" x14ac:dyDescent="0.3">
      <c r="A96" s="1">
        <f t="shared" si="5"/>
        <v>91</v>
      </c>
      <c r="B96" s="4">
        <f t="shared" si="6"/>
        <v>2181.6673279763677</v>
      </c>
      <c r="C96" s="6">
        <f t="shared" si="7"/>
        <v>534.13608093378207</v>
      </c>
      <c r="D96" s="6">
        <f t="shared" si="8"/>
        <v>1647.5312470425856</v>
      </c>
      <c r="E96" s="6">
        <f t="shared" si="9"/>
        <v>169276.01465176768</v>
      </c>
    </row>
    <row r="97" spans="1:5" x14ac:dyDescent="0.3">
      <c r="A97" s="1">
        <f t="shared" si="5"/>
        <v>92</v>
      </c>
      <c r="B97" s="4">
        <f t="shared" si="6"/>
        <v>2181.6673279763677</v>
      </c>
      <c r="C97" s="6">
        <f t="shared" si="7"/>
        <v>528.98754578677392</v>
      </c>
      <c r="D97" s="6">
        <f t="shared" si="8"/>
        <v>1652.6797821895939</v>
      </c>
      <c r="E97" s="6">
        <f t="shared" si="9"/>
        <v>167623.33486957807</v>
      </c>
    </row>
    <row r="98" spans="1:5" x14ac:dyDescent="0.3">
      <c r="A98" s="1">
        <f t="shared" si="5"/>
        <v>93</v>
      </c>
      <c r="B98" s="4">
        <f t="shared" si="6"/>
        <v>2181.6673279763677</v>
      </c>
      <c r="C98" s="6">
        <f t="shared" si="7"/>
        <v>523.82292146743146</v>
      </c>
      <c r="D98" s="6">
        <f t="shared" si="8"/>
        <v>1657.8444065089361</v>
      </c>
      <c r="E98" s="6">
        <f t="shared" si="9"/>
        <v>165965.49046306915</v>
      </c>
    </row>
    <row r="99" spans="1:5" x14ac:dyDescent="0.3">
      <c r="A99" s="1">
        <f t="shared" si="5"/>
        <v>94</v>
      </c>
      <c r="B99" s="4">
        <f t="shared" si="6"/>
        <v>2181.6673279763677</v>
      </c>
      <c r="C99" s="6">
        <f t="shared" si="7"/>
        <v>518.64215769709108</v>
      </c>
      <c r="D99" s="6">
        <f t="shared" si="8"/>
        <v>1663.0251702792766</v>
      </c>
      <c r="E99" s="6">
        <f t="shared" si="9"/>
        <v>164302.46529278986</v>
      </c>
    </row>
    <row r="100" spans="1:5" x14ac:dyDescent="0.3">
      <c r="A100" s="1">
        <f t="shared" si="5"/>
        <v>95</v>
      </c>
      <c r="B100" s="4">
        <f t="shared" si="6"/>
        <v>2181.6673279763677</v>
      </c>
      <c r="C100" s="6">
        <f t="shared" si="7"/>
        <v>513.4452040399683</v>
      </c>
      <c r="D100" s="6">
        <f t="shared" si="8"/>
        <v>1668.2221239363994</v>
      </c>
      <c r="E100" s="6">
        <f t="shared" si="9"/>
        <v>162634.24316885346</v>
      </c>
    </row>
    <row r="101" spans="1:5" x14ac:dyDescent="0.3">
      <c r="A101" s="1">
        <f t="shared" si="5"/>
        <v>96</v>
      </c>
      <c r="B101" s="4">
        <f t="shared" si="6"/>
        <v>2181.6673279763677</v>
      </c>
      <c r="C101" s="6">
        <f t="shared" si="7"/>
        <v>508.23200990266702</v>
      </c>
      <c r="D101" s="6">
        <f t="shared" si="8"/>
        <v>1673.4353180737007</v>
      </c>
      <c r="E101" s="6">
        <f t="shared" si="9"/>
        <v>160960.80785077976</v>
      </c>
    </row>
    <row r="102" spans="1:5" x14ac:dyDescent="0.3">
      <c r="A102" s="1">
        <f t="shared" si="5"/>
        <v>97</v>
      </c>
      <c r="B102" s="4">
        <f t="shared" si="6"/>
        <v>2181.6673279763677</v>
      </c>
      <c r="C102" s="6">
        <f t="shared" si="7"/>
        <v>503.00252453368671</v>
      </c>
      <c r="D102" s="6">
        <f t="shared" si="8"/>
        <v>1678.664803442681</v>
      </c>
      <c r="E102" s="6">
        <f t="shared" si="9"/>
        <v>159282.14304733707</v>
      </c>
    </row>
    <row r="103" spans="1:5" x14ac:dyDescent="0.3">
      <c r="A103" s="1">
        <f t="shared" si="5"/>
        <v>98</v>
      </c>
      <c r="B103" s="4">
        <f t="shared" si="6"/>
        <v>2181.6673279763677</v>
      </c>
      <c r="C103" s="6">
        <f t="shared" si="7"/>
        <v>497.75669702292828</v>
      </c>
      <c r="D103" s="6">
        <f t="shared" si="8"/>
        <v>1683.9106309534395</v>
      </c>
      <c r="E103" s="6">
        <f t="shared" si="9"/>
        <v>157598.23241638363</v>
      </c>
    </row>
    <row r="104" spans="1:5" x14ac:dyDescent="0.3">
      <c r="A104" s="1">
        <f t="shared" si="5"/>
        <v>99</v>
      </c>
      <c r="B104" s="4">
        <f t="shared" si="6"/>
        <v>2181.6673279763677</v>
      </c>
      <c r="C104" s="6">
        <f t="shared" si="7"/>
        <v>492.4944763011988</v>
      </c>
      <c r="D104" s="6">
        <f t="shared" si="8"/>
        <v>1689.1728516751689</v>
      </c>
      <c r="E104" s="6">
        <f t="shared" si="9"/>
        <v>155909.05956470847</v>
      </c>
    </row>
    <row r="105" spans="1:5" x14ac:dyDescent="0.3">
      <c r="A105" s="1">
        <f t="shared" si="5"/>
        <v>100</v>
      </c>
      <c r="B105" s="4">
        <f t="shared" si="6"/>
        <v>2181.6673279763677</v>
      </c>
      <c r="C105" s="6">
        <f t="shared" si="7"/>
        <v>487.21581113971394</v>
      </c>
      <c r="D105" s="6">
        <f t="shared" si="8"/>
        <v>1694.4515168366538</v>
      </c>
      <c r="E105" s="6">
        <f t="shared" si="9"/>
        <v>154214.60804787182</v>
      </c>
    </row>
    <row r="106" spans="1:5" x14ac:dyDescent="0.3">
      <c r="A106" s="1">
        <f t="shared" si="5"/>
        <v>101</v>
      </c>
      <c r="B106" s="4">
        <f t="shared" si="6"/>
        <v>2181.6673279763677</v>
      </c>
      <c r="C106" s="6">
        <f t="shared" si="7"/>
        <v>481.9206501495994</v>
      </c>
      <c r="D106" s="6">
        <f t="shared" si="8"/>
        <v>1699.7466778267683</v>
      </c>
      <c r="E106" s="6">
        <f t="shared" si="9"/>
        <v>152514.86137004505</v>
      </c>
    </row>
    <row r="107" spans="1:5" x14ac:dyDescent="0.3">
      <c r="A107" s="1">
        <f t="shared" si="5"/>
        <v>102</v>
      </c>
      <c r="B107" s="4">
        <f t="shared" si="6"/>
        <v>2181.6673279763677</v>
      </c>
      <c r="C107" s="6">
        <f t="shared" si="7"/>
        <v>476.60894178139074</v>
      </c>
      <c r="D107" s="6">
        <f t="shared" si="8"/>
        <v>1705.0583861949769</v>
      </c>
      <c r="E107" s="6">
        <f t="shared" si="9"/>
        <v>150809.80298385007</v>
      </c>
    </row>
    <row r="108" spans="1:5" x14ac:dyDescent="0.3">
      <c r="A108" s="1">
        <f t="shared" si="5"/>
        <v>103</v>
      </c>
      <c r="B108" s="4">
        <f t="shared" si="6"/>
        <v>2181.6673279763677</v>
      </c>
      <c r="C108" s="6">
        <f t="shared" si="7"/>
        <v>471.28063432453143</v>
      </c>
      <c r="D108" s="6">
        <f t="shared" si="8"/>
        <v>1710.3866936518361</v>
      </c>
      <c r="E108" s="6">
        <f t="shared" si="9"/>
        <v>149099.41629019822</v>
      </c>
    </row>
    <row r="109" spans="1:5" x14ac:dyDescent="0.3">
      <c r="A109" s="1">
        <f t="shared" si="5"/>
        <v>104</v>
      </c>
      <c r="B109" s="4">
        <f t="shared" si="6"/>
        <v>2181.6673279763677</v>
      </c>
      <c r="C109" s="6">
        <f t="shared" si="7"/>
        <v>465.93567590686939</v>
      </c>
      <c r="D109" s="6">
        <f t="shared" si="8"/>
        <v>1715.7316520694983</v>
      </c>
      <c r="E109" s="6">
        <f t="shared" si="9"/>
        <v>147383.68463812873</v>
      </c>
    </row>
    <row r="110" spans="1:5" x14ac:dyDescent="0.3">
      <c r="A110" s="1">
        <f t="shared" si="5"/>
        <v>105</v>
      </c>
      <c r="B110" s="4">
        <f t="shared" si="6"/>
        <v>2181.6673279763677</v>
      </c>
      <c r="C110" s="6">
        <f t="shared" si="7"/>
        <v>460.57401449415227</v>
      </c>
      <c r="D110" s="6">
        <f t="shared" si="8"/>
        <v>1721.0933134822153</v>
      </c>
      <c r="E110" s="6">
        <f t="shared" si="9"/>
        <v>145662.59132464652</v>
      </c>
    </row>
    <row r="111" spans="1:5" x14ac:dyDescent="0.3">
      <c r="A111" s="1">
        <f t="shared" si="5"/>
        <v>106</v>
      </c>
      <c r="B111" s="4">
        <f t="shared" si="6"/>
        <v>2181.6673279763677</v>
      </c>
      <c r="C111" s="6">
        <f t="shared" si="7"/>
        <v>455.19559788952034</v>
      </c>
      <c r="D111" s="6">
        <f t="shared" si="8"/>
        <v>1726.4717300868474</v>
      </c>
      <c r="E111" s="6">
        <f t="shared" si="9"/>
        <v>143936.11959455968</v>
      </c>
    </row>
    <row r="112" spans="1:5" x14ac:dyDescent="0.3">
      <c r="A112" s="1">
        <f t="shared" si="5"/>
        <v>107</v>
      </c>
      <c r="B112" s="4">
        <f t="shared" si="6"/>
        <v>2181.6673279763677</v>
      </c>
      <c r="C112" s="6">
        <f t="shared" si="7"/>
        <v>449.80037373299899</v>
      </c>
      <c r="D112" s="6">
        <f t="shared" si="8"/>
        <v>1731.8669542433686</v>
      </c>
      <c r="E112" s="6">
        <f t="shared" si="9"/>
        <v>142204.25264031632</v>
      </c>
    </row>
    <row r="113" spans="1:5" x14ac:dyDescent="0.3">
      <c r="A113" s="1">
        <f t="shared" si="5"/>
        <v>108</v>
      </c>
      <c r="B113" s="4">
        <f t="shared" si="6"/>
        <v>2181.6673279763677</v>
      </c>
      <c r="C113" s="6">
        <f t="shared" si="7"/>
        <v>444.38828950098849</v>
      </c>
      <c r="D113" s="6">
        <f t="shared" si="8"/>
        <v>1737.2790384753791</v>
      </c>
      <c r="E113" s="6">
        <f t="shared" si="9"/>
        <v>140466.97360184093</v>
      </c>
    </row>
    <row r="114" spans="1:5" x14ac:dyDescent="0.3">
      <c r="A114" s="1">
        <f t="shared" si="5"/>
        <v>109</v>
      </c>
      <c r="B114" s="4">
        <f t="shared" si="6"/>
        <v>2181.6673279763677</v>
      </c>
      <c r="C114" s="6">
        <f t="shared" si="7"/>
        <v>438.9592925057529</v>
      </c>
      <c r="D114" s="6">
        <f t="shared" si="8"/>
        <v>1742.7080354706147</v>
      </c>
      <c r="E114" s="6">
        <f t="shared" si="9"/>
        <v>138724.2655663703</v>
      </c>
    </row>
    <row r="115" spans="1:5" x14ac:dyDescent="0.3">
      <c r="A115" s="1">
        <f t="shared" si="5"/>
        <v>110</v>
      </c>
      <c r="B115" s="4">
        <f t="shared" si="6"/>
        <v>2181.6673279763677</v>
      </c>
      <c r="C115" s="6">
        <f t="shared" si="7"/>
        <v>433.51332989490714</v>
      </c>
      <c r="D115" s="6">
        <f t="shared" si="8"/>
        <v>1748.1539980814605</v>
      </c>
      <c r="E115" s="6">
        <f t="shared" si="9"/>
        <v>136976.11156828885</v>
      </c>
    </row>
    <row r="116" spans="1:5" x14ac:dyDescent="0.3">
      <c r="A116" s="1">
        <f t="shared" si="5"/>
        <v>111</v>
      </c>
      <c r="B116" s="4">
        <f t="shared" si="6"/>
        <v>2181.6673279763677</v>
      </c>
      <c r="C116" s="6">
        <f t="shared" si="7"/>
        <v>428.05034865090261</v>
      </c>
      <c r="D116" s="6">
        <f t="shared" si="8"/>
        <v>1753.6169793254651</v>
      </c>
      <c r="E116" s="6">
        <f t="shared" si="9"/>
        <v>135222.4945889634</v>
      </c>
    </row>
    <row r="117" spans="1:5" x14ac:dyDescent="0.3">
      <c r="A117" s="1">
        <f t="shared" si="5"/>
        <v>112</v>
      </c>
      <c r="B117" s="4">
        <f t="shared" si="6"/>
        <v>2181.6673279763677</v>
      </c>
      <c r="C117" s="6">
        <f t="shared" si="7"/>
        <v>422.57029559051057</v>
      </c>
      <c r="D117" s="6">
        <f t="shared" si="8"/>
        <v>1759.0970323858571</v>
      </c>
      <c r="E117" s="6">
        <f t="shared" si="9"/>
        <v>133463.39755657755</v>
      </c>
    </row>
    <row r="118" spans="1:5" x14ac:dyDescent="0.3">
      <c r="A118" s="1">
        <f t="shared" si="5"/>
        <v>113</v>
      </c>
      <c r="B118" s="4">
        <f t="shared" si="6"/>
        <v>2181.6673279763677</v>
      </c>
      <c r="C118" s="6">
        <f t="shared" si="7"/>
        <v>417.07311736430478</v>
      </c>
      <c r="D118" s="6">
        <f t="shared" si="8"/>
        <v>1764.5942106120629</v>
      </c>
      <c r="E118" s="6">
        <f t="shared" si="9"/>
        <v>131698.80334596548</v>
      </c>
    </row>
    <row r="119" spans="1:5" x14ac:dyDescent="0.3">
      <c r="A119" s="1">
        <f t="shared" si="5"/>
        <v>114</v>
      </c>
      <c r="B119" s="4">
        <f t="shared" si="6"/>
        <v>2181.6673279763677</v>
      </c>
      <c r="C119" s="6">
        <f t="shared" si="7"/>
        <v>411.55876045614212</v>
      </c>
      <c r="D119" s="6">
        <f t="shared" si="8"/>
        <v>1770.1085675202255</v>
      </c>
      <c r="E119" s="6">
        <f t="shared" si="9"/>
        <v>129928.69477844526</v>
      </c>
    </row>
    <row r="120" spans="1:5" x14ac:dyDescent="0.3">
      <c r="A120" s="1">
        <f t="shared" si="5"/>
        <v>115</v>
      </c>
      <c r="B120" s="4">
        <f t="shared" si="6"/>
        <v>2181.6673279763677</v>
      </c>
      <c r="C120" s="6">
        <f t="shared" si="7"/>
        <v>406.02717118264144</v>
      </c>
      <c r="D120" s="6">
        <f t="shared" si="8"/>
        <v>1775.6401567937262</v>
      </c>
      <c r="E120" s="6">
        <f t="shared" si="9"/>
        <v>128153.05462165154</v>
      </c>
    </row>
    <row r="121" spans="1:5" x14ac:dyDescent="0.3">
      <c r="A121" s="1">
        <f t="shared" si="5"/>
        <v>116</v>
      </c>
      <c r="B121" s="4">
        <f t="shared" si="6"/>
        <v>2181.6673279763677</v>
      </c>
      <c r="C121" s="6">
        <f t="shared" si="7"/>
        <v>400.47829569266099</v>
      </c>
      <c r="D121" s="6">
        <f t="shared" si="8"/>
        <v>1781.1890322837066</v>
      </c>
      <c r="E121" s="6">
        <f t="shared" si="9"/>
        <v>126371.86558936782</v>
      </c>
    </row>
    <row r="122" spans="1:5" x14ac:dyDescent="0.3">
      <c r="A122" s="1">
        <f t="shared" si="5"/>
        <v>117</v>
      </c>
      <c r="B122" s="4">
        <f t="shared" si="6"/>
        <v>2181.6673279763677</v>
      </c>
      <c r="C122" s="6">
        <f t="shared" si="7"/>
        <v>394.9120799667744</v>
      </c>
      <c r="D122" s="6">
        <f t="shared" si="8"/>
        <v>1786.7552480095933</v>
      </c>
      <c r="E122" s="6">
        <f t="shared" si="9"/>
        <v>124585.11034135823</v>
      </c>
    </row>
    <row r="123" spans="1:5" x14ac:dyDescent="0.3">
      <c r="A123" s="1">
        <f t="shared" si="5"/>
        <v>118</v>
      </c>
      <c r="B123" s="4">
        <f t="shared" si="6"/>
        <v>2181.6673279763677</v>
      </c>
      <c r="C123" s="6">
        <f t="shared" si="7"/>
        <v>389.32846981674442</v>
      </c>
      <c r="D123" s="6">
        <f t="shared" si="8"/>
        <v>1792.3388581596232</v>
      </c>
      <c r="E123" s="6">
        <f t="shared" si="9"/>
        <v>122792.77148319861</v>
      </c>
    </row>
    <row r="124" spans="1:5" x14ac:dyDescent="0.3">
      <c r="A124" s="1">
        <f t="shared" si="5"/>
        <v>119</v>
      </c>
      <c r="B124" s="4">
        <f t="shared" si="6"/>
        <v>2181.6673279763677</v>
      </c>
      <c r="C124" s="6">
        <f t="shared" si="7"/>
        <v>383.72741088499561</v>
      </c>
      <c r="D124" s="6">
        <f t="shared" si="8"/>
        <v>1797.9399170913721</v>
      </c>
      <c r="E124" s="6">
        <f t="shared" si="9"/>
        <v>120994.83156610724</v>
      </c>
    </row>
    <row r="125" spans="1:5" x14ac:dyDescent="0.3">
      <c r="A125" s="1">
        <f t="shared" si="5"/>
        <v>120</v>
      </c>
      <c r="B125" s="4">
        <f t="shared" si="6"/>
        <v>2181.6673279763677</v>
      </c>
      <c r="C125" s="6">
        <f t="shared" si="7"/>
        <v>378.10884864408507</v>
      </c>
      <c r="D125" s="6">
        <f t="shared" si="8"/>
        <v>1803.5584793322826</v>
      </c>
      <c r="E125" s="6">
        <f t="shared" si="9"/>
        <v>119191.27308677496</v>
      </c>
    </row>
    <row r="126" spans="1:5" x14ac:dyDescent="0.3">
      <c r="A126" s="1">
        <f t="shared" si="5"/>
        <v>121</v>
      </c>
      <c r="B126" s="4">
        <f t="shared" si="6"/>
        <v>2181.6673279763677</v>
      </c>
      <c r="C126" s="6">
        <f t="shared" si="7"/>
        <v>372.4727283961717</v>
      </c>
      <c r="D126" s="6">
        <f t="shared" si="8"/>
        <v>1809.1945995801959</v>
      </c>
      <c r="E126" s="6">
        <f t="shared" si="9"/>
        <v>117382.07848719477</v>
      </c>
    </row>
    <row r="127" spans="1:5" x14ac:dyDescent="0.3">
      <c r="A127" s="1">
        <f t="shared" si="5"/>
        <v>122</v>
      </c>
      <c r="B127" s="4">
        <f t="shared" si="6"/>
        <v>2181.6673279763677</v>
      </c>
      <c r="C127" s="6">
        <f t="shared" si="7"/>
        <v>366.81899527248362</v>
      </c>
      <c r="D127" s="6">
        <f t="shared" si="8"/>
        <v>1814.8483327038841</v>
      </c>
      <c r="E127" s="6">
        <f t="shared" si="9"/>
        <v>115567.23015449088</v>
      </c>
    </row>
    <row r="128" spans="1:5" x14ac:dyDescent="0.3">
      <c r="A128" s="1">
        <f t="shared" si="5"/>
        <v>123</v>
      </c>
      <c r="B128" s="4">
        <f t="shared" si="6"/>
        <v>2181.6673279763677</v>
      </c>
      <c r="C128" s="6">
        <f t="shared" si="7"/>
        <v>361.147594232784</v>
      </c>
      <c r="D128" s="6">
        <f t="shared" si="8"/>
        <v>1820.5197337435836</v>
      </c>
      <c r="E128" s="6">
        <f t="shared" si="9"/>
        <v>113746.7104207473</v>
      </c>
    </row>
    <row r="129" spans="1:5" x14ac:dyDescent="0.3">
      <c r="A129" s="1">
        <f t="shared" si="5"/>
        <v>124</v>
      </c>
      <c r="B129" s="4">
        <f t="shared" si="6"/>
        <v>2181.6673279763677</v>
      </c>
      <c r="C129" s="6">
        <f t="shared" si="7"/>
        <v>355.4584700648353</v>
      </c>
      <c r="D129" s="6">
        <f t="shared" si="8"/>
        <v>1826.2088579115325</v>
      </c>
      <c r="E129" s="6">
        <f t="shared" si="9"/>
        <v>111920.50156283577</v>
      </c>
    </row>
    <row r="130" spans="1:5" x14ac:dyDescent="0.3">
      <c r="A130" s="1">
        <f t="shared" ref="A130:A185" si="10">A129+1</f>
        <v>125</v>
      </c>
      <c r="B130" s="4">
        <f t="shared" ref="B130:B185" si="11">D$2</f>
        <v>2181.6673279763677</v>
      </c>
      <c r="C130" s="6">
        <f t="shared" ref="C130:C185" si="12">E129*F$2</f>
        <v>349.75156738386175</v>
      </c>
      <c r="D130" s="6">
        <f t="shared" ref="D130:D185" si="13">B130-C130</f>
        <v>1831.9157605925059</v>
      </c>
      <c r="E130" s="6">
        <f t="shared" ref="E130:E185" si="14">E129-D130</f>
        <v>110088.58580224327</v>
      </c>
    </row>
    <row r="131" spans="1:5" x14ac:dyDescent="0.3">
      <c r="A131" s="1">
        <f t="shared" si="10"/>
        <v>126</v>
      </c>
      <c r="B131" s="4">
        <f t="shared" si="11"/>
        <v>2181.6673279763677</v>
      </c>
      <c r="C131" s="6">
        <f t="shared" si="12"/>
        <v>344.02683063201016</v>
      </c>
      <c r="D131" s="6">
        <f t="shared" si="13"/>
        <v>1837.6404973443575</v>
      </c>
      <c r="E131" s="6">
        <f t="shared" si="14"/>
        <v>108250.94530489891</v>
      </c>
    </row>
    <row r="132" spans="1:5" x14ac:dyDescent="0.3">
      <c r="A132" s="1">
        <f t="shared" si="10"/>
        <v>127</v>
      </c>
      <c r="B132" s="4">
        <f t="shared" si="11"/>
        <v>2181.6673279763677</v>
      </c>
      <c r="C132" s="6">
        <f t="shared" si="12"/>
        <v>338.28420407780908</v>
      </c>
      <c r="D132" s="6">
        <f t="shared" si="13"/>
        <v>1843.3831238985586</v>
      </c>
      <c r="E132" s="6">
        <f t="shared" si="14"/>
        <v>106407.56218100035</v>
      </c>
    </row>
    <row r="133" spans="1:5" x14ac:dyDescent="0.3">
      <c r="A133" s="1">
        <f t="shared" si="10"/>
        <v>128</v>
      </c>
      <c r="B133" s="4">
        <f t="shared" si="11"/>
        <v>2181.6673279763677</v>
      </c>
      <c r="C133" s="6">
        <f t="shared" si="12"/>
        <v>332.52363181562606</v>
      </c>
      <c r="D133" s="6">
        <f t="shared" si="13"/>
        <v>1849.1436961607417</v>
      </c>
      <c r="E133" s="6">
        <f t="shared" si="14"/>
        <v>104558.41848483961</v>
      </c>
    </row>
    <row r="134" spans="1:5" x14ac:dyDescent="0.3">
      <c r="A134" s="1">
        <f t="shared" si="10"/>
        <v>129</v>
      </c>
      <c r="B134" s="4">
        <f t="shared" si="11"/>
        <v>2181.6673279763677</v>
      </c>
      <c r="C134" s="6">
        <f t="shared" si="12"/>
        <v>326.74505776512376</v>
      </c>
      <c r="D134" s="6">
        <f t="shared" si="13"/>
        <v>1854.9222702112438</v>
      </c>
      <c r="E134" s="6">
        <f t="shared" si="14"/>
        <v>102703.49621462837</v>
      </c>
    </row>
    <row r="135" spans="1:5" x14ac:dyDescent="0.3">
      <c r="A135" s="1">
        <f t="shared" si="10"/>
        <v>130</v>
      </c>
      <c r="B135" s="4">
        <f t="shared" si="11"/>
        <v>2181.6673279763677</v>
      </c>
      <c r="C135" s="6">
        <f t="shared" si="12"/>
        <v>320.94842567071362</v>
      </c>
      <c r="D135" s="6">
        <f t="shared" si="13"/>
        <v>1860.718902305654</v>
      </c>
      <c r="E135" s="6">
        <f t="shared" si="14"/>
        <v>100842.77731232271</v>
      </c>
    </row>
    <row r="136" spans="1:5" x14ac:dyDescent="0.3">
      <c r="A136" s="1">
        <f t="shared" si="10"/>
        <v>131</v>
      </c>
      <c r="B136" s="4">
        <f t="shared" si="11"/>
        <v>2181.6673279763677</v>
      </c>
      <c r="C136" s="6">
        <f t="shared" si="12"/>
        <v>315.13367910100845</v>
      </c>
      <c r="D136" s="6">
        <f t="shared" si="13"/>
        <v>1866.5336488753592</v>
      </c>
      <c r="E136" s="6">
        <f t="shared" si="14"/>
        <v>98976.243663447356</v>
      </c>
    </row>
    <row r="137" spans="1:5" x14ac:dyDescent="0.3">
      <c r="A137" s="1">
        <f t="shared" si="10"/>
        <v>132</v>
      </c>
      <c r="B137" s="4">
        <f t="shared" si="11"/>
        <v>2181.6673279763677</v>
      </c>
      <c r="C137" s="6">
        <f t="shared" si="12"/>
        <v>309.30076144827297</v>
      </c>
      <c r="D137" s="6">
        <f t="shared" si="13"/>
        <v>1872.3665665280946</v>
      </c>
      <c r="E137" s="6">
        <f t="shared" si="14"/>
        <v>97103.877096919256</v>
      </c>
    </row>
    <row r="138" spans="1:5" x14ac:dyDescent="0.3">
      <c r="A138" s="1">
        <f t="shared" si="10"/>
        <v>133</v>
      </c>
      <c r="B138" s="4">
        <f t="shared" si="11"/>
        <v>2181.6673279763677</v>
      </c>
      <c r="C138" s="6">
        <f t="shared" si="12"/>
        <v>303.44961592787263</v>
      </c>
      <c r="D138" s="6">
        <f t="shared" si="13"/>
        <v>1878.2177120484951</v>
      </c>
      <c r="E138" s="6">
        <f t="shared" si="14"/>
        <v>95225.659384870756</v>
      </c>
    </row>
    <row r="139" spans="1:5" x14ac:dyDescent="0.3">
      <c r="A139" s="1">
        <f t="shared" si="10"/>
        <v>134</v>
      </c>
      <c r="B139" s="4">
        <f t="shared" si="11"/>
        <v>2181.6673279763677</v>
      </c>
      <c r="C139" s="6">
        <f t="shared" si="12"/>
        <v>297.58018557772107</v>
      </c>
      <c r="D139" s="6">
        <f t="shared" si="13"/>
        <v>1884.0871423986466</v>
      </c>
      <c r="E139" s="6">
        <f t="shared" si="14"/>
        <v>93341.572242472103</v>
      </c>
    </row>
    <row r="140" spans="1:5" x14ac:dyDescent="0.3">
      <c r="A140" s="1">
        <f t="shared" si="10"/>
        <v>135</v>
      </c>
      <c r="B140" s="4">
        <f t="shared" si="11"/>
        <v>2181.6673279763677</v>
      </c>
      <c r="C140" s="6">
        <f t="shared" si="12"/>
        <v>291.69241325772532</v>
      </c>
      <c r="D140" s="6">
        <f t="shared" si="13"/>
        <v>1889.9749147186424</v>
      </c>
      <c r="E140" s="6">
        <f t="shared" si="14"/>
        <v>91451.597327753465</v>
      </c>
    </row>
    <row r="141" spans="1:5" x14ac:dyDescent="0.3">
      <c r="A141" s="1">
        <f t="shared" si="10"/>
        <v>136</v>
      </c>
      <c r="B141" s="4">
        <f t="shared" si="11"/>
        <v>2181.6673279763677</v>
      </c>
      <c r="C141" s="6">
        <f t="shared" si="12"/>
        <v>285.78624164922957</v>
      </c>
      <c r="D141" s="6">
        <f t="shared" si="13"/>
        <v>1895.8810863271381</v>
      </c>
      <c r="E141" s="6">
        <f t="shared" si="14"/>
        <v>89555.716241426329</v>
      </c>
    </row>
    <row r="142" spans="1:5" x14ac:dyDescent="0.3">
      <c r="A142" s="1">
        <f t="shared" si="10"/>
        <v>137</v>
      </c>
      <c r="B142" s="4">
        <f t="shared" si="11"/>
        <v>2181.6673279763677</v>
      </c>
      <c r="C142" s="6">
        <f t="shared" si="12"/>
        <v>279.86161325445727</v>
      </c>
      <c r="D142" s="6">
        <f t="shared" si="13"/>
        <v>1901.8057147219104</v>
      </c>
      <c r="E142" s="6">
        <f t="shared" si="14"/>
        <v>87653.910526704421</v>
      </c>
    </row>
    <row r="143" spans="1:5" x14ac:dyDescent="0.3">
      <c r="A143" s="1">
        <f t="shared" si="10"/>
        <v>138</v>
      </c>
      <c r="B143" s="4">
        <f t="shared" si="11"/>
        <v>2181.6673279763677</v>
      </c>
      <c r="C143" s="6">
        <f t="shared" si="12"/>
        <v>273.91847039595132</v>
      </c>
      <c r="D143" s="6">
        <f t="shared" si="13"/>
        <v>1907.7488575804164</v>
      </c>
      <c r="E143" s="6">
        <f t="shared" si="14"/>
        <v>85746.161669124005</v>
      </c>
    </row>
    <row r="144" spans="1:5" x14ac:dyDescent="0.3">
      <c r="A144" s="1">
        <f t="shared" si="10"/>
        <v>139</v>
      </c>
      <c r="B144" s="4">
        <f t="shared" si="11"/>
        <v>2181.6673279763677</v>
      </c>
      <c r="C144" s="6">
        <f t="shared" si="12"/>
        <v>267.95675521601248</v>
      </c>
      <c r="D144" s="6">
        <f t="shared" si="13"/>
        <v>1913.7105727603553</v>
      </c>
      <c r="E144" s="6">
        <f t="shared" si="14"/>
        <v>83832.451096363657</v>
      </c>
    </row>
    <row r="145" spans="1:5" x14ac:dyDescent="0.3">
      <c r="A145" s="1">
        <f t="shared" si="10"/>
        <v>140</v>
      </c>
      <c r="B145" s="4">
        <f t="shared" si="11"/>
        <v>2181.6673279763677</v>
      </c>
      <c r="C145" s="6">
        <f t="shared" si="12"/>
        <v>261.97640967613643</v>
      </c>
      <c r="D145" s="6">
        <f t="shared" si="13"/>
        <v>1919.6909183002313</v>
      </c>
      <c r="E145" s="6">
        <f t="shared" si="14"/>
        <v>81912.760178063429</v>
      </c>
    </row>
    <row r="146" spans="1:5" x14ac:dyDescent="0.3">
      <c r="A146" s="1">
        <f t="shared" si="10"/>
        <v>141</v>
      </c>
      <c r="B146" s="4">
        <f t="shared" si="11"/>
        <v>2181.6673279763677</v>
      </c>
      <c r="C146" s="6">
        <f t="shared" si="12"/>
        <v>255.97737555644818</v>
      </c>
      <c r="D146" s="6">
        <f t="shared" si="13"/>
        <v>1925.6899524199196</v>
      </c>
      <c r="E146" s="6">
        <f t="shared" si="14"/>
        <v>79987.070225643503</v>
      </c>
    </row>
    <row r="147" spans="1:5" x14ac:dyDescent="0.3">
      <c r="A147" s="1">
        <f t="shared" si="10"/>
        <v>142</v>
      </c>
      <c r="B147" s="4">
        <f t="shared" si="11"/>
        <v>2181.6673279763677</v>
      </c>
      <c r="C147" s="6">
        <f t="shared" si="12"/>
        <v>249.95959445513591</v>
      </c>
      <c r="D147" s="6">
        <f t="shared" si="13"/>
        <v>1931.7077335212318</v>
      </c>
      <c r="E147" s="6">
        <f t="shared" si="14"/>
        <v>78055.362492122265</v>
      </c>
    </row>
    <row r="148" spans="1:5" x14ac:dyDescent="0.3">
      <c r="A148" s="1">
        <f t="shared" si="10"/>
        <v>143</v>
      </c>
      <c r="B148" s="4">
        <f t="shared" si="11"/>
        <v>2181.6673279763677</v>
      </c>
      <c r="C148" s="6">
        <f t="shared" si="12"/>
        <v>243.92300778788206</v>
      </c>
      <c r="D148" s="6">
        <f t="shared" si="13"/>
        <v>1937.7443201884857</v>
      </c>
      <c r="E148" s="6">
        <f t="shared" si="14"/>
        <v>76117.618171933776</v>
      </c>
    </row>
    <row r="149" spans="1:5" x14ac:dyDescent="0.3">
      <c r="A149" s="1">
        <f t="shared" si="10"/>
        <v>144</v>
      </c>
      <c r="B149" s="4">
        <f t="shared" si="11"/>
        <v>2181.6673279763677</v>
      </c>
      <c r="C149" s="6">
        <f t="shared" si="12"/>
        <v>237.86755678729304</v>
      </c>
      <c r="D149" s="6">
        <f t="shared" si="13"/>
        <v>1943.7997711890746</v>
      </c>
      <c r="E149" s="6">
        <f t="shared" si="14"/>
        <v>74173.818400744698</v>
      </c>
    </row>
    <row r="150" spans="1:5" x14ac:dyDescent="0.3">
      <c r="A150" s="1">
        <f t="shared" si="10"/>
        <v>145</v>
      </c>
      <c r="B150" s="4">
        <f t="shared" si="11"/>
        <v>2181.6673279763677</v>
      </c>
      <c r="C150" s="6">
        <f t="shared" si="12"/>
        <v>231.79318250232717</v>
      </c>
      <c r="D150" s="6">
        <f t="shared" si="13"/>
        <v>1949.8741454740405</v>
      </c>
      <c r="E150" s="6">
        <f t="shared" si="14"/>
        <v>72223.944255270661</v>
      </c>
    </row>
    <row r="151" spans="1:5" x14ac:dyDescent="0.3">
      <c r="A151" s="1">
        <f t="shared" si="10"/>
        <v>146</v>
      </c>
      <c r="B151" s="4">
        <f t="shared" si="11"/>
        <v>2181.6673279763677</v>
      </c>
      <c r="C151" s="6">
        <f t="shared" si="12"/>
        <v>225.69982579772079</v>
      </c>
      <c r="D151" s="6">
        <f t="shared" si="13"/>
        <v>1955.967502178647</v>
      </c>
      <c r="E151" s="6">
        <f t="shared" si="14"/>
        <v>70267.976753092007</v>
      </c>
    </row>
    <row r="152" spans="1:5" x14ac:dyDescent="0.3">
      <c r="A152" s="1">
        <f t="shared" si="10"/>
        <v>147</v>
      </c>
      <c r="B152" s="4">
        <f t="shared" si="11"/>
        <v>2181.6673279763677</v>
      </c>
      <c r="C152" s="6">
        <f t="shared" si="12"/>
        <v>219.58742735341249</v>
      </c>
      <c r="D152" s="6">
        <f t="shared" si="13"/>
        <v>1962.0799006229552</v>
      </c>
      <c r="E152" s="6">
        <f t="shared" si="14"/>
        <v>68305.896852469057</v>
      </c>
    </row>
    <row r="153" spans="1:5" x14ac:dyDescent="0.3">
      <c r="A153" s="1">
        <f t="shared" si="10"/>
        <v>148</v>
      </c>
      <c r="B153" s="4">
        <f t="shared" si="11"/>
        <v>2181.6673279763677</v>
      </c>
      <c r="C153" s="6">
        <f t="shared" si="12"/>
        <v>213.45592766396578</v>
      </c>
      <c r="D153" s="6">
        <f t="shared" si="13"/>
        <v>1968.211400312402</v>
      </c>
      <c r="E153" s="6">
        <f t="shared" si="14"/>
        <v>66337.685452156657</v>
      </c>
    </row>
    <row r="154" spans="1:5" x14ac:dyDescent="0.3">
      <c r="A154" s="1">
        <f t="shared" si="10"/>
        <v>149</v>
      </c>
      <c r="B154" s="4">
        <f t="shared" si="11"/>
        <v>2181.6673279763677</v>
      </c>
      <c r="C154" s="6">
        <f t="shared" si="12"/>
        <v>207.30526703798952</v>
      </c>
      <c r="D154" s="6">
        <f t="shared" si="13"/>
        <v>1974.3620609383781</v>
      </c>
      <c r="E154" s="6">
        <f t="shared" si="14"/>
        <v>64363.323391218277</v>
      </c>
    </row>
    <row r="155" spans="1:5" x14ac:dyDescent="0.3">
      <c r="A155" s="1">
        <f t="shared" si="10"/>
        <v>150</v>
      </c>
      <c r="B155" s="4">
        <f t="shared" si="11"/>
        <v>2181.6673279763677</v>
      </c>
      <c r="C155" s="6">
        <f t="shared" si="12"/>
        <v>201.1353855975571</v>
      </c>
      <c r="D155" s="6">
        <f t="shared" si="13"/>
        <v>1980.5319423788105</v>
      </c>
      <c r="E155" s="6">
        <f t="shared" si="14"/>
        <v>62382.791448839467</v>
      </c>
    </row>
    <row r="156" spans="1:5" x14ac:dyDescent="0.3">
      <c r="A156" s="1">
        <f t="shared" si="10"/>
        <v>151</v>
      </c>
      <c r="B156" s="4">
        <f t="shared" si="11"/>
        <v>2181.6673279763677</v>
      </c>
      <c r="C156" s="6">
        <f t="shared" si="12"/>
        <v>194.94622327762332</v>
      </c>
      <c r="D156" s="6">
        <f t="shared" si="13"/>
        <v>1986.7211046987443</v>
      </c>
      <c r="E156" s="6">
        <f t="shared" si="14"/>
        <v>60396.070344140724</v>
      </c>
    </row>
    <row r="157" spans="1:5" x14ac:dyDescent="0.3">
      <c r="A157" s="1">
        <f t="shared" si="10"/>
        <v>152</v>
      </c>
      <c r="B157" s="4">
        <f t="shared" si="11"/>
        <v>2181.6673279763677</v>
      </c>
      <c r="C157" s="6">
        <f t="shared" si="12"/>
        <v>188.73771982543974</v>
      </c>
      <c r="D157" s="6">
        <f t="shared" si="13"/>
        <v>1992.9296081509278</v>
      </c>
      <c r="E157" s="6">
        <f t="shared" si="14"/>
        <v>58403.140735989793</v>
      </c>
    </row>
    <row r="158" spans="1:5" x14ac:dyDescent="0.3">
      <c r="A158" s="1">
        <f t="shared" si="10"/>
        <v>153</v>
      </c>
      <c r="B158" s="4">
        <f t="shared" si="11"/>
        <v>2181.6673279763677</v>
      </c>
      <c r="C158" s="6">
        <f t="shared" si="12"/>
        <v>182.5098147999681</v>
      </c>
      <c r="D158" s="6">
        <f t="shared" si="13"/>
        <v>1999.1575131763996</v>
      </c>
      <c r="E158" s="6">
        <f t="shared" si="14"/>
        <v>56403.983222813396</v>
      </c>
    </row>
    <row r="159" spans="1:5" x14ac:dyDescent="0.3">
      <c r="A159" s="1">
        <f t="shared" si="10"/>
        <v>154</v>
      </c>
      <c r="B159" s="4">
        <f t="shared" si="11"/>
        <v>2181.6673279763677</v>
      </c>
      <c r="C159" s="6">
        <f t="shared" si="12"/>
        <v>176.26244757129186</v>
      </c>
      <c r="D159" s="6">
        <f t="shared" si="13"/>
        <v>2005.4048804050758</v>
      </c>
      <c r="E159" s="6">
        <f t="shared" si="14"/>
        <v>54398.57834240832</v>
      </c>
    </row>
    <row r="160" spans="1:5" x14ac:dyDescent="0.3">
      <c r="A160" s="1">
        <f t="shared" si="10"/>
        <v>155</v>
      </c>
      <c r="B160" s="4">
        <f t="shared" si="11"/>
        <v>2181.6673279763677</v>
      </c>
      <c r="C160" s="6">
        <f t="shared" si="12"/>
        <v>169.99555732002599</v>
      </c>
      <c r="D160" s="6">
        <f t="shared" si="13"/>
        <v>2011.6717706563418</v>
      </c>
      <c r="E160" s="6">
        <f t="shared" si="14"/>
        <v>52386.906571751977</v>
      </c>
    </row>
    <row r="161" spans="1:5" x14ac:dyDescent="0.3">
      <c r="A161" s="1">
        <f t="shared" si="10"/>
        <v>156</v>
      </c>
      <c r="B161" s="4">
        <f t="shared" si="11"/>
        <v>2181.6673279763677</v>
      </c>
      <c r="C161" s="6">
        <f t="shared" si="12"/>
        <v>163.70908303672491</v>
      </c>
      <c r="D161" s="6">
        <f t="shared" si="13"/>
        <v>2017.9582449396428</v>
      </c>
      <c r="E161" s="6">
        <f t="shared" si="14"/>
        <v>50368.948326812337</v>
      </c>
    </row>
    <row r="162" spans="1:5" x14ac:dyDescent="0.3">
      <c r="A162" s="1">
        <f t="shared" si="10"/>
        <v>157</v>
      </c>
      <c r="B162" s="4">
        <f t="shared" si="11"/>
        <v>2181.6673279763677</v>
      </c>
      <c r="C162" s="6">
        <f t="shared" si="12"/>
        <v>157.40296352128854</v>
      </c>
      <c r="D162" s="6">
        <f t="shared" si="13"/>
        <v>2024.2643644550792</v>
      </c>
      <c r="E162" s="6">
        <f t="shared" si="14"/>
        <v>48344.68396235726</v>
      </c>
    </row>
    <row r="163" spans="1:5" x14ac:dyDescent="0.3">
      <c r="A163" s="1">
        <f t="shared" si="10"/>
        <v>158</v>
      </c>
      <c r="B163" s="4">
        <f t="shared" si="11"/>
        <v>2181.6673279763677</v>
      </c>
      <c r="C163" s="6">
        <f t="shared" si="12"/>
        <v>151.07713738236643</v>
      </c>
      <c r="D163" s="6">
        <f t="shared" si="13"/>
        <v>2030.5901905940013</v>
      </c>
      <c r="E163" s="6">
        <f t="shared" si="14"/>
        <v>46314.093771763255</v>
      </c>
    </row>
    <row r="164" spans="1:5" x14ac:dyDescent="0.3">
      <c r="A164" s="1">
        <f t="shared" si="10"/>
        <v>159</v>
      </c>
      <c r="B164" s="4">
        <f t="shared" si="11"/>
        <v>2181.6673279763677</v>
      </c>
      <c r="C164" s="6">
        <f t="shared" si="12"/>
        <v>144.73154303676017</v>
      </c>
      <c r="D164" s="6">
        <f t="shared" si="13"/>
        <v>2036.9357849396074</v>
      </c>
      <c r="E164" s="6">
        <f t="shared" si="14"/>
        <v>44277.157986823644</v>
      </c>
    </row>
    <row r="165" spans="1:5" x14ac:dyDescent="0.3">
      <c r="A165" s="1">
        <f t="shared" si="10"/>
        <v>160</v>
      </c>
      <c r="B165" s="4">
        <f t="shared" si="11"/>
        <v>2181.6673279763677</v>
      </c>
      <c r="C165" s="6">
        <f t="shared" si="12"/>
        <v>138.36611870882388</v>
      </c>
      <c r="D165" s="6">
        <f t="shared" si="13"/>
        <v>2043.3012092675438</v>
      </c>
      <c r="E165" s="6">
        <f t="shared" si="14"/>
        <v>42233.856777556102</v>
      </c>
    </row>
    <row r="166" spans="1:5" x14ac:dyDescent="0.3">
      <c r="A166" s="1">
        <f t="shared" si="10"/>
        <v>161</v>
      </c>
      <c r="B166" s="4">
        <f t="shared" si="11"/>
        <v>2181.6673279763677</v>
      </c>
      <c r="C166" s="6">
        <f t="shared" si="12"/>
        <v>131.98080242986282</v>
      </c>
      <c r="D166" s="6">
        <f t="shared" si="13"/>
        <v>2049.686525546505</v>
      </c>
      <c r="E166" s="6">
        <f t="shared" si="14"/>
        <v>40184.170252009601</v>
      </c>
    </row>
    <row r="167" spans="1:5" x14ac:dyDescent="0.3">
      <c r="A167" s="1">
        <f t="shared" si="10"/>
        <v>162</v>
      </c>
      <c r="B167" s="4">
        <f t="shared" si="11"/>
        <v>2181.6673279763677</v>
      </c>
      <c r="C167" s="6">
        <f t="shared" si="12"/>
        <v>125.57553203753</v>
      </c>
      <c r="D167" s="6">
        <f t="shared" si="13"/>
        <v>2056.0917959388375</v>
      </c>
      <c r="E167" s="6">
        <f t="shared" si="14"/>
        <v>38128.078456070762</v>
      </c>
    </row>
    <row r="168" spans="1:5" x14ac:dyDescent="0.3">
      <c r="A168" s="1">
        <f t="shared" si="10"/>
        <v>163</v>
      </c>
      <c r="B168" s="4">
        <f t="shared" si="11"/>
        <v>2181.6673279763677</v>
      </c>
      <c r="C168" s="6">
        <f t="shared" si="12"/>
        <v>119.15024517522112</v>
      </c>
      <c r="D168" s="6">
        <f t="shared" si="13"/>
        <v>2062.5170828011464</v>
      </c>
      <c r="E168" s="6">
        <f t="shared" si="14"/>
        <v>36065.561373269615</v>
      </c>
    </row>
    <row r="169" spans="1:5" x14ac:dyDescent="0.3">
      <c r="A169" s="1">
        <f t="shared" si="10"/>
        <v>164</v>
      </c>
      <c r="B169" s="4">
        <f t="shared" si="11"/>
        <v>2181.6673279763677</v>
      </c>
      <c r="C169" s="6">
        <f t="shared" si="12"/>
        <v>112.70487929146753</v>
      </c>
      <c r="D169" s="6">
        <f t="shared" si="13"/>
        <v>2068.9624486849002</v>
      </c>
      <c r="E169" s="6">
        <f t="shared" si="14"/>
        <v>33996.598924584716</v>
      </c>
    </row>
    <row r="170" spans="1:5" x14ac:dyDescent="0.3">
      <c r="A170" s="1">
        <f t="shared" si="10"/>
        <v>165</v>
      </c>
      <c r="B170" s="4">
        <f t="shared" si="11"/>
        <v>2181.6673279763677</v>
      </c>
      <c r="C170" s="6">
        <f t="shared" si="12"/>
        <v>106.23937163932723</v>
      </c>
      <c r="D170" s="6">
        <f t="shared" si="13"/>
        <v>2075.4279563370405</v>
      </c>
      <c r="E170" s="6">
        <f t="shared" si="14"/>
        <v>31921.170968247676</v>
      </c>
    </row>
    <row r="171" spans="1:5" x14ac:dyDescent="0.3">
      <c r="A171" s="1">
        <f t="shared" si="10"/>
        <v>166</v>
      </c>
      <c r="B171" s="4">
        <f t="shared" si="11"/>
        <v>2181.6673279763677</v>
      </c>
      <c r="C171" s="6">
        <f t="shared" si="12"/>
        <v>99.753659275773984</v>
      </c>
      <c r="D171" s="6">
        <f t="shared" si="13"/>
        <v>2081.9136687005939</v>
      </c>
      <c r="E171" s="6">
        <f t="shared" si="14"/>
        <v>29839.257299547084</v>
      </c>
    </row>
    <row r="172" spans="1:5" x14ac:dyDescent="0.3">
      <c r="A172" s="1">
        <f t="shared" si="10"/>
        <v>167</v>
      </c>
      <c r="B172" s="4">
        <f t="shared" si="11"/>
        <v>2181.6673279763677</v>
      </c>
      <c r="C172" s="6">
        <f t="shared" si="12"/>
        <v>93.247679061084625</v>
      </c>
      <c r="D172" s="6">
        <f t="shared" si="13"/>
        <v>2088.4196489152832</v>
      </c>
      <c r="E172" s="6">
        <f t="shared" si="14"/>
        <v>27750.837650631802</v>
      </c>
    </row>
    <row r="173" spans="1:5" x14ac:dyDescent="0.3">
      <c r="A173" s="1">
        <f t="shared" si="10"/>
        <v>168</v>
      </c>
      <c r="B173" s="4">
        <f t="shared" si="11"/>
        <v>2181.6673279763677</v>
      </c>
      <c r="C173" s="6">
        <f t="shared" si="12"/>
        <v>86.721367658224366</v>
      </c>
      <c r="D173" s="6">
        <f t="shared" si="13"/>
        <v>2094.9459603181435</v>
      </c>
      <c r="E173" s="6">
        <f t="shared" si="14"/>
        <v>25655.89169031366</v>
      </c>
    </row>
    <row r="174" spans="1:5" x14ac:dyDescent="0.3">
      <c r="A174" s="1">
        <f t="shared" si="10"/>
        <v>169</v>
      </c>
      <c r="B174" s="4">
        <f t="shared" si="11"/>
        <v>2181.6673279763677</v>
      </c>
      <c r="C174" s="6">
        <f t="shared" si="12"/>
        <v>80.174661532230175</v>
      </c>
      <c r="D174" s="6">
        <f t="shared" si="13"/>
        <v>2101.4926664441373</v>
      </c>
      <c r="E174" s="6">
        <f t="shared" si="14"/>
        <v>23554.399023869522</v>
      </c>
    </row>
    <row r="175" spans="1:5" x14ac:dyDescent="0.3">
      <c r="A175" s="1">
        <f t="shared" si="10"/>
        <v>170</v>
      </c>
      <c r="B175" s="4">
        <f t="shared" si="11"/>
        <v>2181.6673279763677</v>
      </c>
      <c r="C175" s="6">
        <f t="shared" si="12"/>
        <v>73.607496949592246</v>
      </c>
      <c r="D175" s="6">
        <f t="shared" si="13"/>
        <v>2108.0598310267756</v>
      </c>
      <c r="E175" s="6">
        <f t="shared" si="14"/>
        <v>21446.339192842748</v>
      </c>
    </row>
    <row r="176" spans="1:5" x14ac:dyDescent="0.3">
      <c r="A176" s="1">
        <f t="shared" si="10"/>
        <v>171</v>
      </c>
      <c r="B176" s="4">
        <f t="shared" si="11"/>
        <v>2181.6673279763677</v>
      </c>
      <c r="C176" s="6">
        <f t="shared" si="12"/>
        <v>67.019809977633585</v>
      </c>
      <c r="D176" s="6">
        <f t="shared" si="13"/>
        <v>2114.6475179987342</v>
      </c>
      <c r="E176" s="6">
        <f t="shared" si="14"/>
        <v>19331.691674844013</v>
      </c>
    </row>
    <row r="177" spans="1:5" x14ac:dyDescent="0.3">
      <c r="A177" s="1">
        <f t="shared" si="10"/>
        <v>172</v>
      </c>
      <c r="B177" s="4">
        <f t="shared" si="11"/>
        <v>2181.6673279763677</v>
      </c>
      <c r="C177" s="6">
        <f t="shared" si="12"/>
        <v>60.411536483887531</v>
      </c>
      <c r="D177" s="6">
        <f t="shared" si="13"/>
        <v>2121.2557914924801</v>
      </c>
      <c r="E177" s="6">
        <f t="shared" si="14"/>
        <v>17210.435883351533</v>
      </c>
    </row>
    <row r="178" spans="1:5" x14ac:dyDescent="0.3">
      <c r="A178" s="1">
        <f t="shared" si="10"/>
        <v>173</v>
      </c>
      <c r="B178" s="4">
        <f t="shared" si="11"/>
        <v>2181.6673279763677</v>
      </c>
      <c r="C178" s="6">
        <f t="shared" si="12"/>
        <v>53.782612135473535</v>
      </c>
      <c r="D178" s="6">
        <f t="shared" si="13"/>
        <v>2127.8847158408939</v>
      </c>
      <c r="E178" s="6">
        <f t="shared" si="14"/>
        <v>15082.551167510639</v>
      </c>
    </row>
    <row r="179" spans="1:5" x14ac:dyDescent="0.3">
      <c r="A179" s="1">
        <f t="shared" si="10"/>
        <v>174</v>
      </c>
      <c r="B179" s="4">
        <f t="shared" si="11"/>
        <v>2181.6673279763677</v>
      </c>
      <c r="C179" s="6">
        <f t="shared" si="12"/>
        <v>47.132972398470741</v>
      </c>
      <c r="D179" s="6">
        <f t="shared" si="13"/>
        <v>2134.5343555778968</v>
      </c>
      <c r="E179" s="6">
        <f t="shared" si="14"/>
        <v>12948.016811932743</v>
      </c>
    </row>
    <row r="180" spans="1:5" x14ac:dyDescent="0.3">
      <c r="A180" s="1">
        <f t="shared" si="10"/>
        <v>175</v>
      </c>
      <c r="B180" s="4">
        <f t="shared" si="11"/>
        <v>2181.6673279763677</v>
      </c>
      <c r="C180" s="6">
        <f t="shared" si="12"/>
        <v>40.462552537289817</v>
      </c>
      <c r="D180" s="6">
        <f t="shared" si="13"/>
        <v>2141.2047754390778</v>
      </c>
      <c r="E180" s="6">
        <f t="shared" si="14"/>
        <v>10806.812036493666</v>
      </c>
    </row>
    <row r="181" spans="1:5" x14ac:dyDescent="0.3">
      <c r="A181" s="1">
        <f t="shared" si="10"/>
        <v>176</v>
      </c>
      <c r="B181" s="4">
        <f t="shared" si="11"/>
        <v>2181.6673279763677</v>
      </c>
      <c r="C181" s="6">
        <f t="shared" si="12"/>
        <v>33.771287614042706</v>
      </c>
      <c r="D181" s="6">
        <f t="shared" si="13"/>
        <v>2147.896040362325</v>
      </c>
      <c r="E181" s="6">
        <f t="shared" si="14"/>
        <v>8658.9159961313417</v>
      </c>
    </row>
    <row r="182" spans="1:5" x14ac:dyDescent="0.3">
      <c r="A182" s="1">
        <f t="shared" si="10"/>
        <v>177</v>
      </c>
      <c r="B182" s="4">
        <f t="shared" si="11"/>
        <v>2181.6673279763677</v>
      </c>
      <c r="C182" s="6">
        <f t="shared" si="12"/>
        <v>27.05911248791044</v>
      </c>
      <c r="D182" s="6">
        <f t="shared" si="13"/>
        <v>2154.6082154884571</v>
      </c>
      <c r="E182" s="6">
        <f t="shared" si="14"/>
        <v>6504.3077806428846</v>
      </c>
    </row>
    <row r="183" spans="1:5" x14ac:dyDescent="0.3">
      <c r="A183" s="1">
        <f t="shared" si="10"/>
        <v>178</v>
      </c>
      <c r="B183" s="4">
        <f t="shared" si="11"/>
        <v>2181.6673279763677</v>
      </c>
      <c r="C183" s="6">
        <f t="shared" si="12"/>
        <v>20.325961814509014</v>
      </c>
      <c r="D183" s="6">
        <f t="shared" si="13"/>
        <v>2161.3413661618588</v>
      </c>
      <c r="E183" s="6">
        <f t="shared" si="14"/>
        <v>4342.9664144810258</v>
      </c>
    </row>
    <row r="184" spans="1:5" x14ac:dyDescent="0.3">
      <c r="A184" s="1">
        <f t="shared" si="10"/>
        <v>179</v>
      </c>
      <c r="B184" s="4">
        <f t="shared" si="11"/>
        <v>2181.6673279763677</v>
      </c>
      <c r="C184" s="6">
        <f t="shared" si="12"/>
        <v>13.571770045253205</v>
      </c>
      <c r="D184" s="6">
        <f t="shared" si="13"/>
        <v>2168.0955579311144</v>
      </c>
      <c r="E184" s="6">
        <f t="shared" si="14"/>
        <v>2174.8708565499114</v>
      </c>
    </row>
    <row r="185" spans="1:5" x14ac:dyDescent="0.3">
      <c r="A185" s="1">
        <f t="shared" si="10"/>
        <v>180</v>
      </c>
      <c r="B185" s="4">
        <f t="shared" si="11"/>
        <v>2181.6673279763677</v>
      </c>
      <c r="C185" s="6">
        <f t="shared" si="12"/>
        <v>6.7964714267184725</v>
      </c>
      <c r="D185" s="6">
        <f t="shared" si="13"/>
        <v>2174.870856549649</v>
      </c>
      <c r="E185" s="6">
        <f t="shared" si="14"/>
        <v>2.623892214614898E-10</v>
      </c>
    </row>
    <row r="187" spans="1:5" x14ac:dyDescent="0.3">
      <c r="A187" s="1" t="s">
        <v>22</v>
      </c>
      <c r="B187" s="7">
        <f>SUM(B5:B186)</f>
        <v>392700.11903574737</v>
      </c>
      <c r="C187" s="7">
        <f t="shared" ref="C187:D187" si="15">SUM(C5:C186)</f>
        <v>92700.119035746291</v>
      </c>
      <c r="D187" s="7">
        <f t="shared" si="15"/>
        <v>300000.00000000012</v>
      </c>
    </row>
  </sheetData>
  <pageMargins left="0.2" right="0.2" top="0.25" bottom="0.2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3BF0-3046-46C2-8527-40EF3CF7893B}">
  <dimension ref="A1:J40"/>
  <sheetViews>
    <sheetView tabSelected="1" workbookViewId="0">
      <pane ySplit="5" topLeftCell="A6" activePane="bottomLeft" state="frozen"/>
      <selection activeCell="E17" sqref="E17"/>
      <selection pane="bottomLeft" activeCell="I16" sqref="I16"/>
    </sheetView>
  </sheetViews>
  <sheetFormatPr defaultRowHeight="13" x14ac:dyDescent="0.3"/>
  <cols>
    <col min="1" max="1" width="9.54296875" style="1" bestFit="1" customWidth="1"/>
    <col min="2" max="5" width="10.08984375" style="1" bestFit="1" customWidth="1"/>
    <col min="6" max="6" width="10.7265625" style="1" bestFit="1" customWidth="1"/>
    <col min="7" max="7" width="6.7265625" style="1" bestFit="1" customWidth="1"/>
    <col min="8" max="8" width="2.6328125" style="1" bestFit="1" customWidth="1"/>
    <col min="9" max="9" width="9.6328125" style="1" bestFit="1" customWidth="1"/>
    <col min="10" max="10" width="2.6328125" style="1" bestFit="1" customWidth="1"/>
    <col min="11" max="16384" width="8.7265625" style="1"/>
  </cols>
  <sheetData>
    <row r="1" spans="1:10" x14ac:dyDescent="0.3">
      <c r="A1" s="1" t="s">
        <v>0</v>
      </c>
      <c r="B1" s="1" t="s">
        <v>17</v>
      </c>
      <c r="C1" s="1" t="s">
        <v>2</v>
      </c>
      <c r="D1" s="2">
        <v>75000</v>
      </c>
      <c r="E1" s="1" t="s">
        <v>4</v>
      </c>
      <c r="F1" s="9">
        <v>6.5000000000000002E-2</v>
      </c>
      <c r="G1" s="1" t="s">
        <v>5</v>
      </c>
      <c r="H1" s="1">
        <v>8</v>
      </c>
      <c r="I1" s="1" t="s">
        <v>18</v>
      </c>
      <c r="J1" s="1">
        <v>4</v>
      </c>
    </row>
    <row r="2" spans="1:10" x14ac:dyDescent="0.3">
      <c r="A2" s="1" t="s">
        <v>6</v>
      </c>
      <c r="B2" s="1" t="s">
        <v>16</v>
      </c>
      <c r="C2" s="1" t="s">
        <v>21</v>
      </c>
      <c r="D2" s="4">
        <f>PMT(F2,H2,-D1)</f>
        <v>3024.2739469448734</v>
      </c>
      <c r="E2" s="1" t="s">
        <v>19</v>
      </c>
      <c r="F2" s="5">
        <f>F1/J1</f>
        <v>1.6250000000000001E-2</v>
      </c>
      <c r="G2" s="1" t="s">
        <v>20</v>
      </c>
      <c r="H2" s="1">
        <f>H1*J1</f>
        <v>32</v>
      </c>
    </row>
    <row r="3" spans="1:10" x14ac:dyDescent="0.3">
      <c r="A3" s="1" t="s">
        <v>25</v>
      </c>
      <c r="B3" s="10">
        <v>44593</v>
      </c>
      <c r="C3" s="1" t="s">
        <v>23</v>
      </c>
      <c r="D3" s="4">
        <f>D2*H2</f>
        <v>96776.766302235948</v>
      </c>
      <c r="E3" s="1" t="s">
        <v>24</v>
      </c>
      <c r="F3" s="4">
        <f>D3-D1</f>
        <v>21776.766302235948</v>
      </c>
    </row>
    <row r="5" spans="1:10" x14ac:dyDescent="0.3">
      <c r="A5" s="1" t="s">
        <v>26</v>
      </c>
      <c r="B5" s="1" t="s">
        <v>27</v>
      </c>
      <c r="C5" s="1" t="s">
        <v>9</v>
      </c>
      <c r="D5" s="1" t="s">
        <v>3</v>
      </c>
      <c r="E5" s="1" t="s">
        <v>12</v>
      </c>
      <c r="F5" s="1" t="s">
        <v>11</v>
      </c>
    </row>
    <row r="6" spans="1:10" x14ac:dyDescent="0.3">
      <c r="A6" s="1">
        <v>0</v>
      </c>
      <c r="B6" s="10">
        <f>B3</f>
        <v>44593</v>
      </c>
      <c r="C6" s="6">
        <v>0</v>
      </c>
      <c r="D6" s="6">
        <v>0</v>
      </c>
      <c r="E6" s="6">
        <v>0</v>
      </c>
      <c r="F6" s="6">
        <f>D1</f>
        <v>75000</v>
      </c>
    </row>
    <row r="7" spans="1:10" x14ac:dyDescent="0.3">
      <c r="A7" s="1">
        <f>A6+1</f>
        <v>1</v>
      </c>
      <c r="B7" s="10">
        <f>EDATE(B6,12/J$1)</f>
        <v>44682</v>
      </c>
      <c r="C7" s="4">
        <f>D$2</f>
        <v>3024.2739469448734</v>
      </c>
      <c r="D7" s="6">
        <f>F6*F$2</f>
        <v>1218.75</v>
      </c>
      <c r="E7" s="6">
        <f>C7-D7</f>
        <v>1805.5239469448734</v>
      </c>
      <c r="F7" s="6">
        <f>F6-E7</f>
        <v>73194.476053055128</v>
      </c>
    </row>
    <row r="8" spans="1:10" x14ac:dyDescent="0.3">
      <c r="A8" s="1">
        <f t="shared" ref="A8:A38" si="0">A7+1</f>
        <v>2</v>
      </c>
      <c r="B8" s="10">
        <f t="shared" ref="B8:B38" si="1">EDATE(B7,12/J$1)</f>
        <v>44774</v>
      </c>
      <c r="C8" s="4">
        <f>D$2</f>
        <v>3024.2739469448734</v>
      </c>
      <c r="D8" s="6">
        <f>F7*F$2</f>
        <v>1189.4102358621458</v>
      </c>
      <c r="E8" s="6">
        <f t="shared" ref="E8:E38" si="2">C8-D8</f>
        <v>1834.8637110827276</v>
      </c>
      <c r="F8" s="6">
        <f t="shared" ref="F8:F38" si="3">F7-E8</f>
        <v>71359.612341972403</v>
      </c>
    </row>
    <row r="9" spans="1:10" x14ac:dyDescent="0.3">
      <c r="A9" s="1">
        <f t="shared" si="0"/>
        <v>3</v>
      </c>
      <c r="B9" s="10">
        <f t="shared" si="1"/>
        <v>44866</v>
      </c>
      <c r="C9" s="4">
        <f>D$2</f>
        <v>3024.2739469448734</v>
      </c>
      <c r="D9" s="6">
        <f>F8*F$2</f>
        <v>1159.5937005570515</v>
      </c>
      <c r="E9" s="6">
        <f t="shared" si="2"/>
        <v>1864.6802463878219</v>
      </c>
      <c r="F9" s="6">
        <f t="shared" si="3"/>
        <v>69494.932095584576</v>
      </c>
    </row>
    <row r="10" spans="1:10" x14ac:dyDescent="0.3">
      <c r="A10" s="1">
        <f t="shared" si="0"/>
        <v>4</v>
      </c>
      <c r="B10" s="10">
        <f t="shared" si="1"/>
        <v>44958</v>
      </c>
      <c r="C10" s="4">
        <f>D$2</f>
        <v>3024.2739469448734</v>
      </c>
      <c r="D10" s="6">
        <f>F9*F$2</f>
        <v>1129.2926465532494</v>
      </c>
      <c r="E10" s="6">
        <f t="shared" si="2"/>
        <v>1894.981300391624</v>
      </c>
      <c r="F10" s="6">
        <f t="shared" si="3"/>
        <v>67599.950795192955</v>
      </c>
    </row>
    <row r="11" spans="1:10" x14ac:dyDescent="0.3">
      <c r="A11" s="1">
        <f t="shared" si="0"/>
        <v>5</v>
      </c>
      <c r="B11" s="10">
        <f t="shared" si="1"/>
        <v>45047</v>
      </c>
      <c r="C11" s="4">
        <f>D$2</f>
        <v>3024.2739469448734</v>
      </c>
      <c r="D11" s="6">
        <f>F10*F$2</f>
        <v>1098.4992004218855</v>
      </c>
      <c r="E11" s="6">
        <f t="shared" si="2"/>
        <v>1925.7747465229879</v>
      </c>
      <c r="F11" s="6">
        <f t="shared" si="3"/>
        <v>65674.176048669964</v>
      </c>
    </row>
    <row r="12" spans="1:10" x14ac:dyDescent="0.3">
      <c r="A12" s="1">
        <f t="shared" si="0"/>
        <v>6</v>
      </c>
      <c r="B12" s="10">
        <f t="shared" si="1"/>
        <v>45139</v>
      </c>
      <c r="C12" s="4">
        <f>D$2</f>
        <v>3024.2739469448734</v>
      </c>
      <c r="D12" s="6">
        <f>F11*F$2</f>
        <v>1067.205360790887</v>
      </c>
      <c r="E12" s="6">
        <f t="shared" si="2"/>
        <v>1957.0685861539864</v>
      </c>
      <c r="F12" s="6">
        <f t="shared" si="3"/>
        <v>63717.107462515974</v>
      </c>
    </row>
    <row r="13" spans="1:10" x14ac:dyDescent="0.3">
      <c r="A13" s="1">
        <f t="shared" si="0"/>
        <v>7</v>
      </c>
      <c r="B13" s="10">
        <f t="shared" si="1"/>
        <v>45231</v>
      </c>
      <c r="C13" s="4">
        <f>D$2</f>
        <v>3024.2739469448734</v>
      </c>
      <c r="D13" s="6">
        <f>F12*F$2</f>
        <v>1035.4029962658847</v>
      </c>
      <c r="E13" s="6">
        <f t="shared" si="2"/>
        <v>1988.8709506789887</v>
      </c>
      <c r="F13" s="6">
        <f t="shared" si="3"/>
        <v>61728.236511836985</v>
      </c>
    </row>
    <row r="14" spans="1:10" x14ac:dyDescent="0.3">
      <c r="A14" s="1">
        <f t="shared" si="0"/>
        <v>8</v>
      </c>
      <c r="B14" s="10">
        <f t="shared" si="1"/>
        <v>45323</v>
      </c>
      <c r="C14" s="4">
        <f>D$2</f>
        <v>3024.2739469448734</v>
      </c>
      <c r="D14" s="6">
        <f>F13*F$2</f>
        <v>1003.083843317351</v>
      </c>
      <c r="E14" s="6">
        <f t="shared" si="2"/>
        <v>2021.1901036275224</v>
      </c>
      <c r="F14" s="6">
        <f t="shared" si="3"/>
        <v>59707.046408209462</v>
      </c>
    </row>
    <row r="15" spans="1:10" x14ac:dyDescent="0.3">
      <c r="A15" s="1">
        <f t="shared" si="0"/>
        <v>9</v>
      </c>
      <c r="B15" s="10">
        <f t="shared" si="1"/>
        <v>45413</v>
      </c>
      <c r="C15" s="4">
        <f>D$2</f>
        <v>3024.2739469448734</v>
      </c>
      <c r="D15" s="6">
        <f>F14*F$2</f>
        <v>970.23950413340378</v>
      </c>
      <c r="E15" s="6">
        <f t="shared" si="2"/>
        <v>2054.0344428114695</v>
      </c>
      <c r="F15" s="6">
        <f t="shared" si="3"/>
        <v>57653.011965397993</v>
      </c>
    </row>
    <row r="16" spans="1:10" x14ac:dyDescent="0.3">
      <c r="A16" s="1">
        <f t="shared" si="0"/>
        <v>10</v>
      </c>
      <c r="B16" s="10">
        <f t="shared" si="1"/>
        <v>45505</v>
      </c>
      <c r="C16" s="4">
        <f>D$2</f>
        <v>3024.2739469448734</v>
      </c>
      <c r="D16" s="6">
        <f>F15*F$2</f>
        <v>936.86144443771741</v>
      </c>
      <c r="E16" s="6">
        <f t="shared" si="2"/>
        <v>2087.4125025071562</v>
      </c>
      <c r="F16" s="6">
        <f t="shared" si="3"/>
        <v>55565.599462890837</v>
      </c>
    </row>
    <row r="17" spans="1:6" x14ac:dyDescent="0.3">
      <c r="A17" s="1">
        <f t="shared" si="0"/>
        <v>11</v>
      </c>
      <c r="B17" s="10">
        <f t="shared" si="1"/>
        <v>45597</v>
      </c>
      <c r="C17" s="4">
        <f>D$2</f>
        <v>3024.2739469448734</v>
      </c>
      <c r="D17" s="6">
        <f>F16*F$2</f>
        <v>902.94099127197615</v>
      </c>
      <c r="E17" s="6">
        <f t="shared" si="2"/>
        <v>2121.3329556728972</v>
      </c>
      <c r="F17" s="6">
        <f t="shared" si="3"/>
        <v>53444.266507217937</v>
      </c>
    </row>
    <row r="18" spans="1:6" x14ac:dyDescent="0.3">
      <c r="A18" s="1">
        <f t="shared" si="0"/>
        <v>12</v>
      </c>
      <c r="B18" s="10">
        <f t="shared" si="1"/>
        <v>45689</v>
      </c>
      <c r="C18" s="4">
        <f>D$2</f>
        <v>3024.2739469448734</v>
      </c>
      <c r="D18" s="6">
        <f>F17*F$2</f>
        <v>868.4693307422915</v>
      </c>
      <c r="E18" s="6">
        <f t="shared" si="2"/>
        <v>2155.8046162025821</v>
      </c>
      <c r="F18" s="6">
        <f t="shared" si="3"/>
        <v>51288.461891015351</v>
      </c>
    </row>
    <row r="19" spans="1:6" x14ac:dyDescent="0.3">
      <c r="A19" s="1">
        <f t="shared" si="0"/>
        <v>13</v>
      </c>
      <c r="B19" s="10">
        <f t="shared" si="1"/>
        <v>45778</v>
      </c>
      <c r="C19" s="4">
        <f>D$2</f>
        <v>3024.2739469448734</v>
      </c>
      <c r="D19" s="6">
        <f>F18*F$2</f>
        <v>833.43750572899944</v>
      </c>
      <c r="E19" s="6">
        <f t="shared" si="2"/>
        <v>2190.8364412158739</v>
      </c>
      <c r="F19" s="6">
        <f t="shared" si="3"/>
        <v>49097.625449799474</v>
      </c>
    </row>
    <row r="20" spans="1:6" x14ac:dyDescent="0.3">
      <c r="A20" s="1">
        <f t="shared" si="0"/>
        <v>14</v>
      </c>
      <c r="B20" s="10">
        <f t="shared" si="1"/>
        <v>45870</v>
      </c>
      <c r="C20" s="4">
        <f>D$2</f>
        <v>3024.2739469448734</v>
      </c>
      <c r="D20" s="6">
        <f>F19*F$2</f>
        <v>797.83641355924146</v>
      </c>
      <c r="E20" s="6">
        <f t="shared" si="2"/>
        <v>2226.4375333856319</v>
      </c>
      <c r="F20" s="6">
        <f t="shared" si="3"/>
        <v>46871.187916413845</v>
      </c>
    </row>
    <row r="21" spans="1:6" x14ac:dyDescent="0.3">
      <c r="A21" s="1">
        <f t="shared" si="0"/>
        <v>15</v>
      </c>
      <c r="B21" s="10">
        <f t="shared" si="1"/>
        <v>45962</v>
      </c>
      <c r="C21" s="4">
        <f>D$2</f>
        <v>3024.2739469448734</v>
      </c>
      <c r="D21" s="6">
        <f>F20*F$2</f>
        <v>761.65680364172499</v>
      </c>
      <c r="E21" s="6">
        <f t="shared" si="2"/>
        <v>2262.6171433031486</v>
      </c>
      <c r="F21" s="6">
        <f t="shared" si="3"/>
        <v>44608.570773110696</v>
      </c>
    </row>
    <row r="22" spans="1:6" x14ac:dyDescent="0.3">
      <c r="A22" s="1">
        <f t="shared" si="0"/>
        <v>16</v>
      </c>
      <c r="B22" s="10">
        <f t="shared" si="1"/>
        <v>46054</v>
      </c>
      <c r="C22" s="4">
        <f>D$2</f>
        <v>3024.2739469448734</v>
      </c>
      <c r="D22" s="6">
        <f>F21*F$2</f>
        <v>724.88927506304879</v>
      </c>
      <c r="E22" s="6">
        <f t="shared" si="2"/>
        <v>2299.3846718818245</v>
      </c>
      <c r="F22" s="6">
        <f t="shared" si="3"/>
        <v>42309.186101228872</v>
      </c>
    </row>
    <row r="23" spans="1:6" x14ac:dyDescent="0.3">
      <c r="A23" s="1">
        <f t="shared" si="0"/>
        <v>17</v>
      </c>
      <c r="B23" s="10">
        <f t="shared" si="1"/>
        <v>46143</v>
      </c>
      <c r="C23" s="4">
        <f>D$2</f>
        <v>3024.2739469448734</v>
      </c>
      <c r="D23" s="6">
        <f>F22*F$2</f>
        <v>687.52427414496924</v>
      </c>
      <c r="E23" s="6">
        <f t="shared" si="2"/>
        <v>2336.7496727999041</v>
      </c>
      <c r="F23" s="6">
        <f t="shared" si="3"/>
        <v>39972.43642842897</v>
      </c>
    </row>
    <row r="24" spans="1:6" x14ac:dyDescent="0.3">
      <c r="A24" s="1">
        <f t="shared" si="0"/>
        <v>18</v>
      </c>
      <c r="B24" s="10">
        <f t="shared" si="1"/>
        <v>46235</v>
      </c>
      <c r="C24" s="4">
        <f>D$2</f>
        <v>3024.2739469448734</v>
      </c>
      <c r="D24" s="6">
        <f>F23*F$2</f>
        <v>649.55209196197075</v>
      </c>
      <c r="E24" s="6">
        <f t="shared" si="2"/>
        <v>2374.7218549829026</v>
      </c>
      <c r="F24" s="6">
        <f t="shared" si="3"/>
        <v>37597.714573446065</v>
      </c>
    </row>
    <row r="25" spans="1:6" x14ac:dyDescent="0.3">
      <c r="A25" s="1">
        <f t="shared" si="0"/>
        <v>19</v>
      </c>
      <c r="B25" s="10">
        <f t="shared" si="1"/>
        <v>46327</v>
      </c>
      <c r="C25" s="4">
        <f>D$2</f>
        <v>3024.2739469448734</v>
      </c>
      <c r="D25" s="6">
        <f>F24*F$2</f>
        <v>610.9628618184986</v>
      </c>
      <c r="E25" s="6">
        <f t="shared" si="2"/>
        <v>2413.3110851263746</v>
      </c>
      <c r="F25" s="6">
        <f t="shared" si="3"/>
        <v>35184.403488319687</v>
      </c>
    </row>
    <row r="26" spans="1:6" x14ac:dyDescent="0.3">
      <c r="A26" s="1">
        <f t="shared" si="0"/>
        <v>20</v>
      </c>
      <c r="B26" s="10">
        <f t="shared" si="1"/>
        <v>46419</v>
      </c>
      <c r="C26" s="4">
        <f>D$2</f>
        <v>3024.2739469448734</v>
      </c>
      <c r="D26" s="6">
        <f>F25*F$2</f>
        <v>571.74655668519495</v>
      </c>
      <c r="E26" s="6">
        <f t="shared" si="2"/>
        <v>2452.5273902596782</v>
      </c>
      <c r="F26" s="6">
        <f t="shared" si="3"/>
        <v>32731.876098060009</v>
      </c>
    </row>
    <row r="27" spans="1:6" x14ac:dyDescent="0.3">
      <c r="A27" s="1">
        <f t="shared" si="0"/>
        <v>21</v>
      </c>
      <c r="B27" s="10">
        <f t="shared" si="1"/>
        <v>46508</v>
      </c>
      <c r="C27" s="4">
        <f>D$2</f>
        <v>3024.2739469448734</v>
      </c>
      <c r="D27" s="6">
        <f>F26*F$2</f>
        <v>531.89298659347514</v>
      </c>
      <c r="E27" s="6">
        <f t="shared" si="2"/>
        <v>2492.3809603513982</v>
      </c>
      <c r="F27" s="6">
        <f t="shared" si="3"/>
        <v>30239.495137708611</v>
      </c>
    </row>
    <row r="28" spans="1:6" x14ac:dyDescent="0.3">
      <c r="A28" s="1">
        <f t="shared" si="0"/>
        <v>22</v>
      </c>
      <c r="B28" s="10">
        <f t="shared" si="1"/>
        <v>46600</v>
      </c>
      <c r="C28" s="4">
        <f>D$2</f>
        <v>3024.2739469448734</v>
      </c>
      <c r="D28" s="6">
        <f>F27*F$2</f>
        <v>491.39179598776497</v>
      </c>
      <c r="E28" s="6">
        <f t="shared" si="2"/>
        <v>2532.8821509571085</v>
      </c>
      <c r="F28" s="6">
        <f t="shared" si="3"/>
        <v>27706.612986751501</v>
      </c>
    </row>
    <row r="29" spans="1:6" x14ac:dyDescent="0.3">
      <c r="A29" s="1">
        <f t="shared" si="0"/>
        <v>23</v>
      </c>
      <c r="B29" s="10">
        <f t="shared" si="1"/>
        <v>46692</v>
      </c>
      <c r="C29" s="4">
        <f>D$2</f>
        <v>3024.2739469448734</v>
      </c>
      <c r="D29" s="6">
        <f>F28*F$2</f>
        <v>450.23246103471189</v>
      </c>
      <c r="E29" s="6">
        <f t="shared" si="2"/>
        <v>2574.0414859101616</v>
      </c>
      <c r="F29" s="6">
        <f t="shared" si="3"/>
        <v>25132.571500841339</v>
      </c>
    </row>
    <row r="30" spans="1:6" x14ac:dyDescent="0.3">
      <c r="A30" s="1">
        <f t="shared" si="0"/>
        <v>24</v>
      </c>
      <c r="B30" s="10">
        <f t="shared" si="1"/>
        <v>46784</v>
      </c>
      <c r="C30" s="4">
        <f>D$2</f>
        <v>3024.2739469448734</v>
      </c>
      <c r="D30" s="6">
        <f>F29*F$2</f>
        <v>408.40428688867178</v>
      </c>
      <c r="E30" s="6">
        <f t="shared" si="2"/>
        <v>2615.8696600562016</v>
      </c>
      <c r="F30" s="6">
        <f t="shared" si="3"/>
        <v>22516.701840785136</v>
      </c>
    </row>
    <row r="31" spans="1:6" x14ac:dyDescent="0.3">
      <c r="A31" s="1">
        <f t="shared" si="0"/>
        <v>25</v>
      </c>
      <c r="B31" s="10">
        <f t="shared" si="1"/>
        <v>46874</v>
      </c>
      <c r="C31" s="4">
        <f>D$2</f>
        <v>3024.2739469448734</v>
      </c>
      <c r="D31" s="6">
        <f>F30*F$2</f>
        <v>365.89640491275844</v>
      </c>
      <c r="E31" s="6">
        <f t="shared" si="2"/>
        <v>2658.3775420321149</v>
      </c>
      <c r="F31" s="6">
        <f t="shared" si="3"/>
        <v>19858.324298753021</v>
      </c>
    </row>
    <row r="32" spans="1:6" x14ac:dyDescent="0.3">
      <c r="A32" s="1">
        <f t="shared" si="0"/>
        <v>26</v>
      </c>
      <c r="B32" s="10">
        <f t="shared" si="1"/>
        <v>46966</v>
      </c>
      <c r="C32" s="4">
        <f>D$2</f>
        <v>3024.2739469448734</v>
      </c>
      <c r="D32" s="6">
        <f>F31*F$2</f>
        <v>322.69776985473658</v>
      </c>
      <c r="E32" s="6">
        <f t="shared" si="2"/>
        <v>2701.5761770901368</v>
      </c>
      <c r="F32" s="6">
        <f t="shared" si="3"/>
        <v>17156.748121662884</v>
      </c>
    </row>
    <row r="33" spans="1:6" x14ac:dyDescent="0.3">
      <c r="A33" s="1">
        <f t="shared" si="0"/>
        <v>27</v>
      </c>
      <c r="B33" s="10">
        <f t="shared" si="1"/>
        <v>47058</v>
      </c>
      <c r="C33" s="4">
        <f>D$2</f>
        <v>3024.2739469448734</v>
      </c>
      <c r="D33" s="6">
        <f>F32*F$2</f>
        <v>278.79715697702187</v>
      </c>
      <c r="E33" s="6">
        <f t="shared" si="2"/>
        <v>2745.4767899678513</v>
      </c>
      <c r="F33" s="6">
        <f t="shared" si="3"/>
        <v>14411.271331695032</v>
      </c>
    </row>
    <row r="34" spans="1:6" x14ac:dyDescent="0.3">
      <c r="A34" s="1">
        <f t="shared" si="0"/>
        <v>28</v>
      </c>
      <c r="B34" s="10">
        <f t="shared" si="1"/>
        <v>47150</v>
      </c>
      <c r="C34" s="4">
        <f>D$2</f>
        <v>3024.2739469448734</v>
      </c>
      <c r="D34" s="6">
        <f>F33*F$2</f>
        <v>234.18315914004427</v>
      </c>
      <c r="E34" s="6">
        <f t="shared" si="2"/>
        <v>2790.0907878048292</v>
      </c>
      <c r="F34" s="6">
        <f t="shared" si="3"/>
        <v>11621.180543890203</v>
      </c>
    </row>
    <row r="35" spans="1:6" x14ac:dyDescent="0.3">
      <c r="A35" s="1">
        <f t="shared" si="0"/>
        <v>29</v>
      </c>
      <c r="B35" s="10">
        <f t="shared" si="1"/>
        <v>47239</v>
      </c>
      <c r="C35" s="4">
        <f>D$2</f>
        <v>3024.2739469448734</v>
      </c>
      <c r="D35" s="6">
        <f>F34*F$2</f>
        <v>188.8441838382158</v>
      </c>
      <c r="E35" s="6">
        <f t="shared" si="2"/>
        <v>2835.4297631066574</v>
      </c>
      <c r="F35" s="6">
        <f t="shared" si="3"/>
        <v>8785.7507807835464</v>
      </c>
    </row>
    <row r="36" spans="1:6" x14ac:dyDescent="0.3">
      <c r="A36" s="1">
        <f t="shared" si="0"/>
        <v>30</v>
      </c>
      <c r="B36" s="10">
        <f t="shared" si="1"/>
        <v>47331</v>
      </c>
      <c r="C36" s="4">
        <f>D$2</f>
        <v>3024.2739469448734</v>
      </c>
      <c r="D36" s="6">
        <f>F35*F$2</f>
        <v>142.76845018773264</v>
      </c>
      <c r="E36" s="6">
        <f t="shared" si="2"/>
        <v>2881.5054967571409</v>
      </c>
      <c r="F36" s="6">
        <f t="shared" si="3"/>
        <v>5904.245284026405</v>
      </c>
    </row>
    <row r="37" spans="1:6" x14ac:dyDescent="0.3">
      <c r="A37" s="1">
        <f t="shared" si="0"/>
        <v>31</v>
      </c>
      <c r="B37" s="10">
        <f t="shared" si="1"/>
        <v>47423</v>
      </c>
      <c r="C37" s="4">
        <f>D$2</f>
        <v>3024.2739469448734</v>
      </c>
      <c r="D37" s="6">
        <f>F36*F$2</f>
        <v>95.943985865429084</v>
      </c>
      <c r="E37" s="6">
        <f t="shared" si="2"/>
        <v>2928.3299610794443</v>
      </c>
      <c r="F37" s="6">
        <f t="shared" si="3"/>
        <v>2975.9153229469607</v>
      </c>
    </row>
    <row r="38" spans="1:6" x14ac:dyDescent="0.3">
      <c r="A38" s="1">
        <f t="shared" si="0"/>
        <v>32</v>
      </c>
      <c r="B38" s="10">
        <f t="shared" si="1"/>
        <v>47515</v>
      </c>
      <c r="C38" s="4">
        <f>D$2</f>
        <v>3024.2739469448734</v>
      </c>
      <c r="D38" s="6">
        <f>F37*F$2</f>
        <v>48.358623997888117</v>
      </c>
      <c r="E38" s="6">
        <f t="shared" si="2"/>
        <v>2975.9153229469853</v>
      </c>
      <c r="F38" s="6">
        <f t="shared" si="3"/>
        <v>-2.4556356947869062E-11</v>
      </c>
    </row>
    <row r="40" spans="1:6" x14ac:dyDescent="0.3">
      <c r="A40" s="1" t="s">
        <v>22</v>
      </c>
      <c r="C40" s="7">
        <f>SUM(C6:C39)</f>
        <v>96776.766302235905</v>
      </c>
      <c r="D40" s="7">
        <f>SUM(D6:D39)</f>
        <v>21776.766302235945</v>
      </c>
      <c r="E40" s="7">
        <f>SUM(E6:E39)</f>
        <v>75000</v>
      </c>
    </row>
  </sheetData>
  <pageMargins left="0.7" right="0.7" top="0.75" bottom="0.75" header="0.3" footer="0.3"/>
  <pageSetup orientation="portrait" r:id="rId1"/>
  <headerFooter>
    <oddHeader>&amp;LMyles Barry&amp;CCIT110 J-term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Balloon 0%</vt:lpstr>
      <vt:lpstr>Balloon 10%</vt:lpstr>
      <vt:lpstr>Amortized 0%</vt:lpstr>
      <vt:lpstr>Amortized 10%</vt:lpstr>
      <vt:lpstr>Flex Amort</vt:lpstr>
      <vt:lpstr>School Loan</vt:lpstr>
      <vt:lpstr>Car Loan</vt:lpstr>
      <vt:lpstr>Home Loan</vt:lpstr>
      <vt:lpstr>Boat Loan</vt:lpstr>
      <vt:lpstr>'Amortized 0%'!Print_Titles</vt:lpstr>
      <vt:lpstr>'Amortized 10%'!Print_Titles</vt:lpstr>
      <vt:lpstr>'Balloon 0%'!Print_Titles</vt:lpstr>
      <vt:lpstr>'Balloon 10%'!Print_Titles</vt:lpstr>
      <vt:lpstr>'Boat Loan'!Print_Titles</vt:lpstr>
      <vt:lpstr>'Car Loan'!Print_Titles</vt:lpstr>
      <vt:lpstr>'Flex Amort'!Print_Titles</vt:lpstr>
      <vt:lpstr>'Home Loan'!Print_Titles</vt:lpstr>
      <vt:lpstr>'School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 P. Barry</dc:creator>
  <cp:lastModifiedBy>Myles P. Barry</cp:lastModifiedBy>
  <cp:lastPrinted>2022-01-10T15:51:42Z</cp:lastPrinted>
  <dcterms:created xsi:type="dcterms:W3CDTF">2022-01-07T15:40:47Z</dcterms:created>
  <dcterms:modified xsi:type="dcterms:W3CDTF">2022-01-10T15:56:01Z</dcterms:modified>
</cp:coreProperties>
</file>