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myweb\Courses\CIT110PrinIT\"/>
    </mc:Choice>
  </mc:AlternateContent>
  <xr:revisionPtr revIDLastSave="0" documentId="8_{A27C511E-AD6C-4030-8B37-A3060E1532AF}" xr6:coauthVersionLast="47" xr6:coauthVersionMax="47" xr10:uidLastSave="{00000000-0000-0000-0000-000000000000}"/>
  <bookViews>
    <workbookView xWindow="-110" yWindow="-110" windowWidth="19420" windowHeight="10420" activeTab="3" xr2:uid="{527AD3B2-7AEC-467E-8665-74849A741A20}"/>
  </bookViews>
  <sheets>
    <sheet name="Balloon" sheetId="1" r:id="rId1"/>
    <sheet name="Amortized" sheetId="2" r:id="rId2"/>
    <sheet name="School" sheetId="3" r:id="rId3"/>
    <sheet name="Home" sheetId="4" r:id="rId4"/>
  </sheets>
  <definedNames>
    <definedName name="_xlnm.Print_Titles" localSheetId="1">Amortized!$1:$6</definedName>
    <definedName name="_xlnm.Print_Titles" localSheetId="0">Balloon!$1:$6</definedName>
    <definedName name="_xlnm.Print_Titles" localSheetId="3">Home!$1:$6</definedName>
    <definedName name="_xlnm.Print_Titles" localSheetId="2">School!$1:$6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" i="4" l="1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E7" i="4"/>
  <c r="C8" i="4" s="1"/>
  <c r="E1" i="4"/>
  <c r="E2" i="4" s="1"/>
  <c r="B48" i="4" s="1"/>
  <c r="A8" i="3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E7" i="3"/>
  <c r="C8" i="3" s="1"/>
  <c r="E1" i="3"/>
  <c r="E2" i="3" s="1"/>
  <c r="E2" i="2"/>
  <c r="B53" i="2" s="1"/>
  <c r="A11" i="2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10" i="2"/>
  <c r="A9" i="2"/>
  <c r="A8" i="2"/>
  <c r="E7" i="2"/>
  <c r="C8" i="2" s="1"/>
  <c r="E1" i="2"/>
  <c r="A13" i="1"/>
  <c r="A14" i="1" s="1"/>
  <c r="A12" i="1"/>
  <c r="B12" i="1" s="1"/>
  <c r="E2" i="1"/>
  <c r="A8" i="1"/>
  <c r="A9" i="1" s="1"/>
  <c r="A10" i="1" s="1"/>
  <c r="A11" i="1" s="1"/>
  <c r="E7" i="1"/>
  <c r="C8" i="1" s="1"/>
  <c r="E1" i="1"/>
  <c r="B19" i="4" l="1"/>
  <c r="B24" i="4"/>
  <c r="B8" i="4"/>
  <c r="B17" i="4"/>
  <c r="B22" i="4"/>
  <c r="B27" i="4"/>
  <c r="B32" i="4"/>
  <c r="B20" i="4"/>
  <c r="B25" i="4"/>
  <c r="B30" i="4"/>
  <c r="B35" i="4"/>
  <c r="B40" i="4"/>
  <c r="B28" i="4"/>
  <c r="B33" i="4"/>
  <c r="B38" i="4"/>
  <c r="B43" i="4"/>
  <c r="B55" i="4"/>
  <c r="B47" i="4"/>
  <c r="B39" i="4"/>
  <c r="B31" i="4"/>
  <c r="B23" i="4"/>
  <c r="B15" i="4"/>
  <c r="B50" i="4"/>
  <c r="B42" i="4"/>
  <c r="B34" i="4"/>
  <c r="B26" i="4"/>
  <c r="B18" i="4"/>
  <c r="B10" i="4"/>
  <c r="B53" i="4"/>
  <c r="B45" i="4"/>
  <c r="B37" i="4"/>
  <c r="B29" i="4"/>
  <c r="B21" i="4"/>
  <c r="B9" i="4"/>
  <c r="B11" i="4"/>
  <c r="B13" i="4"/>
  <c r="B36" i="4"/>
  <c r="B41" i="4"/>
  <c r="B46" i="4"/>
  <c r="B51" i="4"/>
  <c r="E3" i="4"/>
  <c r="E4" i="4" s="1"/>
  <c r="B44" i="4"/>
  <c r="B49" i="4"/>
  <c r="B54" i="4"/>
  <c r="B52" i="4"/>
  <c r="B12" i="4"/>
  <c r="B14" i="4"/>
  <c r="B16" i="4"/>
  <c r="B53" i="3"/>
  <c r="B45" i="3"/>
  <c r="B37" i="3"/>
  <c r="B29" i="3"/>
  <c r="B21" i="3"/>
  <c r="B13" i="3"/>
  <c r="B48" i="3"/>
  <c r="B40" i="3"/>
  <c r="B32" i="3"/>
  <c r="B24" i="3"/>
  <c r="B16" i="3"/>
  <c r="B8" i="3"/>
  <c r="B19" i="3"/>
  <c r="B34" i="3"/>
  <c r="B51" i="3"/>
  <c r="B43" i="3"/>
  <c r="B35" i="3"/>
  <c r="B27" i="3"/>
  <c r="B11" i="3"/>
  <c r="B50" i="3"/>
  <c r="B54" i="3"/>
  <c r="B46" i="3"/>
  <c r="B38" i="3"/>
  <c r="B30" i="3"/>
  <c r="B22" i="3"/>
  <c r="B14" i="3"/>
  <c r="B23" i="3"/>
  <c r="B10" i="3"/>
  <c r="B49" i="3"/>
  <c r="B41" i="3"/>
  <c r="B33" i="3"/>
  <c r="B25" i="3"/>
  <c r="B17" i="3"/>
  <c r="B9" i="3"/>
  <c r="B18" i="3"/>
  <c r="B52" i="3"/>
  <c r="B44" i="3"/>
  <c r="B36" i="3"/>
  <c r="B28" i="3"/>
  <c r="B20" i="3"/>
  <c r="B12" i="3"/>
  <c r="E3" i="3"/>
  <c r="E4" i="3" s="1"/>
  <c r="B55" i="3"/>
  <c r="B47" i="3"/>
  <c r="B39" i="3"/>
  <c r="B31" i="3"/>
  <c r="B15" i="3"/>
  <c r="B42" i="3"/>
  <c r="B26" i="3"/>
  <c r="B14" i="2"/>
  <c r="B30" i="2"/>
  <c r="B46" i="2"/>
  <c r="B23" i="2"/>
  <c r="B39" i="2"/>
  <c r="B16" i="2"/>
  <c r="B32" i="2"/>
  <c r="B48" i="2"/>
  <c r="B10" i="2"/>
  <c r="B50" i="2"/>
  <c r="B9" i="2"/>
  <c r="B22" i="2"/>
  <c r="B38" i="2"/>
  <c r="B54" i="2"/>
  <c r="B15" i="2"/>
  <c r="B31" i="2"/>
  <c r="B47" i="2"/>
  <c r="B24" i="2"/>
  <c r="B40" i="2"/>
  <c r="E3" i="2"/>
  <c r="E4" i="2" s="1"/>
  <c r="B17" i="2"/>
  <c r="B25" i="2"/>
  <c r="B33" i="2"/>
  <c r="B41" i="2"/>
  <c r="B49" i="2"/>
  <c r="B35" i="2"/>
  <c r="B55" i="2"/>
  <c r="B18" i="2"/>
  <c r="B26" i="2"/>
  <c r="B34" i="2"/>
  <c r="B42" i="2"/>
  <c r="B11" i="2"/>
  <c r="B57" i="2" s="1"/>
  <c r="B19" i="2"/>
  <c r="B27" i="2"/>
  <c r="B43" i="2"/>
  <c r="B51" i="2"/>
  <c r="B12" i="2"/>
  <c r="B20" i="2"/>
  <c r="B28" i="2"/>
  <c r="B36" i="2"/>
  <c r="B44" i="2"/>
  <c r="B52" i="2"/>
  <c r="B8" i="2"/>
  <c r="B13" i="2"/>
  <c r="B21" i="2"/>
  <c r="B29" i="2"/>
  <c r="B37" i="2"/>
  <c r="B45" i="2"/>
  <c r="D8" i="2"/>
  <c r="B14" i="1"/>
  <c r="A15" i="1"/>
  <c r="B13" i="1"/>
  <c r="E3" i="1"/>
  <c r="E4" i="1" s="1"/>
  <c r="B10" i="1"/>
  <c r="B9" i="1"/>
  <c r="B11" i="1"/>
  <c r="B8" i="1"/>
  <c r="B105" i="4" l="1"/>
  <c r="D8" i="4"/>
  <c r="B105" i="3"/>
  <c r="D8" i="3"/>
  <c r="E8" i="2"/>
  <c r="C9" i="2" s="1"/>
  <c r="B15" i="1"/>
  <c r="A16" i="1"/>
  <c r="D8" i="1"/>
  <c r="E8" i="1"/>
  <c r="E8" i="4" l="1"/>
  <c r="E8" i="3"/>
  <c r="D9" i="2"/>
  <c r="A17" i="1"/>
  <c r="B16" i="1"/>
  <c r="C9" i="1"/>
  <c r="C9" i="4" l="1"/>
  <c r="C9" i="3"/>
  <c r="E9" i="2"/>
  <c r="B17" i="1"/>
  <c r="A18" i="1"/>
  <c r="D9" i="1"/>
  <c r="D9" i="4" l="1"/>
  <c r="D9" i="3"/>
  <c r="C10" i="2"/>
  <c r="A19" i="1"/>
  <c r="B18" i="1"/>
  <c r="E9" i="1"/>
  <c r="E9" i="4" l="1"/>
  <c r="E9" i="3"/>
  <c r="D10" i="2"/>
  <c r="A20" i="1"/>
  <c r="B19" i="1"/>
  <c r="C10" i="1"/>
  <c r="C10" i="4" l="1"/>
  <c r="C10" i="3"/>
  <c r="E10" i="2"/>
  <c r="C11" i="2" s="1"/>
  <c r="B20" i="1"/>
  <c r="A21" i="1"/>
  <c r="D10" i="1"/>
  <c r="D10" i="4" l="1"/>
  <c r="D10" i="3"/>
  <c r="D11" i="2"/>
  <c r="A22" i="1"/>
  <c r="B21" i="1"/>
  <c r="E10" i="1"/>
  <c r="E10" i="4" l="1"/>
  <c r="E10" i="3"/>
  <c r="E11" i="2"/>
  <c r="C12" i="2" s="1"/>
  <c r="B22" i="1"/>
  <c r="A23" i="1"/>
  <c r="C11" i="1"/>
  <c r="C11" i="4" l="1"/>
  <c r="C11" i="3"/>
  <c r="D12" i="2"/>
  <c r="B23" i="1"/>
  <c r="A24" i="1"/>
  <c r="D11" i="1"/>
  <c r="D11" i="4" l="1"/>
  <c r="D11" i="3"/>
  <c r="E12" i="2"/>
  <c r="C13" i="2" s="1"/>
  <c r="A25" i="1"/>
  <c r="B24" i="1"/>
  <c r="E11" i="1"/>
  <c r="E11" i="4" l="1"/>
  <c r="E11" i="3"/>
  <c r="D13" i="2"/>
  <c r="E13" i="2" s="1"/>
  <c r="C14" i="2" s="1"/>
  <c r="D14" i="2" s="1"/>
  <c r="E14" i="2" s="1"/>
  <c r="C15" i="2" s="1"/>
  <c r="D15" i="2" s="1"/>
  <c r="E15" i="2" s="1"/>
  <c r="C16" i="2" s="1"/>
  <c r="D16" i="2" s="1"/>
  <c r="E16" i="2" s="1"/>
  <c r="C17" i="2" s="1"/>
  <c r="D17" i="2" s="1"/>
  <c r="E17" i="2" s="1"/>
  <c r="C18" i="2" s="1"/>
  <c r="D18" i="2" s="1"/>
  <c r="E18" i="2" s="1"/>
  <c r="C19" i="2" s="1"/>
  <c r="D19" i="2" s="1"/>
  <c r="E19" i="2" s="1"/>
  <c r="C20" i="2" s="1"/>
  <c r="D20" i="2" s="1"/>
  <c r="E20" i="2" s="1"/>
  <c r="C21" i="2" s="1"/>
  <c r="D21" i="2" s="1"/>
  <c r="E21" i="2" s="1"/>
  <c r="C12" i="1"/>
  <c r="B25" i="1"/>
  <c r="A26" i="1"/>
  <c r="C12" i="4" l="1"/>
  <c r="D12" i="4" s="1"/>
  <c r="C12" i="3"/>
  <c r="D12" i="3" s="1"/>
  <c r="E12" i="3" s="1"/>
  <c r="C22" i="2"/>
  <c r="D22" i="2" s="1"/>
  <c r="E22" i="2" s="1"/>
  <c r="A27" i="1"/>
  <c r="B26" i="1"/>
  <c r="D12" i="1"/>
  <c r="E12" i="4" l="1"/>
  <c r="C13" i="3"/>
  <c r="D13" i="3" s="1"/>
  <c r="E13" i="3" s="1"/>
  <c r="C23" i="2"/>
  <c r="D23" i="2" s="1"/>
  <c r="E23" i="2" s="1"/>
  <c r="E12" i="1"/>
  <c r="A28" i="1"/>
  <c r="B27" i="1"/>
  <c r="C13" i="4" l="1"/>
  <c r="D13" i="4" s="1"/>
  <c r="E13" i="4" s="1"/>
  <c r="C14" i="3"/>
  <c r="D14" i="3" s="1"/>
  <c r="E14" i="3" s="1"/>
  <c r="C24" i="2"/>
  <c r="D24" i="2" s="1"/>
  <c r="E24" i="2" s="1"/>
  <c r="B28" i="1"/>
  <c r="A29" i="1"/>
  <c r="C13" i="1"/>
  <c r="C14" i="4" l="1"/>
  <c r="D14" i="4" s="1"/>
  <c r="E14" i="4" s="1"/>
  <c r="C15" i="3"/>
  <c r="D15" i="3" s="1"/>
  <c r="E15" i="3" s="1"/>
  <c r="C25" i="2"/>
  <c r="D25" i="2" s="1"/>
  <c r="E25" i="2" s="1"/>
  <c r="A30" i="1"/>
  <c r="B29" i="1"/>
  <c r="D13" i="1"/>
  <c r="C15" i="4" l="1"/>
  <c r="D15" i="4" s="1"/>
  <c r="E15" i="4" s="1"/>
  <c r="C16" i="3"/>
  <c r="D16" i="3" s="1"/>
  <c r="E16" i="3" s="1"/>
  <c r="C26" i="2"/>
  <c r="D26" i="2" s="1"/>
  <c r="E26" i="2" s="1"/>
  <c r="E13" i="1"/>
  <c r="B30" i="1"/>
  <c r="A31" i="1"/>
  <c r="C16" i="4" l="1"/>
  <c r="D16" i="4" s="1"/>
  <c r="E16" i="4" s="1"/>
  <c r="C17" i="3"/>
  <c r="D17" i="3" s="1"/>
  <c r="E17" i="3" s="1"/>
  <c r="C27" i="2"/>
  <c r="D27" i="2" s="1"/>
  <c r="E27" i="2" s="1"/>
  <c r="B31" i="1"/>
  <c r="A32" i="1"/>
  <c r="C14" i="1"/>
  <c r="C17" i="4" l="1"/>
  <c r="D17" i="4" s="1"/>
  <c r="E17" i="4" s="1"/>
  <c r="C18" i="3"/>
  <c r="D18" i="3" s="1"/>
  <c r="E18" i="3" s="1"/>
  <c r="C28" i="2"/>
  <c r="D28" i="2" s="1"/>
  <c r="E28" i="2" s="1"/>
  <c r="D14" i="1"/>
  <c r="A33" i="1"/>
  <c r="B32" i="1"/>
  <c r="C18" i="4" l="1"/>
  <c r="D18" i="4" s="1"/>
  <c r="E18" i="4" s="1"/>
  <c r="C19" i="3"/>
  <c r="D19" i="3" s="1"/>
  <c r="E19" i="3" s="1"/>
  <c r="C29" i="2"/>
  <c r="D29" i="2" s="1"/>
  <c r="E29" i="2" s="1"/>
  <c r="B33" i="1"/>
  <c r="A34" i="1"/>
  <c r="E14" i="1"/>
  <c r="C19" i="4" l="1"/>
  <c r="D19" i="4" s="1"/>
  <c r="E19" i="4" s="1"/>
  <c r="C20" i="3"/>
  <c r="D20" i="3" s="1"/>
  <c r="E20" i="3" s="1"/>
  <c r="C30" i="2"/>
  <c r="D30" i="2" s="1"/>
  <c r="E30" i="2" s="1"/>
  <c r="C15" i="1"/>
  <c r="A35" i="1"/>
  <c r="B34" i="1"/>
  <c r="C20" i="4" l="1"/>
  <c r="D20" i="4" s="1"/>
  <c r="E20" i="4" s="1"/>
  <c r="C21" i="3"/>
  <c r="D21" i="3" s="1"/>
  <c r="E21" i="3" s="1"/>
  <c r="C31" i="2"/>
  <c r="D31" i="2" s="1"/>
  <c r="E31" i="2" s="1"/>
  <c r="A36" i="1"/>
  <c r="B35" i="1"/>
  <c r="D15" i="1"/>
  <c r="C21" i="4" l="1"/>
  <c r="D21" i="4" s="1"/>
  <c r="E21" i="4" s="1"/>
  <c r="C22" i="3"/>
  <c r="D22" i="3" s="1"/>
  <c r="E22" i="3" s="1"/>
  <c r="C32" i="2"/>
  <c r="D32" i="2" s="1"/>
  <c r="E32" i="2" s="1"/>
  <c r="E15" i="1"/>
  <c r="B36" i="1"/>
  <c r="A37" i="1"/>
  <c r="C22" i="4" l="1"/>
  <c r="D22" i="4" s="1"/>
  <c r="E22" i="4" s="1"/>
  <c r="C23" i="3"/>
  <c r="D23" i="3" s="1"/>
  <c r="E23" i="3" s="1"/>
  <c r="C33" i="2"/>
  <c r="D33" i="2" s="1"/>
  <c r="E33" i="2" s="1"/>
  <c r="A38" i="1"/>
  <c r="B37" i="1"/>
  <c r="C16" i="1"/>
  <c r="C23" i="4" l="1"/>
  <c r="D23" i="4" s="1"/>
  <c r="E23" i="4" s="1"/>
  <c r="C24" i="3"/>
  <c r="D24" i="3" s="1"/>
  <c r="E24" i="3" s="1"/>
  <c r="C34" i="2"/>
  <c r="D34" i="2" s="1"/>
  <c r="E34" i="2" s="1"/>
  <c r="D16" i="1"/>
  <c r="B38" i="1"/>
  <c r="A39" i="1"/>
  <c r="C24" i="4" l="1"/>
  <c r="D24" i="4" s="1"/>
  <c r="E24" i="4" s="1"/>
  <c r="C25" i="3"/>
  <c r="D25" i="3" s="1"/>
  <c r="E25" i="3" s="1"/>
  <c r="C35" i="2"/>
  <c r="D35" i="2" s="1"/>
  <c r="E35" i="2" s="1"/>
  <c r="B39" i="1"/>
  <c r="A40" i="1"/>
  <c r="E16" i="1"/>
  <c r="C25" i="4" l="1"/>
  <c r="D25" i="4" s="1"/>
  <c r="E25" i="4" s="1"/>
  <c r="C26" i="3"/>
  <c r="D26" i="3" s="1"/>
  <c r="E26" i="3" s="1"/>
  <c r="C36" i="2"/>
  <c r="D36" i="2" s="1"/>
  <c r="E36" i="2" s="1"/>
  <c r="A41" i="1"/>
  <c r="B40" i="1"/>
  <c r="C17" i="1"/>
  <c r="D17" i="1" s="1"/>
  <c r="E17" i="1"/>
  <c r="C26" i="4" l="1"/>
  <c r="D26" i="4" s="1"/>
  <c r="E26" i="4" s="1"/>
  <c r="C27" i="3"/>
  <c r="D27" i="3" s="1"/>
  <c r="E27" i="3" s="1"/>
  <c r="C37" i="2"/>
  <c r="D37" i="2" s="1"/>
  <c r="E37" i="2" s="1"/>
  <c r="C18" i="1"/>
  <c r="D18" i="1" s="1"/>
  <c r="E18" i="1" s="1"/>
  <c r="B41" i="1"/>
  <c r="A42" i="1"/>
  <c r="C27" i="4" l="1"/>
  <c r="D27" i="4" s="1"/>
  <c r="E27" i="4" s="1"/>
  <c r="C28" i="3"/>
  <c r="D28" i="3" s="1"/>
  <c r="E28" i="3" s="1"/>
  <c r="C38" i="2"/>
  <c r="D38" i="2" s="1"/>
  <c r="E38" i="2" s="1"/>
  <c r="C19" i="1"/>
  <c r="D19" i="1" s="1"/>
  <c r="E19" i="1" s="1"/>
  <c r="A43" i="1"/>
  <c r="B42" i="1"/>
  <c r="C28" i="4" l="1"/>
  <c r="D28" i="4" s="1"/>
  <c r="E28" i="4" s="1"/>
  <c r="C29" i="3"/>
  <c r="D29" i="3" s="1"/>
  <c r="E29" i="3" s="1"/>
  <c r="C39" i="2"/>
  <c r="D39" i="2" s="1"/>
  <c r="E39" i="2" s="1"/>
  <c r="C20" i="1"/>
  <c r="D20" i="1" s="1"/>
  <c r="E20" i="1" s="1"/>
  <c r="A44" i="1"/>
  <c r="B43" i="1"/>
  <c r="C29" i="4" l="1"/>
  <c r="D29" i="4" s="1"/>
  <c r="E29" i="4" s="1"/>
  <c r="C30" i="3"/>
  <c r="D30" i="3" s="1"/>
  <c r="E30" i="3" s="1"/>
  <c r="C40" i="2"/>
  <c r="D40" i="2" s="1"/>
  <c r="E40" i="2" s="1"/>
  <c r="C21" i="1"/>
  <c r="D21" i="1" s="1"/>
  <c r="E21" i="1" s="1"/>
  <c r="B44" i="1"/>
  <c r="A45" i="1"/>
  <c r="C30" i="4" l="1"/>
  <c r="D30" i="4" s="1"/>
  <c r="E30" i="4" s="1"/>
  <c r="C31" i="3"/>
  <c r="D31" i="3" s="1"/>
  <c r="E31" i="3" s="1"/>
  <c r="C41" i="2"/>
  <c r="D41" i="2" s="1"/>
  <c r="E41" i="2" s="1"/>
  <c r="C22" i="1"/>
  <c r="D22" i="1" s="1"/>
  <c r="E22" i="1" s="1"/>
  <c r="A46" i="1"/>
  <c r="B45" i="1"/>
  <c r="C31" i="4" l="1"/>
  <c r="D31" i="4" s="1"/>
  <c r="E31" i="4" s="1"/>
  <c r="C32" i="3"/>
  <c r="D32" i="3" s="1"/>
  <c r="E32" i="3" s="1"/>
  <c r="C42" i="2"/>
  <c r="D42" i="2" s="1"/>
  <c r="E42" i="2" s="1"/>
  <c r="C23" i="1"/>
  <c r="D23" i="1" s="1"/>
  <c r="E23" i="1" s="1"/>
  <c r="B46" i="1"/>
  <c r="A47" i="1"/>
  <c r="C32" i="4" l="1"/>
  <c r="D32" i="4" s="1"/>
  <c r="E32" i="4" s="1"/>
  <c r="C33" i="3"/>
  <c r="D33" i="3" s="1"/>
  <c r="E33" i="3" s="1"/>
  <c r="C43" i="2"/>
  <c r="D43" i="2" s="1"/>
  <c r="E43" i="2" s="1"/>
  <c r="C24" i="1"/>
  <c r="D24" i="1" s="1"/>
  <c r="E24" i="1" s="1"/>
  <c r="B47" i="1"/>
  <c r="A48" i="1"/>
  <c r="C33" i="4" l="1"/>
  <c r="D33" i="4" s="1"/>
  <c r="E33" i="4" s="1"/>
  <c r="C34" i="3"/>
  <c r="D34" i="3" s="1"/>
  <c r="E34" i="3" s="1"/>
  <c r="C44" i="2"/>
  <c r="D44" i="2" s="1"/>
  <c r="E44" i="2" s="1"/>
  <c r="C25" i="1"/>
  <c r="D25" i="1" s="1"/>
  <c r="E25" i="1" s="1"/>
  <c r="A49" i="1"/>
  <c r="B48" i="1"/>
  <c r="C34" i="4" l="1"/>
  <c r="D34" i="4" s="1"/>
  <c r="E34" i="4" s="1"/>
  <c r="C35" i="3"/>
  <c r="D35" i="3" s="1"/>
  <c r="E35" i="3" s="1"/>
  <c r="C45" i="2"/>
  <c r="D45" i="2" s="1"/>
  <c r="E45" i="2" s="1"/>
  <c r="C26" i="1"/>
  <c r="D26" i="1" s="1"/>
  <c r="E26" i="1" s="1"/>
  <c r="B49" i="1"/>
  <c r="A50" i="1"/>
  <c r="C35" i="4" l="1"/>
  <c r="D35" i="4" s="1"/>
  <c r="E35" i="4" s="1"/>
  <c r="C36" i="3"/>
  <c r="D36" i="3" s="1"/>
  <c r="E36" i="3" s="1"/>
  <c r="C46" i="2"/>
  <c r="D46" i="2" s="1"/>
  <c r="E46" i="2" s="1"/>
  <c r="C27" i="1"/>
  <c r="D27" i="1" s="1"/>
  <c r="E27" i="1" s="1"/>
  <c r="A51" i="1"/>
  <c r="B50" i="1"/>
  <c r="C36" i="4" l="1"/>
  <c r="D36" i="4" s="1"/>
  <c r="E36" i="4" s="1"/>
  <c r="C37" i="3"/>
  <c r="D37" i="3" s="1"/>
  <c r="E37" i="3" s="1"/>
  <c r="C47" i="2"/>
  <c r="D47" i="2" s="1"/>
  <c r="E47" i="2" s="1"/>
  <c r="C28" i="1"/>
  <c r="D28" i="1" s="1"/>
  <c r="E28" i="1" s="1"/>
  <c r="A52" i="1"/>
  <c r="B51" i="1"/>
  <c r="C37" i="4" l="1"/>
  <c r="D37" i="4" s="1"/>
  <c r="E37" i="4" s="1"/>
  <c r="C38" i="3"/>
  <c r="D38" i="3" s="1"/>
  <c r="E38" i="3" s="1"/>
  <c r="C48" i="2"/>
  <c r="D48" i="2" s="1"/>
  <c r="E48" i="2" s="1"/>
  <c r="C29" i="1"/>
  <c r="D29" i="1" s="1"/>
  <c r="E29" i="1" s="1"/>
  <c r="B52" i="1"/>
  <c r="A53" i="1"/>
  <c r="C38" i="4" l="1"/>
  <c r="D38" i="4" s="1"/>
  <c r="E38" i="4" s="1"/>
  <c r="C39" i="3"/>
  <c r="D39" i="3" s="1"/>
  <c r="E39" i="3" s="1"/>
  <c r="C49" i="2"/>
  <c r="D49" i="2" s="1"/>
  <c r="E49" i="2" s="1"/>
  <c r="C30" i="1"/>
  <c r="D30" i="1" s="1"/>
  <c r="E30" i="1" s="1"/>
  <c r="A54" i="1"/>
  <c r="B53" i="1"/>
  <c r="C39" i="4" l="1"/>
  <c r="D39" i="4" s="1"/>
  <c r="E39" i="4" s="1"/>
  <c r="C40" i="3"/>
  <c r="D40" i="3" s="1"/>
  <c r="E40" i="3" s="1"/>
  <c r="C50" i="2"/>
  <c r="D50" i="2" s="1"/>
  <c r="E50" i="2" s="1"/>
  <c r="C31" i="1"/>
  <c r="D31" i="1" s="1"/>
  <c r="E31" i="1" s="1"/>
  <c r="B54" i="1"/>
  <c r="A55" i="1"/>
  <c r="B55" i="1" s="1"/>
  <c r="C40" i="4" l="1"/>
  <c r="D40" i="4" s="1"/>
  <c r="E40" i="4" s="1"/>
  <c r="C41" i="3"/>
  <c r="D41" i="3" s="1"/>
  <c r="E41" i="3" s="1"/>
  <c r="C51" i="2"/>
  <c r="D51" i="2" s="1"/>
  <c r="E51" i="2" s="1"/>
  <c r="C32" i="1"/>
  <c r="D32" i="1" s="1"/>
  <c r="E32" i="1" s="1"/>
  <c r="B57" i="1"/>
  <c r="C41" i="4" l="1"/>
  <c r="D41" i="4" s="1"/>
  <c r="E41" i="4" s="1"/>
  <c r="C42" i="3"/>
  <c r="D42" i="3" s="1"/>
  <c r="E42" i="3" s="1"/>
  <c r="C52" i="2"/>
  <c r="D52" i="2" s="1"/>
  <c r="E52" i="2" s="1"/>
  <c r="C33" i="1"/>
  <c r="D33" i="1" s="1"/>
  <c r="E33" i="1"/>
  <c r="C42" i="4" l="1"/>
  <c r="D42" i="4" s="1"/>
  <c r="E42" i="4"/>
  <c r="C43" i="3"/>
  <c r="D43" i="3" s="1"/>
  <c r="E43" i="3" s="1"/>
  <c r="C53" i="2"/>
  <c r="D53" i="2" s="1"/>
  <c r="E53" i="2" s="1"/>
  <c r="C34" i="1"/>
  <c r="D34" i="1" s="1"/>
  <c r="E34" i="1" s="1"/>
  <c r="C43" i="4" l="1"/>
  <c r="D43" i="4" s="1"/>
  <c r="E43" i="4" s="1"/>
  <c r="C44" i="3"/>
  <c r="D44" i="3" s="1"/>
  <c r="E44" i="3" s="1"/>
  <c r="C54" i="2"/>
  <c r="D54" i="2" s="1"/>
  <c r="E54" i="2" s="1"/>
  <c r="C35" i="1"/>
  <c r="D35" i="1" s="1"/>
  <c r="E35" i="1" s="1"/>
  <c r="C44" i="4" l="1"/>
  <c r="D44" i="4" s="1"/>
  <c r="E44" i="4" s="1"/>
  <c r="C45" i="3"/>
  <c r="D45" i="3" s="1"/>
  <c r="E45" i="3" s="1"/>
  <c r="C55" i="2"/>
  <c r="C36" i="1"/>
  <c r="D36" i="1" s="1"/>
  <c r="E36" i="1" s="1"/>
  <c r="C45" i="4" l="1"/>
  <c r="D45" i="4" s="1"/>
  <c r="E45" i="4" s="1"/>
  <c r="C46" i="3"/>
  <c r="D46" i="3" s="1"/>
  <c r="E46" i="3" s="1"/>
  <c r="D55" i="2"/>
  <c r="C57" i="2"/>
  <c r="C37" i="1"/>
  <c r="D37" i="1" s="1"/>
  <c r="E37" i="1" s="1"/>
  <c r="C46" i="4" l="1"/>
  <c r="D46" i="4" s="1"/>
  <c r="E46" i="4" s="1"/>
  <c r="C47" i="3"/>
  <c r="D47" i="3" s="1"/>
  <c r="E47" i="3" s="1"/>
  <c r="E55" i="2"/>
  <c r="D57" i="2"/>
  <c r="C38" i="1"/>
  <c r="D38" i="1" s="1"/>
  <c r="E38" i="1"/>
  <c r="C47" i="4" l="1"/>
  <c r="D47" i="4" s="1"/>
  <c r="E47" i="4"/>
  <c r="C48" i="3"/>
  <c r="D48" i="3" s="1"/>
  <c r="E48" i="3" s="1"/>
  <c r="C39" i="1"/>
  <c r="D39" i="1" s="1"/>
  <c r="E39" i="1" s="1"/>
  <c r="C48" i="4" l="1"/>
  <c r="D48" i="4" s="1"/>
  <c r="E48" i="4" s="1"/>
  <c r="C49" i="3"/>
  <c r="D49" i="3" s="1"/>
  <c r="E49" i="3" s="1"/>
  <c r="C40" i="1"/>
  <c r="D40" i="1" s="1"/>
  <c r="E40" i="1" s="1"/>
  <c r="C49" i="4" l="1"/>
  <c r="D49" i="4" s="1"/>
  <c r="E49" i="4" s="1"/>
  <c r="C50" i="3"/>
  <c r="D50" i="3" s="1"/>
  <c r="E50" i="3" s="1"/>
  <c r="C41" i="1"/>
  <c r="D41" i="1" s="1"/>
  <c r="E41" i="1" s="1"/>
  <c r="C50" i="4" l="1"/>
  <c r="D50" i="4" s="1"/>
  <c r="E50" i="4" s="1"/>
  <c r="C51" i="3"/>
  <c r="D51" i="3" s="1"/>
  <c r="E51" i="3" s="1"/>
  <c r="C42" i="1"/>
  <c r="D42" i="1" s="1"/>
  <c r="E42" i="1" s="1"/>
  <c r="C51" i="4" l="1"/>
  <c r="D51" i="4" s="1"/>
  <c r="E51" i="4" s="1"/>
  <c r="C52" i="3"/>
  <c r="D52" i="3" s="1"/>
  <c r="E52" i="3" s="1"/>
  <c r="C43" i="1"/>
  <c r="D43" i="1" s="1"/>
  <c r="E43" i="1" s="1"/>
  <c r="C52" i="4" l="1"/>
  <c r="D52" i="4" s="1"/>
  <c r="E52" i="4" s="1"/>
  <c r="C53" i="3"/>
  <c r="D53" i="3" s="1"/>
  <c r="E53" i="3" s="1"/>
  <c r="C44" i="1"/>
  <c r="D44" i="1" s="1"/>
  <c r="E44" i="1" s="1"/>
  <c r="C53" i="4" l="1"/>
  <c r="D53" i="4" s="1"/>
  <c r="E53" i="4" s="1"/>
  <c r="C54" i="3"/>
  <c r="D54" i="3" s="1"/>
  <c r="E54" i="3" s="1"/>
  <c r="C45" i="1"/>
  <c r="D45" i="1" s="1"/>
  <c r="E45" i="1" s="1"/>
  <c r="C54" i="4" l="1"/>
  <c r="D54" i="4" s="1"/>
  <c r="E54" i="4" s="1"/>
  <c r="C55" i="3"/>
  <c r="C46" i="1"/>
  <c r="D46" i="1" s="1"/>
  <c r="E46" i="1"/>
  <c r="C55" i="4" l="1"/>
  <c r="D55" i="3"/>
  <c r="C105" i="3"/>
  <c r="C47" i="1"/>
  <c r="D47" i="1" s="1"/>
  <c r="E47" i="1" s="1"/>
  <c r="D55" i="4" l="1"/>
  <c r="C105" i="4"/>
  <c r="D105" i="3"/>
  <c r="E55" i="3"/>
  <c r="C48" i="1"/>
  <c r="D48" i="1" s="1"/>
  <c r="E48" i="1" s="1"/>
  <c r="D105" i="4" l="1"/>
  <c r="C49" i="1"/>
  <c r="D49" i="1" s="1"/>
  <c r="E49" i="1" s="1"/>
  <c r="C50" i="1" l="1"/>
  <c r="D50" i="1" s="1"/>
  <c r="E50" i="1" s="1"/>
  <c r="C51" i="1" l="1"/>
  <c r="D51" i="1" s="1"/>
  <c r="E51" i="1" s="1"/>
  <c r="C52" i="1" l="1"/>
  <c r="D52" i="1" s="1"/>
  <c r="E52" i="1" s="1"/>
  <c r="C53" i="1" l="1"/>
  <c r="D53" i="1" s="1"/>
  <c r="E53" i="1" s="1"/>
  <c r="C54" i="1" l="1"/>
  <c r="D54" i="1" s="1"/>
  <c r="E54" i="1" s="1"/>
  <c r="C55" i="1" l="1"/>
  <c r="C57" i="1" l="1"/>
  <c r="D55" i="1"/>
  <c r="D57" i="1" l="1"/>
  <c r="E5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4" authorId="0" shapeId="0" xr:uid="{7494138F-6C94-4355-A994-C73156AFF150}">
      <text>
        <r>
          <rPr>
            <b/>
            <sz val="9"/>
            <color indexed="81"/>
            <rFont val="Tahoma"/>
            <charset val="1"/>
          </rPr>
          <t>Administrator:</t>
        </r>
        <r>
          <rPr>
            <sz val="9"/>
            <color indexed="81"/>
            <rFont val="Tahoma"/>
            <charset val="1"/>
          </rPr>
          <t xml:space="preserve">
APR = Annual Percentage Rate, or interest rate
</t>
        </r>
      </text>
    </comment>
  </commentList>
</comments>
</file>

<file path=xl/sharedStrings.xml><?xml version="1.0" encoding="utf-8"?>
<sst xmlns="http://schemas.openxmlformats.org/spreadsheetml/2006/main" count="56" uniqueCount="20">
  <si>
    <t>Amount</t>
  </si>
  <si>
    <t>Years</t>
  </si>
  <si>
    <t>Pmts/Yr</t>
  </si>
  <si>
    <t>APR</t>
  </si>
  <si>
    <t>Num Pmts</t>
  </si>
  <si>
    <t>Per Pmt</t>
  </si>
  <si>
    <t>Total Pd</t>
  </si>
  <si>
    <t>Total Int</t>
  </si>
  <si>
    <t>Pmt #</t>
  </si>
  <si>
    <t>Payment</t>
  </si>
  <si>
    <t>Interest</t>
  </si>
  <si>
    <t>Principal</t>
  </si>
  <si>
    <t>Balance</t>
  </si>
  <si>
    <t>Total</t>
  </si>
  <si>
    <t>Rate</t>
  </si>
  <si>
    <t>tot pmts</t>
  </si>
  <si>
    <t>per pmt</t>
  </si>
  <si>
    <t>tot paid</t>
  </si>
  <si>
    <t>tot int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</si>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</sst>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164" fontId="0" fillId="0" borderId="0" xfId="1" applyNumberFormat="1" applyFont="1"/>
    <xf numFmtId="9" fontId="0" fillId="0" borderId="0" xfId="0" applyNumberFormat="1"/>
    <xf numFmtId="164" fontId="0" fillId="0" borderId="0" xfId="0" applyNumberFormat="1"/>
    <xf numFmtId="44" fontId="0" fillId="0" borderId="0" xfId="1" applyFont="1"/>
    <xf numFmtId="44" fontId="0" fillId="0" borderId="0" xfId="0" applyNumberFormat="1"/>
    <xf numFmtId="8" fontId="0" fillId="0" borderId="0" xfId="1" applyNumberFormat="1" applyFont="1"/>
    <xf numFmtId="1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860D6B-5B0A-4A44-8DD3-AB94169DE90E}">
  <dimension ref="A1:E57"/>
  <sheetViews>
    <sheetView workbookViewId="0">
      <pane ySplit="6" topLeftCell="A7" activePane="bottomLeft" state="frozen"/>
      <selection pane="bottomLeft" activeCell="I11" sqref="I11"/>
    </sheetView>
  </sheetViews>
  <sheetFormatPr defaultRowHeight="14.5" x14ac:dyDescent="0.35"/>
  <cols>
    <col min="2" max="2" width="11.08984375" bestFit="1" customWidth="1"/>
    <col min="4" max="4" width="9.26953125" customWidth="1"/>
  </cols>
  <sheetData>
    <row r="1" spans="1:5" x14ac:dyDescent="0.35">
      <c r="A1" t="s">
        <v>0</v>
      </c>
      <c r="B1" s="1">
        <v>30000</v>
      </c>
      <c r="D1" t="s">
        <v>4</v>
      </c>
      <c r="E1">
        <f>B2*B3</f>
        <v>48</v>
      </c>
    </row>
    <row r="2" spans="1:5" x14ac:dyDescent="0.35">
      <c r="A2" t="s">
        <v>1</v>
      </c>
      <c r="B2">
        <v>4</v>
      </c>
      <c r="D2" t="s">
        <v>5</v>
      </c>
      <c r="E2" s="3">
        <f>B1*B4/B3</f>
        <v>150</v>
      </c>
    </row>
    <row r="3" spans="1:5" x14ac:dyDescent="0.35">
      <c r="A3" t="s">
        <v>2</v>
      </c>
      <c r="B3">
        <v>12</v>
      </c>
      <c r="D3" t="s">
        <v>6</v>
      </c>
      <c r="E3" s="3">
        <f>E2*E1+B1</f>
        <v>37200</v>
      </c>
    </row>
    <row r="4" spans="1:5" x14ac:dyDescent="0.35">
      <c r="A4" t="s">
        <v>3</v>
      </c>
      <c r="B4" s="2">
        <v>0.06</v>
      </c>
      <c r="D4" t="s">
        <v>7</v>
      </c>
      <c r="E4" s="3">
        <f>E3-B1</f>
        <v>7200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>
        <v>0</v>
      </c>
      <c r="C7">
        <v>0</v>
      </c>
      <c r="D7">
        <v>0</v>
      </c>
      <c r="E7" s="3">
        <f>B1</f>
        <v>30000</v>
      </c>
    </row>
    <row r="8" spans="1:5" x14ac:dyDescent="0.35">
      <c r="A8">
        <f>A7+1</f>
        <v>1</v>
      </c>
      <c r="B8" s="3">
        <f>IF(A8=E$1,E$2+B$1,E$2)</f>
        <v>150</v>
      </c>
      <c r="C8" s="3">
        <f>E7*(B$4/B$3)</f>
        <v>150</v>
      </c>
      <c r="D8" s="3">
        <f>B8-C8</f>
        <v>0</v>
      </c>
      <c r="E8" s="3">
        <f>E7-D8</f>
        <v>30000</v>
      </c>
    </row>
    <row r="9" spans="1:5" x14ac:dyDescent="0.35">
      <c r="A9">
        <f t="shared" ref="A9:A11" si="0">A8+1</f>
        <v>2</v>
      </c>
      <c r="B9" s="3">
        <f t="shared" ref="B9:B11" si="1">IF(A9=E$1,E$2+B$1,E$2)</f>
        <v>150</v>
      </c>
      <c r="C9" s="3">
        <f t="shared" ref="C9:C11" si="2">E8*(B$4/B$3)</f>
        <v>150</v>
      </c>
      <c r="D9" s="3">
        <f t="shared" ref="D9:D11" si="3">B9-C9</f>
        <v>0</v>
      </c>
      <c r="E9" s="3">
        <f t="shared" ref="E9:E11" si="4">E8-D9</f>
        <v>30000</v>
      </c>
    </row>
    <row r="10" spans="1:5" x14ac:dyDescent="0.35">
      <c r="A10">
        <f t="shared" si="0"/>
        <v>3</v>
      </c>
      <c r="B10" s="3">
        <f t="shared" si="1"/>
        <v>150</v>
      </c>
      <c r="C10" s="3">
        <f t="shared" si="2"/>
        <v>150</v>
      </c>
      <c r="D10" s="3">
        <f t="shared" si="3"/>
        <v>0</v>
      </c>
      <c r="E10" s="3">
        <f t="shared" si="4"/>
        <v>30000</v>
      </c>
    </row>
    <row r="11" spans="1:5" x14ac:dyDescent="0.35">
      <c r="A11">
        <f t="shared" si="0"/>
        <v>4</v>
      </c>
      <c r="B11" s="3">
        <f t="shared" si="1"/>
        <v>150</v>
      </c>
      <c r="C11" s="3">
        <f t="shared" si="2"/>
        <v>150</v>
      </c>
      <c r="D11" s="3">
        <f t="shared" si="3"/>
        <v>0</v>
      </c>
      <c r="E11" s="3">
        <f t="shared" si="4"/>
        <v>30000</v>
      </c>
    </row>
    <row r="12" spans="1:5" x14ac:dyDescent="0.35">
      <c r="A12">
        <f t="shared" ref="A12:A55" si="5">A11+1</f>
        <v>5</v>
      </c>
      <c r="B12" s="3">
        <f t="shared" ref="B12:B55" si="6">IF(A12=E$1,E$2+B$1,E$2)</f>
        <v>150</v>
      </c>
      <c r="C12" s="3">
        <f t="shared" ref="C12:C55" si="7">E11*(B$4/B$3)</f>
        <v>150</v>
      </c>
      <c r="D12" s="3">
        <f t="shared" ref="D12:D55" si="8">B12-C12</f>
        <v>0</v>
      </c>
      <c r="E12" s="3">
        <f t="shared" ref="E12:E55" si="9">E11-D12</f>
        <v>30000</v>
      </c>
    </row>
    <row r="13" spans="1:5" x14ac:dyDescent="0.35">
      <c r="A13">
        <f t="shared" si="5"/>
        <v>6</v>
      </c>
      <c r="B13" s="3">
        <f t="shared" si="6"/>
        <v>150</v>
      </c>
      <c r="C13" s="3">
        <f t="shared" si="7"/>
        <v>150</v>
      </c>
      <c r="D13" s="3">
        <f t="shared" si="8"/>
        <v>0</v>
      </c>
      <c r="E13" s="3">
        <f t="shared" si="9"/>
        <v>30000</v>
      </c>
    </row>
    <row r="14" spans="1:5" x14ac:dyDescent="0.35">
      <c r="A14">
        <f t="shared" si="5"/>
        <v>7</v>
      </c>
      <c r="B14" s="3">
        <f t="shared" si="6"/>
        <v>150</v>
      </c>
      <c r="C14" s="3">
        <f t="shared" si="7"/>
        <v>150</v>
      </c>
      <c r="D14" s="3">
        <f t="shared" si="8"/>
        <v>0</v>
      </c>
      <c r="E14" s="3">
        <f t="shared" si="9"/>
        <v>30000</v>
      </c>
    </row>
    <row r="15" spans="1:5" x14ac:dyDescent="0.35">
      <c r="A15">
        <f t="shared" si="5"/>
        <v>8</v>
      </c>
      <c r="B15" s="3">
        <f t="shared" si="6"/>
        <v>150</v>
      </c>
      <c r="C15" s="3">
        <f t="shared" si="7"/>
        <v>150</v>
      </c>
      <c r="D15" s="3">
        <f t="shared" si="8"/>
        <v>0</v>
      </c>
      <c r="E15" s="3">
        <f t="shared" si="9"/>
        <v>30000</v>
      </c>
    </row>
    <row r="16" spans="1:5" x14ac:dyDescent="0.35">
      <c r="A16">
        <f t="shared" si="5"/>
        <v>9</v>
      </c>
      <c r="B16" s="3">
        <f t="shared" si="6"/>
        <v>150</v>
      </c>
      <c r="C16" s="3">
        <f t="shared" si="7"/>
        <v>150</v>
      </c>
      <c r="D16" s="3">
        <f t="shared" si="8"/>
        <v>0</v>
      </c>
      <c r="E16" s="3">
        <f t="shared" si="9"/>
        <v>30000</v>
      </c>
    </row>
    <row r="17" spans="1:5" x14ac:dyDescent="0.35">
      <c r="A17">
        <f t="shared" si="5"/>
        <v>10</v>
      </c>
      <c r="B17" s="3">
        <f t="shared" si="6"/>
        <v>150</v>
      </c>
      <c r="C17" s="3">
        <f t="shared" si="7"/>
        <v>150</v>
      </c>
      <c r="D17" s="3">
        <f t="shared" si="8"/>
        <v>0</v>
      </c>
      <c r="E17" s="3">
        <f t="shared" si="9"/>
        <v>30000</v>
      </c>
    </row>
    <row r="18" spans="1:5" x14ac:dyDescent="0.35">
      <c r="A18">
        <f t="shared" si="5"/>
        <v>11</v>
      </c>
      <c r="B18" s="3">
        <f t="shared" si="6"/>
        <v>150</v>
      </c>
      <c r="C18" s="3">
        <f t="shared" si="7"/>
        <v>150</v>
      </c>
      <c r="D18" s="3">
        <f t="shared" si="8"/>
        <v>0</v>
      </c>
      <c r="E18" s="3">
        <f t="shared" si="9"/>
        <v>30000</v>
      </c>
    </row>
    <row r="19" spans="1:5" x14ac:dyDescent="0.35">
      <c r="A19">
        <f t="shared" si="5"/>
        <v>12</v>
      </c>
      <c r="B19" s="3">
        <f t="shared" si="6"/>
        <v>150</v>
      </c>
      <c r="C19" s="3">
        <f t="shared" si="7"/>
        <v>150</v>
      </c>
      <c r="D19" s="3">
        <f t="shared" si="8"/>
        <v>0</v>
      </c>
      <c r="E19" s="3">
        <f t="shared" si="9"/>
        <v>30000</v>
      </c>
    </row>
    <row r="20" spans="1:5" x14ac:dyDescent="0.35">
      <c r="A20">
        <f t="shared" si="5"/>
        <v>13</v>
      </c>
      <c r="B20" s="3">
        <f t="shared" si="6"/>
        <v>150</v>
      </c>
      <c r="C20" s="3">
        <f t="shared" si="7"/>
        <v>150</v>
      </c>
      <c r="D20" s="3">
        <f t="shared" si="8"/>
        <v>0</v>
      </c>
      <c r="E20" s="3">
        <f t="shared" si="9"/>
        <v>30000</v>
      </c>
    </row>
    <row r="21" spans="1:5" x14ac:dyDescent="0.35">
      <c r="A21">
        <f t="shared" si="5"/>
        <v>14</v>
      </c>
      <c r="B21" s="3">
        <f t="shared" si="6"/>
        <v>150</v>
      </c>
      <c r="C21" s="3">
        <f t="shared" si="7"/>
        <v>150</v>
      </c>
      <c r="D21" s="3">
        <f t="shared" si="8"/>
        <v>0</v>
      </c>
      <c r="E21" s="3">
        <f t="shared" si="9"/>
        <v>30000</v>
      </c>
    </row>
    <row r="22" spans="1:5" x14ac:dyDescent="0.35">
      <c r="A22">
        <f t="shared" si="5"/>
        <v>15</v>
      </c>
      <c r="B22" s="3">
        <f t="shared" si="6"/>
        <v>150</v>
      </c>
      <c r="C22" s="3">
        <f t="shared" si="7"/>
        <v>150</v>
      </c>
      <c r="D22" s="3">
        <f t="shared" si="8"/>
        <v>0</v>
      </c>
      <c r="E22" s="3">
        <f t="shared" si="9"/>
        <v>30000</v>
      </c>
    </row>
    <row r="23" spans="1:5" x14ac:dyDescent="0.35">
      <c r="A23">
        <f t="shared" si="5"/>
        <v>16</v>
      </c>
      <c r="B23" s="3">
        <f t="shared" si="6"/>
        <v>150</v>
      </c>
      <c r="C23" s="3">
        <f t="shared" si="7"/>
        <v>150</v>
      </c>
      <c r="D23" s="3">
        <f t="shared" si="8"/>
        <v>0</v>
      </c>
      <c r="E23" s="3">
        <f t="shared" si="9"/>
        <v>30000</v>
      </c>
    </row>
    <row r="24" spans="1:5" x14ac:dyDescent="0.35">
      <c r="A24">
        <f t="shared" si="5"/>
        <v>17</v>
      </c>
      <c r="B24" s="3">
        <f t="shared" si="6"/>
        <v>150</v>
      </c>
      <c r="C24" s="3">
        <f t="shared" si="7"/>
        <v>150</v>
      </c>
      <c r="D24" s="3">
        <f t="shared" si="8"/>
        <v>0</v>
      </c>
      <c r="E24" s="3">
        <f t="shared" si="9"/>
        <v>30000</v>
      </c>
    </row>
    <row r="25" spans="1:5" x14ac:dyDescent="0.35">
      <c r="A25">
        <f t="shared" si="5"/>
        <v>18</v>
      </c>
      <c r="B25" s="3">
        <f t="shared" si="6"/>
        <v>150</v>
      </c>
      <c r="C25" s="3">
        <f t="shared" si="7"/>
        <v>150</v>
      </c>
      <c r="D25" s="3">
        <f t="shared" si="8"/>
        <v>0</v>
      </c>
      <c r="E25" s="3">
        <f t="shared" si="9"/>
        <v>30000</v>
      </c>
    </row>
    <row r="26" spans="1:5" x14ac:dyDescent="0.35">
      <c r="A26">
        <f t="shared" si="5"/>
        <v>19</v>
      </c>
      <c r="B26" s="3">
        <f t="shared" si="6"/>
        <v>150</v>
      </c>
      <c r="C26" s="3">
        <f t="shared" si="7"/>
        <v>150</v>
      </c>
      <c r="D26" s="3">
        <f t="shared" si="8"/>
        <v>0</v>
      </c>
      <c r="E26" s="3">
        <f t="shared" si="9"/>
        <v>30000</v>
      </c>
    </row>
    <row r="27" spans="1:5" x14ac:dyDescent="0.35">
      <c r="A27">
        <f t="shared" si="5"/>
        <v>20</v>
      </c>
      <c r="B27" s="3">
        <f t="shared" si="6"/>
        <v>150</v>
      </c>
      <c r="C27" s="3">
        <f t="shared" si="7"/>
        <v>150</v>
      </c>
      <c r="D27" s="3">
        <f t="shared" si="8"/>
        <v>0</v>
      </c>
      <c r="E27" s="3">
        <f t="shared" si="9"/>
        <v>30000</v>
      </c>
    </row>
    <row r="28" spans="1:5" x14ac:dyDescent="0.35">
      <c r="A28">
        <f t="shared" si="5"/>
        <v>21</v>
      </c>
      <c r="B28" s="3">
        <f t="shared" si="6"/>
        <v>150</v>
      </c>
      <c r="C28" s="3">
        <f t="shared" si="7"/>
        <v>150</v>
      </c>
      <c r="D28" s="3">
        <f t="shared" si="8"/>
        <v>0</v>
      </c>
      <c r="E28" s="3">
        <f t="shared" si="9"/>
        <v>30000</v>
      </c>
    </row>
    <row r="29" spans="1:5" x14ac:dyDescent="0.35">
      <c r="A29">
        <f t="shared" si="5"/>
        <v>22</v>
      </c>
      <c r="B29" s="3">
        <f t="shared" si="6"/>
        <v>150</v>
      </c>
      <c r="C29" s="3">
        <f t="shared" si="7"/>
        <v>150</v>
      </c>
      <c r="D29" s="3">
        <f t="shared" si="8"/>
        <v>0</v>
      </c>
      <c r="E29" s="3">
        <f t="shared" si="9"/>
        <v>30000</v>
      </c>
    </row>
    <row r="30" spans="1:5" x14ac:dyDescent="0.35">
      <c r="A30">
        <f t="shared" si="5"/>
        <v>23</v>
      </c>
      <c r="B30" s="3">
        <f t="shared" si="6"/>
        <v>150</v>
      </c>
      <c r="C30" s="3">
        <f t="shared" si="7"/>
        <v>150</v>
      </c>
      <c r="D30" s="3">
        <f t="shared" si="8"/>
        <v>0</v>
      </c>
      <c r="E30" s="3">
        <f t="shared" si="9"/>
        <v>30000</v>
      </c>
    </row>
    <row r="31" spans="1:5" x14ac:dyDescent="0.35">
      <c r="A31">
        <f t="shared" si="5"/>
        <v>24</v>
      </c>
      <c r="B31" s="3">
        <f t="shared" si="6"/>
        <v>150</v>
      </c>
      <c r="C31" s="3">
        <f t="shared" si="7"/>
        <v>150</v>
      </c>
      <c r="D31" s="3">
        <f t="shared" si="8"/>
        <v>0</v>
      </c>
      <c r="E31" s="3">
        <f t="shared" si="9"/>
        <v>30000</v>
      </c>
    </row>
    <row r="32" spans="1:5" x14ac:dyDescent="0.35">
      <c r="A32">
        <f t="shared" si="5"/>
        <v>25</v>
      </c>
      <c r="B32" s="3">
        <f t="shared" si="6"/>
        <v>150</v>
      </c>
      <c r="C32" s="3">
        <f t="shared" si="7"/>
        <v>150</v>
      </c>
      <c r="D32" s="3">
        <f t="shared" si="8"/>
        <v>0</v>
      </c>
      <c r="E32" s="3">
        <f t="shared" si="9"/>
        <v>30000</v>
      </c>
    </row>
    <row r="33" spans="1:5" x14ac:dyDescent="0.35">
      <c r="A33">
        <f t="shared" si="5"/>
        <v>26</v>
      </c>
      <c r="B33" s="3">
        <f t="shared" si="6"/>
        <v>150</v>
      </c>
      <c r="C33" s="3">
        <f t="shared" si="7"/>
        <v>150</v>
      </c>
      <c r="D33" s="3">
        <f t="shared" si="8"/>
        <v>0</v>
      </c>
      <c r="E33" s="3">
        <f t="shared" si="9"/>
        <v>30000</v>
      </c>
    </row>
    <row r="34" spans="1:5" x14ac:dyDescent="0.35">
      <c r="A34">
        <f t="shared" si="5"/>
        <v>27</v>
      </c>
      <c r="B34" s="3">
        <f t="shared" si="6"/>
        <v>150</v>
      </c>
      <c r="C34" s="3">
        <f t="shared" si="7"/>
        <v>150</v>
      </c>
      <c r="D34" s="3">
        <f t="shared" si="8"/>
        <v>0</v>
      </c>
      <c r="E34" s="3">
        <f t="shared" si="9"/>
        <v>30000</v>
      </c>
    </row>
    <row r="35" spans="1:5" x14ac:dyDescent="0.35">
      <c r="A35">
        <f t="shared" si="5"/>
        <v>28</v>
      </c>
      <c r="B35" s="3">
        <f t="shared" si="6"/>
        <v>150</v>
      </c>
      <c r="C35" s="3">
        <f t="shared" si="7"/>
        <v>150</v>
      </c>
      <c r="D35" s="3">
        <f t="shared" si="8"/>
        <v>0</v>
      </c>
      <c r="E35" s="3">
        <f t="shared" si="9"/>
        <v>30000</v>
      </c>
    </row>
    <row r="36" spans="1:5" x14ac:dyDescent="0.35">
      <c r="A36">
        <f t="shared" si="5"/>
        <v>29</v>
      </c>
      <c r="B36" s="3">
        <f t="shared" si="6"/>
        <v>150</v>
      </c>
      <c r="C36" s="3">
        <f t="shared" si="7"/>
        <v>150</v>
      </c>
      <c r="D36" s="3">
        <f t="shared" si="8"/>
        <v>0</v>
      </c>
      <c r="E36" s="3">
        <f t="shared" si="9"/>
        <v>30000</v>
      </c>
    </row>
    <row r="37" spans="1:5" x14ac:dyDescent="0.35">
      <c r="A37">
        <f t="shared" si="5"/>
        <v>30</v>
      </c>
      <c r="B37" s="3">
        <f t="shared" si="6"/>
        <v>150</v>
      </c>
      <c r="C37" s="3">
        <f t="shared" si="7"/>
        <v>150</v>
      </c>
      <c r="D37" s="3">
        <f t="shared" si="8"/>
        <v>0</v>
      </c>
      <c r="E37" s="3">
        <f t="shared" si="9"/>
        <v>30000</v>
      </c>
    </row>
    <row r="38" spans="1:5" x14ac:dyDescent="0.35">
      <c r="A38">
        <f t="shared" si="5"/>
        <v>31</v>
      </c>
      <c r="B38" s="3">
        <f t="shared" si="6"/>
        <v>150</v>
      </c>
      <c r="C38" s="3">
        <f t="shared" si="7"/>
        <v>150</v>
      </c>
      <c r="D38" s="3">
        <f t="shared" si="8"/>
        <v>0</v>
      </c>
      <c r="E38" s="3">
        <f t="shared" si="9"/>
        <v>30000</v>
      </c>
    </row>
    <row r="39" spans="1:5" x14ac:dyDescent="0.35">
      <c r="A39">
        <f t="shared" si="5"/>
        <v>32</v>
      </c>
      <c r="B39" s="3">
        <f t="shared" si="6"/>
        <v>150</v>
      </c>
      <c r="C39" s="3">
        <f t="shared" si="7"/>
        <v>150</v>
      </c>
      <c r="D39" s="3">
        <f t="shared" si="8"/>
        <v>0</v>
      </c>
      <c r="E39" s="3">
        <f t="shared" si="9"/>
        <v>30000</v>
      </c>
    </row>
    <row r="40" spans="1:5" x14ac:dyDescent="0.35">
      <c r="A40">
        <f t="shared" si="5"/>
        <v>33</v>
      </c>
      <c r="B40" s="3">
        <f t="shared" si="6"/>
        <v>150</v>
      </c>
      <c r="C40" s="3">
        <f t="shared" si="7"/>
        <v>150</v>
      </c>
      <c r="D40" s="3">
        <f t="shared" si="8"/>
        <v>0</v>
      </c>
      <c r="E40" s="3">
        <f t="shared" si="9"/>
        <v>30000</v>
      </c>
    </row>
    <row r="41" spans="1:5" x14ac:dyDescent="0.35">
      <c r="A41">
        <f t="shared" si="5"/>
        <v>34</v>
      </c>
      <c r="B41" s="3">
        <f t="shared" si="6"/>
        <v>150</v>
      </c>
      <c r="C41" s="3">
        <f t="shared" si="7"/>
        <v>150</v>
      </c>
      <c r="D41" s="3">
        <f t="shared" si="8"/>
        <v>0</v>
      </c>
      <c r="E41" s="3">
        <f t="shared" si="9"/>
        <v>30000</v>
      </c>
    </row>
    <row r="42" spans="1:5" x14ac:dyDescent="0.35">
      <c r="A42">
        <f t="shared" si="5"/>
        <v>35</v>
      </c>
      <c r="B42" s="3">
        <f t="shared" si="6"/>
        <v>150</v>
      </c>
      <c r="C42" s="3">
        <f t="shared" si="7"/>
        <v>150</v>
      </c>
      <c r="D42" s="3">
        <f t="shared" si="8"/>
        <v>0</v>
      </c>
      <c r="E42" s="3">
        <f t="shared" si="9"/>
        <v>30000</v>
      </c>
    </row>
    <row r="43" spans="1:5" x14ac:dyDescent="0.35">
      <c r="A43">
        <f t="shared" si="5"/>
        <v>36</v>
      </c>
      <c r="B43" s="3">
        <f t="shared" si="6"/>
        <v>150</v>
      </c>
      <c r="C43" s="3">
        <f t="shared" si="7"/>
        <v>150</v>
      </c>
      <c r="D43" s="3">
        <f t="shared" si="8"/>
        <v>0</v>
      </c>
      <c r="E43" s="3">
        <f t="shared" si="9"/>
        <v>30000</v>
      </c>
    </row>
    <row r="44" spans="1:5" x14ac:dyDescent="0.35">
      <c r="A44">
        <f t="shared" si="5"/>
        <v>37</v>
      </c>
      <c r="B44" s="3">
        <f t="shared" si="6"/>
        <v>150</v>
      </c>
      <c r="C44" s="3">
        <f t="shared" si="7"/>
        <v>150</v>
      </c>
      <c r="D44" s="3">
        <f t="shared" si="8"/>
        <v>0</v>
      </c>
      <c r="E44" s="3">
        <f t="shared" si="9"/>
        <v>30000</v>
      </c>
    </row>
    <row r="45" spans="1:5" x14ac:dyDescent="0.35">
      <c r="A45">
        <f t="shared" si="5"/>
        <v>38</v>
      </c>
      <c r="B45" s="3">
        <f t="shared" si="6"/>
        <v>150</v>
      </c>
      <c r="C45" s="3">
        <f t="shared" si="7"/>
        <v>150</v>
      </c>
      <c r="D45" s="3">
        <f t="shared" si="8"/>
        <v>0</v>
      </c>
      <c r="E45" s="3">
        <f t="shared" si="9"/>
        <v>30000</v>
      </c>
    </row>
    <row r="46" spans="1:5" x14ac:dyDescent="0.35">
      <c r="A46">
        <f t="shared" si="5"/>
        <v>39</v>
      </c>
      <c r="B46" s="3">
        <f t="shared" si="6"/>
        <v>150</v>
      </c>
      <c r="C46" s="3">
        <f t="shared" si="7"/>
        <v>150</v>
      </c>
      <c r="D46" s="3">
        <f t="shared" si="8"/>
        <v>0</v>
      </c>
      <c r="E46" s="3">
        <f t="shared" si="9"/>
        <v>30000</v>
      </c>
    </row>
    <row r="47" spans="1:5" x14ac:dyDescent="0.35">
      <c r="A47">
        <f t="shared" si="5"/>
        <v>40</v>
      </c>
      <c r="B47" s="3">
        <f t="shared" si="6"/>
        <v>150</v>
      </c>
      <c r="C47" s="3">
        <f t="shared" si="7"/>
        <v>150</v>
      </c>
      <c r="D47" s="3">
        <f t="shared" si="8"/>
        <v>0</v>
      </c>
      <c r="E47" s="3">
        <f t="shared" si="9"/>
        <v>30000</v>
      </c>
    </row>
    <row r="48" spans="1:5" x14ac:dyDescent="0.35">
      <c r="A48">
        <f t="shared" si="5"/>
        <v>41</v>
      </c>
      <c r="B48" s="3">
        <f t="shared" si="6"/>
        <v>150</v>
      </c>
      <c r="C48" s="3">
        <f t="shared" si="7"/>
        <v>150</v>
      </c>
      <c r="D48" s="3">
        <f t="shared" si="8"/>
        <v>0</v>
      </c>
      <c r="E48" s="3">
        <f t="shared" si="9"/>
        <v>30000</v>
      </c>
    </row>
    <row r="49" spans="1:5" x14ac:dyDescent="0.35">
      <c r="A49">
        <f t="shared" si="5"/>
        <v>42</v>
      </c>
      <c r="B49" s="3">
        <f t="shared" si="6"/>
        <v>150</v>
      </c>
      <c r="C49" s="3">
        <f t="shared" si="7"/>
        <v>150</v>
      </c>
      <c r="D49" s="3">
        <f t="shared" si="8"/>
        <v>0</v>
      </c>
      <c r="E49" s="3">
        <f t="shared" si="9"/>
        <v>30000</v>
      </c>
    </row>
    <row r="50" spans="1:5" x14ac:dyDescent="0.35">
      <c r="A50">
        <f t="shared" si="5"/>
        <v>43</v>
      </c>
      <c r="B50" s="3">
        <f t="shared" si="6"/>
        <v>150</v>
      </c>
      <c r="C50" s="3">
        <f t="shared" si="7"/>
        <v>150</v>
      </c>
      <c r="D50" s="3">
        <f t="shared" si="8"/>
        <v>0</v>
      </c>
      <c r="E50" s="3">
        <f t="shared" si="9"/>
        <v>30000</v>
      </c>
    </row>
    <row r="51" spans="1:5" x14ac:dyDescent="0.35">
      <c r="A51">
        <f t="shared" si="5"/>
        <v>44</v>
      </c>
      <c r="B51" s="3">
        <f t="shared" si="6"/>
        <v>150</v>
      </c>
      <c r="C51" s="3">
        <f t="shared" si="7"/>
        <v>150</v>
      </c>
      <c r="D51" s="3">
        <f t="shared" si="8"/>
        <v>0</v>
      </c>
      <c r="E51" s="3">
        <f t="shared" si="9"/>
        <v>30000</v>
      </c>
    </row>
    <row r="52" spans="1:5" x14ac:dyDescent="0.35">
      <c r="A52">
        <f t="shared" si="5"/>
        <v>45</v>
      </c>
      <c r="B52" s="3">
        <f t="shared" si="6"/>
        <v>150</v>
      </c>
      <c r="C52" s="3">
        <f t="shared" si="7"/>
        <v>150</v>
      </c>
      <c r="D52" s="3">
        <f t="shared" si="8"/>
        <v>0</v>
      </c>
      <c r="E52" s="3">
        <f t="shared" si="9"/>
        <v>30000</v>
      </c>
    </row>
    <row r="53" spans="1:5" x14ac:dyDescent="0.35">
      <c r="A53">
        <f t="shared" si="5"/>
        <v>46</v>
      </c>
      <c r="B53" s="3">
        <f t="shared" si="6"/>
        <v>150</v>
      </c>
      <c r="C53" s="3">
        <f t="shared" si="7"/>
        <v>150</v>
      </c>
      <c r="D53" s="3">
        <f t="shared" si="8"/>
        <v>0</v>
      </c>
      <c r="E53" s="3">
        <f t="shared" si="9"/>
        <v>30000</v>
      </c>
    </row>
    <row r="54" spans="1:5" x14ac:dyDescent="0.35">
      <c r="A54">
        <f t="shared" si="5"/>
        <v>47</v>
      </c>
      <c r="B54" s="3">
        <f t="shared" si="6"/>
        <v>150</v>
      </c>
      <c r="C54" s="3">
        <f t="shared" si="7"/>
        <v>150</v>
      </c>
      <c r="D54" s="3">
        <f t="shared" si="8"/>
        <v>0</v>
      </c>
      <c r="E54" s="3">
        <f t="shared" si="9"/>
        <v>30000</v>
      </c>
    </row>
    <row r="55" spans="1:5" x14ac:dyDescent="0.35">
      <c r="A55">
        <f t="shared" si="5"/>
        <v>48</v>
      </c>
      <c r="B55" s="3">
        <f t="shared" si="6"/>
        <v>30150</v>
      </c>
      <c r="C55" s="3">
        <f t="shared" si="7"/>
        <v>150</v>
      </c>
      <c r="D55" s="3">
        <f t="shared" si="8"/>
        <v>30000</v>
      </c>
      <c r="E55" s="3">
        <f t="shared" si="9"/>
        <v>0</v>
      </c>
    </row>
    <row r="57" spans="1:5" x14ac:dyDescent="0.35">
      <c r="A57" t="s">
        <v>13</v>
      </c>
      <c r="B57" s="3">
        <f>SUM(B6:B56)</f>
        <v>37200</v>
      </c>
      <c r="C57" s="3">
        <f t="shared" ref="C57:D57" si="10">SUM(C6:C56)</f>
        <v>7200</v>
      </c>
      <c r="D57" s="3">
        <f t="shared" si="10"/>
        <v>30000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2516A-9149-4A93-9B4B-7554008F4D97}">
  <dimension ref="A1:E57"/>
  <sheetViews>
    <sheetView workbookViewId="0">
      <pane ySplit="6" topLeftCell="A7" activePane="bottomLeft" state="frozen"/>
      <selection pane="bottomLeft" activeCell="A7" sqref="A7"/>
    </sheetView>
  </sheetViews>
  <sheetFormatPr defaultRowHeight="14.5" x14ac:dyDescent="0.35"/>
  <cols>
    <col min="2" max="2" width="11.08984375" bestFit="1" customWidth="1"/>
    <col min="3" max="3" width="11.7265625" customWidth="1"/>
    <col min="4" max="4" width="10.90625" customWidth="1"/>
    <col min="5" max="5" width="11.08984375" bestFit="1" customWidth="1"/>
  </cols>
  <sheetData>
    <row r="1" spans="1:5" x14ac:dyDescent="0.35">
      <c r="A1" t="s">
        <v>0</v>
      </c>
      <c r="B1" s="4">
        <v>50000</v>
      </c>
      <c r="D1" t="s">
        <v>15</v>
      </c>
      <c r="E1">
        <f>B3*B4</f>
        <v>48</v>
      </c>
    </row>
    <row r="2" spans="1:5" x14ac:dyDescent="0.35">
      <c r="A2" t="s">
        <v>14</v>
      </c>
      <c r="B2" s="2">
        <v>0.12</v>
      </c>
      <c r="D2" t="s">
        <v>16</v>
      </c>
      <c r="E2" s="6">
        <f>PMT(B2/B4,E1,-B1)</f>
        <v>1316.6917715963882</v>
      </c>
    </row>
    <row r="3" spans="1:5" x14ac:dyDescent="0.35">
      <c r="A3" t="s">
        <v>1</v>
      </c>
      <c r="B3">
        <v>4</v>
      </c>
      <c r="D3" t="s">
        <v>17</v>
      </c>
      <c r="E3" s="4">
        <f>E2*E1</f>
        <v>63201.205036626634</v>
      </c>
    </row>
    <row r="4" spans="1:5" x14ac:dyDescent="0.35">
      <c r="A4" t="s">
        <v>2</v>
      </c>
      <c r="B4">
        <v>12</v>
      </c>
      <c r="D4" t="s">
        <v>18</v>
      </c>
      <c r="E4" s="4">
        <f>E3-B1</f>
        <v>13201.205036626634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>
        <v>0</v>
      </c>
      <c r="C7">
        <v>0</v>
      </c>
      <c r="D7">
        <v>0</v>
      </c>
      <c r="E7" s="5">
        <f>B1</f>
        <v>50000</v>
      </c>
    </row>
    <row r="8" spans="1:5" x14ac:dyDescent="0.35">
      <c r="A8">
        <f>A7+1</f>
        <v>1</v>
      </c>
      <c r="B8" s="5">
        <f>E$2</f>
        <v>1316.6917715963882</v>
      </c>
      <c r="C8" s="5">
        <f>E7*(B$2/B$4)</f>
        <v>500</v>
      </c>
      <c r="D8" s="5">
        <f>B8-C8</f>
        <v>816.69177159638821</v>
      </c>
      <c r="E8" s="5">
        <f>E7-D8</f>
        <v>49183.308228403614</v>
      </c>
    </row>
    <row r="9" spans="1:5" x14ac:dyDescent="0.35">
      <c r="A9">
        <f>A8+1</f>
        <v>2</v>
      </c>
      <c r="B9" s="5">
        <f>E$2</f>
        <v>1316.6917715963882</v>
      </c>
      <c r="C9" s="5">
        <f>E8*(B$2/B$4)</f>
        <v>491.83308228403615</v>
      </c>
      <c r="D9" s="5">
        <f>B9-C9</f>
        <v>824.858689312352</v>
      </c>
      <c r="E9" s="5">
        <f>E8-D9</f>
        <v>48358.449539091263</v>
      </c>
    </row>
    <row r="10" spans="1:5" x14ac:dyDescent="0.35">
      <c r="A10">
        <f t="shared" ref="A10:A55" si="0">A9+1</f>
        <v>3</v>
      </c>
      <c r="B10" s="5">
        <f t="shared" ref="B10:B55" si="1">E$2</f>
        <v>1316.6917715963882</v>
      </c>
      <c r="C10" s="5">
        <f t="shared" ref="C10:C55" si="2">E9*(B$2/B$4)</f>
        <v>483.58449539091265</v>
      </c>
      <c r="D10" s="5">
        <f t="shared" ref="D10:D55" si="3">B10-C10</f>
        <v>833.1072762054755</v>
      </c>
      <c r="E10" s="5">
        <f t="shared" ref="E10:E55" si="4">E9-D10</f>
        <v>47525.342262885788</v>
      </c>
    </row>
    <row r="11" spans="1:5" x14ac:dyDescent="0.35">
      <c r="A11">
        <f t="shared" si="0"/>
        <v>4</v>
      </c>
      <c r="B11" s="5">
        <f t="shared" si="1"/>
        <v>1316.6917715963882</v>
      </c>
      <c r="C11" s="5">
        <f t="shared" si="2"/>
        <v>475.25342262885789</v>
      </c>
      <c r="D11" s="5">
        <f t="shared" si="3"/>
        <v>841.43834896753037</v>
      </c>
      <c r="E11" s="5">
        <f t="shared" si="4"/>
        <v>46683.903913918257</v>
      </c>
    </row>
    <row r="12" spans="1:5" x14ac:dyDescent="0.35">
      <c r="A12">
        <f t="shared" si="0"/>
        <v>5</v>
      </c>
      <c r="B12" s="5">
        <f t="shared" si="1"/>
        <v>1316.6917715963882</v>
      </c>
      <c r="C12" s="5">
        <f t="shared" si="2"/>
        <v>466.8390391391826</v>
      </c>
      <c r="D12" s="5">
        <f t="shared" si="3"/>
        <v>849.85273245720555</v>
      </c>
      <c r="E12" s="5">
        <f t="shared" si="4"/>
        <v>45834.051181461051</v>
      </c>
    </row>
    <row r="13" spans="1:5" x14ac:dyDescent="0.35">
      <c r="A13">
        <f t="shared" si="0"/>
        <v>6</v>
      </c>
      <c r="B13" s="5">
        <f t="shared" si="1"/>
        <v>1316.6917715963882</v>
      </c>
      <c r="C13" s="5">
        <f t="shared" si="2"/>
        <v>458.34051181461052</v>
      </c>
      <c r="D13" s="5">
        <f t="shared" si="3"/>
        <v>858.35125978177769</v>
      </c>
      <c r="E13" s="5">
        <f t="shared" si="4"/>
        <v>44975.699921679276</v>
      </c>
    </row>
    <row r="14" spans="1:5" x14ac:dyDescent="0.35">
      <c r="A14">
        <f t="shared" si="0"/>
        <v>7</v>
      </c>
      <c r="B14" s="5">
        <f t="shared" si="1"/>
        <v>1316.6917715963882</v>
      </c>
      <c r="C14" s="5">
        <f t="shared" si="2"/>
        <v>449.75699921679279</v>
      </c>
      <c r="D14" s="5">
        <f t="shared" si="3"/>
        <v>866.93477237959542</v>
      </c>
      <c r="E14" s="5">
        <f t="shared" si="4"/>
        <v>44108.765149299681</v>
      </c>
    </row>
    <row r="15" spans="1:5" x14ac:dyDescent="0.35">
      <c r="A15">
        <f t="shared" si="0"/>
        <v>8</v>
      </c>
      <c r="B15" s="5">
        <f t="shared" si="1"/>
        <v>1316.6917715963882</v>
      </c>
      <c r="C15" s="5">
        <f t="shared" si="2"/>
        <v>441.08765149299683</v>
      </c>
      <c r="D15" s="5">
        <f t="shared" si="3"/>
        <v>875.60412010339132</v>
      </c>
      <c r="E15" s="5">
        <f t="shared" si="4"/>
        <v>43233.161029196286</v>
      </c>
    </row>
    <row r="16" spans="1:5" x14ac:dyDescent="0.35">
      <c r="A16">
        <f t="shared" si="0"/>
        <v>9</v>
      </c>
      <c r="B16" s="5">
        <f t="shared" si="1"/>
        <v>1316.6917715963882</v>
      </c>
      <c r="C16" s="5">
        <f t="shared" si="2"/>
        <v>432.33161029196287</v>
      </c>
      <c r="D16" s="5">
        <f t="shared" si="3"/>
        <v>884.36016130442533</v>
      </c>
      <c r="E16" s="5">
        <f t="shared" si="4"/>
        <v>42348.800867891863</v>
      </c>
    </row>
    <row r="17" spans="1:5" x14ac:dyDescent="0.35">
      <c r="A17">
        <f t="shared" si="0"/>
        <v>10</v>
      </c>
      <c r="B17" s="5">
        <f t="shared" si="1"/>
        <v>1316.6917715963882</v>
      </c>
      <c r="C17" s="5">
        <f t="shared" si="2"/>
        <v>423.48800867891862</v>
      </c>
      <c r="D17" s="5">
        <f t="shared" si="3"/>
        <v>893.20376291746959</v>
      </c>
      <c r="E17" s="5">
        <f t="shared" si="4"/>
        <v>41455.597104974397</v>
      </c>
    </row>
    <row r="18" spans="1:5" x14ac:dyDescent="0.35">
      <c r="A18">
        <f t="shared" si="0"/>
        <v>11</v>
      </c>
      <c r="B18" s="5">
        <f t="shared" si="1"/>
        <v>1316.6917715963882</v>
      </c>
      <c r="C18" s="5">
        <f t="shared" si="2"/>
        <v>414.55597104974396</v>
      </c>
      <c r="D18" s="5">
        <f t="shared" si="3"/>
        <v>902.1358005466443</v>
      </c>
      <c r="E18" s="5">
        <f t="shared" si="4"/>
        <v>40553.46130442775</v>
      </c>
    </row>
    <row r="19" spans="1:5" x14ac:dyDescent="0.35">
      <c r="A19">
        <f t="shared" si="0"/>
        <v>12</v>
      </c>
      <c r="B19" s="5">
        <f t="shared" si="1"/>
        <v>1316.6917715963882</v>
      </c>
      <c r="C19" s="5">
        <f t="shared" si="2"/>
        <v>405.53461304427753</v>
      </c>
      <c r="D19" s="5">
        <f t="shared" si="3"/>
        <v>911.15715855211067</v>
      </c>
      <c r="E19" s="5">
        <f t="shared" si="4"/>
        <v>39642.304145875642</v>
      </c>
    </row>
    <row r="20" spans="1:5" x14ac:dyDescent="0.35">
      <c r="A20">
        <f t="shared" si="0"/>
        <v>13</v>
      </c>
      <c r="B20" s="5">
        <f t="shared" si="1"/>
        <v>1316.6917715963882</v>
      </c>
      <c r="C20" s="5">
        <f t="shared" si="2"/>
        <v>396.42304145875642</v>
      </c>
      <c r="D20" s="5">
        <f t="shared" si="3"/>
        <v>920.26873013763179</v>
      </c>
      <c r="E20" s="5">
        <f t="shared" si="4"/>
        <v>38722.035415738006</v>
      </c>
    </row>
    <row r="21" spans="1:5" x14ac:dyDescent="0.35">
      <c r="A21">
        <f t="shared" si="0"/>
        <v>14</v>
      </c>
      <c r="B21" s="5">
        <f t="shared" si="1"/>
        <v>1316.6917715963882</v>
      </c>
      <c r="C21" s="5">
        <f t="shared" si="2"/>
        <v>387.22035415738009</v>
      </c>
      <c r="D21" s="5">
        <f t="shared" si="3"/>
        <v>929.47141743900806</v>
      </c>
      <c r="E21" s="5">
        <f t="shared" si="4"/>
        <v>37792.563998298996</v>
      </c>
    </row>
    <row r="22" spans="1:5" x14ac:dyDescent="0.35">
      <c r="A22">
        <f t="shared" si="0"/>
        <v>15</v>
      </c>
      <c r="B22" s="5">
        <f t="shared" si="1"/>
        <v>1316.6917715963882</v>
      </c>
      <c r="C22" s="5">
        <f t="shared" si="2"/>
        <v>377.92563998298999</v>
      </c>
      <c r="D22" s="5">
        <f t="shared" si="3"/>
        <v>938.76613161339822</v>
      </c>
      <c r="E22" s="5">
        <f t="shared" si="4"/>
        <v>36853.7978666856</v>
      </c>
    </row>
    <row r="23" spans="1:5" x14ac:dyDescent="0.35">
      <c r="A23">
        <f t="shared" si="0"/>
        <v>16</v>
      </c>
      <c r="B23" s="5">
        <f t="shared" si="1"/>
        <v>1316.6917715963882</v>
      </c>
      <c r="C23" s="5">
        <f t="shared" si="2"/>
        <v>368.53797866685602</v>
      </c>
      <c r="D23" s="5">
        <f t="shared" si="3"/>
        <v>948.15379292953219</v>
      </c>
      <c r="E23" s="5">
        <f t="shared" si="4"/>
        <v>35905.64407375607</v>
      </c>
    </row>
    <row r="24" spans="1:5" x14ac:dyDescent="0.35">
      <c r="A24">
        <f t="shared" si="0"/>
        <v>17</v>
      </c>
      <c r="B24" s="5">
        <f t="shared" si="1"/>
        <v>1316.6917715963882</v>
      </c>
      <c r="C24" s="5">
        <f t="shared" si="2"/>
        <v>359.05644073756071</v>
      </c>
      <c r="D24" s="5">
        <f t="shared" si="3"/>
        <v>957.6353308588275</v>
      </c>
      <c r="E24" s="5">
        <f t="shared" si="4"/>
        <v>34948.00874289724</v>
      </c>
    </row>
    <row r="25" spans="1:5" x14ac:dyDescent="0.35">
      <c r="A25">
        <f t="shared" si="0"/>
        <v>18</v>
      </c>
      <c r="B25" s="5">
        <f t="shared" si="1"/>
        <v>1316.6917715963882</v>
      </c>
      <c r="C25" s="5">
        <f t="shared" si="2"/>
        <v>349.48008742897241</v>
      </c>
      <c r="D25" s="5">
        <f t="shared" si="3"/>
        <v>967.2116841674158</v>
      </c>
      <c r="E25" s="5">
        <f t="shared" si="4"/>
        <v>33980.797058729826</v>
      </c>
    </row>
    <row r="26" spans="1:5" x14ac:dyDescent="0.35">
      <c r="A26">
        <f t="shared" si="0"/>
        <v>19</v>
      </c>
      <c r="B26" s="5">
        <f t="shared" si="1"/>
        <v>1316.6917715963882</v>
      </c>
      <c r="C26" s="5">
        <f t="shared" si="2"/>
        <v>339.80797058729826</v>
      </c>
      <c r="D26" s="5">
        <f t="shared" si="3"/>
        <v>976.88380100908989</v>
      </c>
      <c r="E26" s="5">
        <f t="shared" si="4"/>
        <v>33003.913257720735</v>
      </c>
    </row>
    <row r="27" spans="1:5" x14ac:dyDescent="0.35">
      <c r="A27">
        <f t="shared" si="0"/>
        <v>20</v>
      </c>
      <c r="B27" s="5">
        <f t="shared" si="1"/>
        <v>1316.6917715963882</v>
      </c>
      <c r="C27" s="5">
        <f t="shared" si="2"/>
        <v>330.03913257720734</v>
      </c>
      <c r="D27" s="5">
        <f t="shared" si="3"/>
        <v>986.65263901918092</v>
      </c>
      <c r="E27" s="5">
        <f t="shared" si="4"/>
        <v>32017.260618701555</v>
      </c>
    </row>
    <row r="28" spans="1:5" x14ac:dyDescent="0.35">
      <c r="A28">
        <f t="shared" si="0"/>
        <v>21</v>
      </c>
      <c r="B28" s="5">
        <f t="shared" si="1"/>
        <v>1316.6917715963882</v>
      </c>
      <c r="C28" s="5">
        <f t="shared" si="2"/>
        <v>320.17260618701556</v>
      </c>
      <c r="D28" s="5">
        <f t="shared" si="3"/>
        <v>996.51916540937259</v>
      </c>
      <c r="E28" s="5">
        <f t="shared" si="4"/>
        <v>31020.741453292183</v>
      </c>
    </row>
    <row r="29" spans="1:5" x14ac:dyDescent="0.35">
      <c r="A29">
        <f t="shared" si="0"/>
        <v>22</v>
      </c>
      <c r="B29" s="5">
        <f t="shared" si="1"/>
        <v>1316.6917715963882</v>
      </c>
      <c r="C29" s="5">
        <f t="shared" si="2"/>
        <v>310.20741453292186</v>
      </c>
      <c r="D29" s="5">
        <f t="shared" si="3"/>
        <v>1006.4843570634664</v>
      </c>
      <c r="E29" s="5">
        <f t="shared" si="4"/>
        <v>30014.257096228717</v>
      </c>
    </row>
    <row r="30" spans="1:5" x14ac:dyDescent="0.35">
      <c r="A30">
        <f t="shared" si="0"/>
        <v>23</v>
      </c>
      <c r="B30" s="5">
        <f t="shared" si="1"/>
        <v>1316.6917715963882</v>
      </c>
      <c r="C30" s="5">
        <f t="shared" si="2"/>
        <v>300.14257096228715</v>
      </c>
      <c r="D30" s="5">
        <f t="shared" si="3"/>
        <v>1016.549200634101</v>
      </c>
      <c r="E30" s="5">
        <f t="shared" si="4"/>
        <v>28997.707895594616</v>
      </c>
    </row>
    <row r="31" spans="1:5" x14ac:dyDescent="0.35">
      <c r="A31">
        <f t="shared" si="0"/>
        <v>24</v>
      </c>
      <c r="B31" s="5">
        <f t="shared" si="1"/>
        <v>1316.6917715963882</v>
      </c>
      <c r="C31" s="5">
        <f t="shared" si="2"/>
        <v>289.97707895594618</v>
      </c>
      <c r="D31" s="5">
        <f t="shared" si="3"/>
        <v>1026.7146926404421</v>
      </c>
      <c r="E31" s="5">
        <f t="shared" si="4"/>
        <v>27970.993202954174</v>
      </c>
    </row>
    <row r="32" spans="1:5" x14ac:dyDescent="0.35">
      <c r="A32">
        <f t="shared" si="0"/>
        <v>25</v>
      </c>
      <c r="B32" s="5">
        <f t="shared" si="1"/>
        <v>1316.6917715963882</v>
      </c>
      <c r="C32" s="5">
        <f t="shared" si="2"/>
        <v>279.70993202954173</v>
      </c>
      <c r="D32" s="5">
        <f t="shared" si="3"/>
        <v>1036.9818395668465</v>
      </c>
      <c r="E32" s="5">
        <f t="shared" si="4"/>
        <v>26934.011363387326</v>
      </c>
    </row>
    <row r="33" spans="1:5" x14ac:dyDescent="0.35">
      <c r="A33">
        <f t="shared" si="0"/>
        <v>26</v>
      </c>
      <c r="B33" s="5">
        <f t="shared" si="1"/>
        <v>1316.6917715963882</v>
      </c>
      <c r="C33" s="5">
        <f t="shared" si="2"/>
        <v>269.34011363387327</v>
      </c>
      <c r="D33" s="5">
        <f t="shared" si="3"/>
        <v>1047.351657962515</v>
      </c>
      <c r="E33" s="5">
        <f t="shared" si="4"/>
        <v>25886.659705424812</v>
      </c>
    </row>
    <row r="34" spans="1:5" x14ac:dyDescent="0.35">
      <c r="A34">
        <f t="shared" si="0"/>
        <v>27</v>
      </c>
      <c r="B34" s="5">
        <f t="shared" si="1"/>
        <v>1316.6917715963882</v>
      </c>
      <c r="C34" s="5">
        <f t="shared" si="2"/>
        <v>258.86659705424813</v>
      </c>
      <c r="D34" s="5">
        <f t="shared" si="3"/>
        <v>1057.8251745421401</v>
      </c>
      <c r="E34" s="5">
        <f t="shared" si="4"/>
        <v>24828.834530882672</v>
      </c>
    </row>
    <row r="35" spans="1:5" x14ac:dyDescent="0.35">
      <c r="A35">
        <f t="shared" si="0"/>
        <v>28</v>
      </c>
      <c r="B35" s="5">
        <f t="shared" si="1"/>
        <v>1316.6917715963882</v>
      </c>
      <c r="C35" s="5">
        <f t="shared" si="2"/>
        <v>248.28834530882673</v>
      </c>
      <c r="D35" s="5">
        <f t="shared" si="3"/>
        <v>1068.4034262875614</v>
      </c>
      <c r="E35" s="5">
        <f t="shared" si="4"/>
        <v>23760.431104595111</v>
      </c>
    </row>
    <row r="36" spans="1:5" x14ac:dyDescent="0.35">
      <c r="A36">
        <f t="shared" si="0"/>
        <v>29</v>
      </c>
      <c r="B36" s="5">
        <f t="shared" si="1"/>
        <v>1316.6917715963882</v>
      </c>
      <c r="C36" s="5">
        <f t="shared" si="2"/>
        <v>237.60431104595111</v>
      </c>
      <c r="D36" s="5">
        <f t="shared" si="3"/>
        <v>1079.0874605504371</v>
      </c>
      <c r="E36" s="5">
        <f t="shared" si="4"/>
        <v>22681.343644044675</v>
      </c>
    </row>
    <row r="37" spans="1:5" x14ac:dyDescent="0.35">
      <c r="A37">
        <f t="shared" si="0"/>
        <v>30</v>
      </c>
      <c r="B37" s="5">
        <f t="shared" si="1"/>
        <v>1316.6917715963882</v>
      </c>
      <c r="C37" s="5">
        <f t="shared" si="2"/>
        <v>226.81343644044676</v>
      </c>
      <c r="D37" s="5">
        <f t="shared" si="3"/>
        <v>1089.8783351559414</v>
      </c>
      <c r="E37" s="5">
        <f t="shared" si="4"/>
        <v>21591.465308888735</v>
      </c>
    </row>
    <row r="38" spans="1:5" x14ac:dyDescent="0.35">
      <c r="A38">
        <f t="shared" si="0"/>
        <v>31</v>
      </c>
      <c r="B38" s="5">
        <f t="shared" si="1"/>
        <v>1316.6917715963882</v>
      </c>
      <c r="C38" s="5">
        <f t="shared" si="2"/>
        <v>215.91465308888735</v>
      </c>
      <c r="D38" s="5">
        <f t="shared" si="3"/>
        <v>1100.7771185075007</v>
      </c>
      <c r="E38" s="5">
        <f t="shared" si="4"/>
        <v>20490.688190381235</v>
      </c>
    </row>
    <row r="39" spans="1:5" x14ac:dyDescent="0.35">
      <c r="A39">
        <f t="shared" si="0"/>
        <v>32</v>
      </c>
      <c r="B39" s="5">
        <f t="shared" si="1"/>
        <v>1316.6917715963882</v>
      </c>
      <c r="C39" s="5">
        <f t="shared" si="2"/>
        <v>204.90688190381235</v>
      </c>
      <c r="D39" s="5">
        <f t="shared" si="3"/>
        <v>1111.7848896925759</v>
      </c>
      <c r="E39" s="5">
        <f t="shared" si="4"/>
        <v>19378.90330068866</v>
      </c>
    </row>
    <row r="40" spans="1:5" x14ac:dyDescent="0.35">
      <c r="A40">
        <f t="shared" si="0"/>
        <v>33</v>
      </c>
      <c r="B40" s="5">
        <f t="shared" si="1"/>
        <v>1316.6917715963882</v>
      </c>
      <c r="C40" s="5">
        <f t="shared" si="2"/>
        <v>193.7890330068866</v>
      </c>
      <c r="D40" s="5">
        <f t="shared" si="3"/>
        <v>1122.9027385895015</v>
      </c>
      <c r="E40" s="5">
        <f t="shared" si="4"/>
        <v>18256.000562099158</v>
      </c>
    </row>
    <row r="41" spans="1:5" x14ac:dyDescent="0.35">
      <c r="A41">
        <f t="shared" si="0"/>
        <v>34</v>
      </c>
      <c r="B41" s="5">
        <f t="shared" si="1"/>
        <v>1316.6917715963882</v>
      </c>
      <c r="C41" s="5">
        <f t="shared" si="2"/>
        <v>182.56000562099157</v>
      </c>
      <c r="D41" s="5">
        <f t="shared" si="3"/>
        <v>1134.1317659753965</v>
      </c>
      <c r="E41" s="5">
        <f t="shared" si="4"/>
        <v>17121.868796123763</v>
      </c>
    </row>
    <row r="42" spans="1:5" x14ac:dyDescent="0.35">
      <c r="A42">
        <f t="shared" si="0"/>
        <v>35</v>
      </c>
      <c r="B42" s="5">
        <f t="shared" si="1"/>
        <v>1316.6917715963882</v>
      </c>
      <c r="C42" s="5">
        <f t="shared" si="2"/>
        <v>171.21868796123763</v>
      </c>
      <c r="D42" s="5">
        <f t="shared" si="3"/>
        <v>1145.4730836351505</v>
      </c>
      <c r="E42" s="5">
        <f t="shared" si="4"/>
        <v>15976.395712488613</v>
      </c>
    </row>
    <row r="43" spans="1:5" x14ac:dyDescent="0.35">
      <c r="A43">
        <f t="shared" si="0"/>
        <v>36</v>
      </c>
      <c r="B43" s="5">
        <f t="shared" si="1"/>
        <v>1316.6917715963882</v>
      </c>
      <c r="C43" s="5">
        <f t="shared" si="2"/>
        <v>159.76395712488613</v>
      </c>
      <c r="D43" s="5">
        <f t="shared" si="3"/>
        <v>1156.9278144715022</v>
      </c>
      <c r="E43" s="5">
        <f t="shared" si="4"/>
        <v>14819.46789801711</v>
      </c>
    </row>
    <row r="44" spans="1:5" x14ac:dyDescent="0.35">
      <c r="A44">
        <f t="shared" si="0"/>
        <v>37</v>
      </c>
      <c r="B44" s="5">
        <f t="shared" si="1"/>
        <v>1316.6917715963882</v>
      </c>
      <c r="C44" s="5">
        <f t="shared" si="2"/>
        <v>148.19467898017112</v>
      </c>
      <c r="D44" s="5">
        <f t="shared" si="3"/>
        <v>1168.4970926162171</v>
      </c>
      <c r="E44" s="5">
        <f t="shared" si="4"/>
        <v>13650.970805400893</v>
      </c>
    </row>
    <row r="45" spans="1:5" x14ac:dyDescent="0.35">
      <c r="A45">
        <f t="shared" si="0"/>
        <v>38</v>
      </c>
      <c r="B45" s="5">
        <f t="shared" si="1"/>
        <v>1316.6917715963882</v>
      </c>
      <c r="C45" s="5">
        <f t="shared" si="2"/>
        <v>136.50970805400894</v>
      </c>
      <c r="D45" s="5">
        <f t="shared" si="3"/>
        <v>1180.1820635423792</v>
      </c>
      <c r="E45" s="5">
        <f t="shared" si="4"/>
        <v>12470.788741858514</v>
      </c>
    </row>
    <row r="46" spans="1:5" x14ac:dyDescent="0.35">
      <c r="A46">
        <f t="shared" si="0"/>
        <v>39</v>
      </c>
      <c r="B46" s="5">
        <f t="shared" si="1"/>
        <v>1316.6917715963882</v>
      </c>
      <c r="C46" s="5">
        <f t="shared" si="2"/>
        <v>124.70788741858514</v>
      </c>
      <c r="D46" s="5">
        <f t="shared" si="3"/>
        <v>1191.983884177803</v>
      </c>
      <c r="E46" s="5">
        <f t="shared" si="4"/>
        <v>11278.80485768071</v>
      </c>
    </row>
    <row r="47" spans="1:5" x14ac:dyDescent="0.35">
      <c r="A47">
        <f t="shared" si="0"/>
        <v>40</v>
      </c>
      <c r="B47" s="5">
        <f t="shared" si="1"/>
        <v>1316.6917715963882</v>
      </c>
      <c r="C47" s="5">
        <f t="shared" si="2"/>
        <v>112.78804857680711</v>
      </c>
      <c r="D47" s="5">
        <f t="shared" si="3"/>
        <v>1203.9037230195811</v>
      </c>
      <c r="E47" s="5">
        <f t="shared" si="4"/>
        <v>10074.90113466113</v>
      </c>
    </row>
    <row r="48" spans="1:5" x14ac:dyDescent="0.35">
      <c r="A48">
        <f t="shared" si="0"/>
        <v>41</v>
      </c>
      <c r="B48" s="5">
        <f t="shared" si="1"/>
        <v>1316.6917715963882</v>
      </c>
      <c r="C48" s="5">
        <f t="shared" si="2"/>
        <v>100.7490113466113</v>
      </c>
      <c r="D48" s="5">
        <f t="shared" si="3"/>
        <v>1215.9427602497769</v>
      </c>
      <c r="E48" s="5">
        <f t="shared" si="4"/>
        <v>8858.9583744113534</v>
      </c>
    </row>
    <row r="49" spans="1:5" x14ac:dyDescent="0.35">
      <c r="A49">
        <f t="shared" si="0"/>
        <v>42</v>
      </c>
      <c r="B49" s="5">
        <f t="shared" si="1"/>
        <v>1316.6917715963882</v>
      </c>
      <c r="C49" s="5">
        <f t="shared" si="2"/>
        <v>88.58958374411354</v>
      </c>
      <c r="D49" s="5">
        <f t="shared" si="3"/>
        <v>1228.1021878522747</v>
      </c>
      <c r="E49" s="5">
        <f t="shared" si="4"/>
        <v>7630.8561865590782</v>
      </c>
    </row>
    <row r="50" spans="1:5" x14ac:dyDescent="0.35">
      <c r="A50">
        <f t="shared" si="0"/>
        <v>43</v>
      </c>
      <c r="B50" s="5">
        <f t="shared" si="1"/>
        <v>1316.6917715963882</v>
      </c>
      <c r="C50" s="5">
        <f t="shared" si="2"/>
        <v>76.308561865590789</v>
      </c>
      <c r="D50" s="5">
        <f t="shared" si="3"/>
        <v>1240.3832097307975</v>
      </c>
      <c r="E50" s="5">
        <f t="shared" si="4"/>
        <v>6390.4729768282805</v>
      </c>
    </row>
    <row r="51" spans="1:5" x14ac:dyDescent="0.35">
      <c r="A51">
        <f t="shared" si="0"/>
        <v>44</v>
      </c>
      <c r="B51" s="5">
        <f t="shared" si="1"/>
        <v>1316.6917715963882</v>
      </c>
      <c r="C51" s="5">
        <f t="shared" si="2"/>
        <v>63.904729768282806</v>
      </c>
      <c r="D51" s="5">
        <f t="shared" si="3"/>
        <v>1252.7870418281054</v>
      </c>
      <c r="E51" s="5">
        <f t="shared" si="4"/>
        <v>5137.685935000175</v>
      </c>
    </row>
    <row r="52" spans="1:5" x14ac:dyDescent="0.35">
      <c r="A52">
        <f t="shared" si="0"/>
        <v>45</v>
      </c>
      <c r="B52" s="5">
        <f t="shared" si="1"/>
        <v>1316.6917715963882</v>
      </c>
      <c r="C52" s="5">
        <f t="shared" si="2"/>
        <v>51.376859350001752</v>
      </c>
      <c r="D52" s="5">
        <f t="shared" si="3"/>
        <v>1265.3149122463865</v>
      </c>
      <c r="E52" s="5">
        <f t="shared" si="4"/>
        <v>3872.3710227537886</v>
      </c>
    </row>
    <row r="53" spans="1:5" x14ac:dyDescent="0.35">
      <c r="A53">
        <f t="shared" si="0"/>
        <v>46</v>
      </c>
      <c r="B53" s="5">
        <f t="shared" si="1"/>
        <v>1316.6917715963882</v>
      </c>
      <c r="C53" s="5">
        <f t="shared" si="2"/>
        <v>38.723710227537886</v>
      </c>
      <c r="D53" s="5">
        <f t="shared" si="3"/>
        <v>1277.9680613688504</v>
      </c>
      <c r="E53" s="5">
        <f t="shared" si="4"/>
        <v>2594.402961384938</v>
      </c>
    </row>
    <row r="54" spans="1:5" x14ac:dyDescent="0.35">
      <c r="A54">
        <f t="shared" si="0"/>
        <v>47</v>
      </c>
      <c r="B54" s="5">
        <f t="shared" si="1"/>
        <v>1316.6917715963882</v>
      </c>
      <c r="C54" s="5">
        <f t="shared" si="2"/>
        <v>25.944029613849381</v>
      </c>
      <c r="D54" s="5">
        <f t="shared" si="3"/>
        <v>1290.7477419825389</v>
      </c>
      <c r="E54" s="5">
        <f t="shared" si="4"/>
        <v>1303.6552194023991</v>
      </c>
    </row>
    <row r="55" spans="1:5" x14ac:dyDescent="0.35">
      <c r="A55">
        <f t="shared" si="0"/>
        <v>48</v>
      </c>
      <c r="B55" s="5">
        <f t="shared" si="1"/>
        <v>1316.6917715963882</v>
      </c>
      <c r="C55" s="5">
        <f t="shared" si="2"/>
        <v>13.036552194023992</v>
      </c>
      <c r="D55" s="5">
        <f t="shared" si="3"/>
        <v>1303.6552194023643</v>
      </c>
      <c r="E55" s="5">
        <f t="shared" si="4"/>
        <v>3.4788172342814505E-11</v>
      </c>
    </row>
    <row r="57" spans="1:5" x14ac:dyDescent="0.35">
      <c r="A57" t="s">
        <v>19</v>
      </c>
      <c r="B57" s="5">
        <f>SUM(B6:B56)</f>
        <v>63201.205036626568</v>
      </c>
      <c r="C57" s="5">
        <f t="shared" ref="C57:D57" si="5">SUM(C6:C56)</f>
        <v>13201.205036626658</v>
      </c>
      <c r="D57" s="5">
        <f t="shared" si="5"/>
        <v>49999.999999999971</v>
      </c>
    </row>
  </sheetData>
  <pageMargins left="0.7" right="0.7" top="0.75" bottom="0.75" header="0.3" footer="0.3"/>
  <pageSetup orientation="portrait" r:id="rId1"/>
  <headerFooter>
    <oddHeader>&amp;LKylee Garrett&amp;CCIT 110 Fall 2022&amp;ROctober 4, 2022</oddHeader>
    <oddFooter>&amp;LFile: &amp;F&amp;CPage:&amp;Pof&amp;N&amp;RSheet:&amp;A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A8064-D2D1-4806-B34D-82BB3EF36148}">
  <dimension ref="A1:E105"/>
  <sheetViews>
    <sheetView workbookViewId="0">
      <pane ySplit="6" topLeftCell="A7" activePane="bottomLeft" state="frozen"/>
      <selection pane="bottomLeft" activeCell="F59" sqref="F59"/>
    </sheetView>
  </sheetViews>
  <sheetFormatPr defaultRowHeight="14.5" x14ac:dyDescent="0.35"/>
  <cols>
    <col min="2" max="2" width="11.08984375" bestFit="1" customWidth="1"/>
    <col min="3" max="3" width="11.7265625" customWidth="1"/>
    <col min="4" max="4" width="10.90625" customWidth="1"/>
    <col min="5" max="5" width="12.08984375" customWidth="1"/>
  </cols>
  <sheetData>
    <row r="1" spans="1:5" x14ac:dyDescent="0.35">
      <c r="A1" t="s">
        <v>0</v>
      </c>
      <c r="B1" s="4">
        <v>80000</v>
      </c>
      <c r="D1" t="s">
        <v>15</v>
      </c>
      <c r="E1">
        <f>B3*B4</f>
        <v>96</v>
      </c>
    </row>
    <row r="2" spans="1:5" x14ac:dyDescent="0.35">
      <c r="A2" t="s">
        <v>14</v>
      </c>
      <c r="B2" s="7">
        <v>6.25E-2</v>
      </c>
      <c r="D2" t="s">
        <v>16</v>
      </c>
      <c r="E2" s="6">
        <f>PMT(B2/B4,E1,-B1)</f>
        <v>1061.0796290622152</v>
      </c>
    </row>
    <row r="3" spans="1:5" x14ac:dyDescent="0.35">
      <c r="A3" t="s">
        <v>1</v>
      </c>
      <c r="B3">
        <v>8</v>
      </c>
      <c r="D3" t="s">
        <v>17</v>
      </c>
      <c r="E3" s="4">
        <f>E2*E1</f>
        <v>101863.64438997266</v>
      </c>
    </row>
    <row r="4" spans="1:5" x14ac:dyDescent="0.35">
      <c r="A4" t="s">
        <v>2</v>
      </c>
      <c r="B4">
        <v>12</v>
      </c>
      <c r="D4" t="s">
        <v>18</v>
      </c>
      <c r="E4" s="4">
        <f>E3-B1</f>
        <v>21863.644389972658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>
        <v>0</v>
      </c>
      <c r="C7">
        <v>0</v>
      </c>
      <c r="D7">
        <v>0</v>
      </c>
      <c r="E7" s="5">
        <f>B1</f>
        <v>80000</v>
      </c>
    </row>
    <row r="8" spans="1:5" x14ac:dyDescent="0.35">
      <c r="A8">
        <f>A7+1</f>
        <v>1</v>
      </c>
      <c r="B8" s="5">
        <f>E$2</f>
        <v>1061.0796290622152</v>
      </c>
      <c r="C8" s="5">
        <f>E7*(B$2/B$4)</f>
        <v>416.66666666666663</v>
      </c>
      <c r="D8" s="5">
        <f>B8-C8</f>
        <v>644.41296239554856</v>
      </c>
      <c r="E8" s="5">
        <f>E7-D8</f>
        <v>79355.587037604448</v>
      </c>
    </row>
    <row r="9" spans="1:5" x14ac:dyDescent="0.35">
      <c r="A9">
        <f>A8+1</f>
        <v>2</v>
      </c>
      <c r="B9" s="5">
        <f>E$2</f>
        <v>1061.0796290622152</v>
      </c>
      <c r="C9" s="5">
        <f>E8*(B$2/B$4)</f>
        <v>413.31034915418979</v>
      </c>
      <c r="D9" s="5">
        <f>B9-C9</f>
        <v>647.7692799080254</v>
      </c>
      <c r="E9" s="5">
        <f>E8-D9</f>
        <v>78707.817757696423</v>
      </c>
    </row>
    <row r="10" spans="1:5" x14ac:dyDescent="0.35">
      <c r="A10">
        <f t="shared" ref="A10:A55" si="0">A9+1</f>
        <v>3</v>
      </c>
      <c r="B10" s="5">
        <f t="shared" ref="B10:B55" si="1">E$2</f>
        <v>1061.0796290622152</v>
      </c>
      <c r="C10" s="5">
        <f t="shared" ref="C10:C55" si="2">E9*(B$2/B$4)</f>
        <v>409.93655082133552</v>
      </c>
      <c r="D10" s="5">
        <f t="shared" ref="D10:D55" si="3">B10-C10</f>
        <v>651.14307824087973</v>
      </c>
      <c r="E10" s="5">
        <f t="shared" ref="E10:E55" si="4">E9-D10</f>
        <v>78056.674679455537</v>
      </c>
    </row>
    <row r="11" spans="1:5" x14ac:dyDescent="0.35">
      <c r="A11">
        <f t="shared" si="0"/>
        <v>4</v>
      </c>
      <c r="B11" s="5">
        <f t="shared" si="1"/>
        <v>1061.0796290622152</v>
      </c>
      <c r="C11" s="5">
        <f t="shared" si="2"/>
        <v>406.54518062216425</v>
      </c>
      <c r="D11" s="5">
        <f t="shared" si="3"/>
        <v>654.53444844005094</v>
      </c>
      <c r="E11" s="5">
        <f t="shared" si="4"/>
        <v>77402.140231015481</v>
      </c>
    </row>
    <row r="12" spans="1:5" x14ac:dyDescent="0.35">
      <c r="A12">
        <f t="shared" si="0"/>
        <v>5</v>
      </c>
      <c r="B12" s="5">
        <f t="shared" si="1"/>
        <v>1061.0796290622152</v>
      </c>
      <c r="C12" s="5">
        <f t="shared" si="2"/>
        <v>403.13614703653894</v>
      </c>
      <c r="D12" s="5">
        <f t="shared" si="3"/>
        <v>657.9434820256763</v>
      </c>
      <c r="E12" s="5">
        <f t="shared" si="4"/>
        <v>76744.196748989809</v>
      </c>
    </row>
    <row r="13" spans="1:5" x14ac:dyDescent="0.35">
      <c r="A13">
        <f t="shared" si="0"/>
        <v>6</v>
      </c>
      <c r="B13" s="5">
        <f t="shared" si="1"/>
        <v>1061.0796290622152</v>
      </c>
      <c r="C13" s="5">
        <f t="shared" si="2"/>
        <v>399.70935806765522</v>
      </c>
      <c r="D13" s="5">
        <f t="shared" si="3"/>
        <v>661.37027099455997</v>
      </c>
      <c r="E13" s="5">
        <f t="shared" si="4"/>
        <v>76082.826477995244</v>
      </c>
    </row>
    <row r="14" spans="1:5" x14ac:dyDescent="0.35">
      <c r="A14">
        <f t="shared" si="0"/>
        <v>7</v>
      </c>
      <c r="B14" s="5">
        <f t="shared" si="1"/>
        <v>1061.0796290622152</v>
      </c>
      <c r="C14" s="5">
        <f t="shared" si="2"/>
        <v>396.26472123955853</v>
      </c>
      <c r="D14" s="5">
        <f t="shared" si="3"/>
        <v>664.81490782265666</v>
      </c>
      <c r="E14" s="5">
        <f t="shared" si="4"/>
        <v>75418.011570172588</v>
      </c>
    </row>
    <row r="15" spans="1:5" x14ac:dyDescent="0.35">
      <c r="A15">
        <f t="shared" si="0"/>
        <v>8</v>
      </c>
      <c r="B15" s="5">
        <f t="shared" si="1"/>
        <v>1061.0796290622152</v>
      </c>
      <c r="C15" s="5">
        <f t="shared" si="2"/>
        <v>392.8021435946489</v>
      </c>
      <c r="D15" s="5">
        <f t="shared" si="3"/>
        <v>668.27748546756629</v>
      </c>
      <c r="E15" s="5">
        <f t="shared" si="4"/>
        <v>74749.734084705022</v>
      </c>
    </row>
    <row r="16" spans="1:5" x14ac:dyDescent="0.35">
      <c r="A16">
        <f t="shared" si="0"/>
        <v>9</v>
      </c>
      <c r="B16" s="5">
        <f t="shared" si="1"/>
        <v>1061.0796290622152</v>
      </c>
      <c r="C16" s="5">
        <f t="shared" si="2"/>
        <v>389.32153169117197</v>
      </c>
      <c r="D16" s="5">
        <f t="shared" si="3"/>
        <v>671.75809737104328</v>
      </c>
      <c r="E16" s="5">
        <f t="shared" si="4"/>
        <v>74077.975987333979</v>
      </c>
    </row>
    <row r="17" spans="1:5" x14ac:dyDescent="0.35">
      <c r="A17">
        <f t="shared" si="0"/>
        <v>10</v>
      </c>
      <c r="B17" s="5">
        <f t="shared" si="1"/>
        <v>1061.0796290622152</v>
      </c>
      <c r="C17" s="5">
        <f t="shared" si="2"/>
        <v>385.82279160069777</v>
      </c>
      <c r="D17" s="5">
        <f t="shared" si="3"/>
        <v>675.25683746151742</v>
      </c>
      <c r="E17" s="5">
        <f t="shared" si="4"/>
        <v>73402.719149872457</v>
      </c>
    </row>
    <row r="18" spans="1:5" x14ac:dyDescent="0.35">
      <c r="A18">
        <f t="shared" si="0"/>
        <v>11</v>
      </c>
      <c r="B18" s="5">
        <f t="shared" si="1"/>
        <v>1061.0796290622152</v>
      </c>
      <c r="C18" s="5">
        <f t="shared" si="2"/>
        <v>382.30582890558571</v>
      </c>
      <c r="D18" s="5">
        <f t="shared" si="3"/>
        <v>678.77380015662948</v>
      </c>
      <c r="E18" s="5">
        <f t="shared" si="4"/>
        <v>72723.945349715825</v>
      </c>
    </row>
    <row r="19" spans="1:5" x14ac:dyDescent="0.35">
      <c r="A19">
        <f t="shared" si="0"/>
        <v>12</v>
      </c>
      <c r="B19" s="5">
        <f t="shared" si="1"/>
        <v>1061.0796290622152</v>
      </c>
      <c r="C19" s="5">
        <f t="shared" si="2"/>
        <v>378.77054869643655</v>
      </c>
      <c r="D19" s="5">
        <f t="shared" si="3"/>
        <v>682.30908036577864</v>
      </c>
      <c r="E19" s="5">
        <f t="shared" si="4"/>
        <v>72041.636269350041</v>
      </c>
    </row>
    <row r="20" spans="1:5" x14ac:dyDescent="0.35">
      <c r="A20">
        <f t="shared" si="0"/>
        <v>13</v>
      </c>
      <c r="B20" s="5">
        <f t="shared" si="1"/>
        <v>1061.0796290622152</v>
      </c>
      <c r="C20" s="5">
        <f t="shared" si="2"/>
        <v>375.21685556953145</v>
      </c>
      <c r="D20" s="5">
        <f t="shared" si="3"/>
        <v>685.8627734926838</v>
      </c>
      <c r="E20" s="5">
        <f t="shared" si="4"/>
        <v>71355.773495857356</v>
      </c>
    </row>
    <row r="21" spans="1:5" x14ac:dyDescent="0.35">
      <c r="A21">
        <f t="shared" si="0"/>
        <v>14</v>
      </c>
      <c r="B21" s="5">
        <f t="shared" si="1"/>
        <v>1061.0796290622152</v>
      </c>
      <c r="C21" s="5">
        <f t="shared" si="2"/>
        <v>371.64465362425705</v>
      </c>
      <c r="D21" s="5">
        <f t="shared" si="3"/>
        <v>689.4349754379582</v>
      </c>
      <c r="E21" s="5">
        <f t="shared" si="4"/>
        <v>70666.338520419406</v>
      </c>
    </row>
    <row r="22" spans="1:5" x14ac:dyDescent="0.35">
      <c r="A22">
        <f t="shared" si="0"/>
        <v>15</v>
      </c>
      <c r="B22" s="5">
        <f t="shared" si="1"/>
        <v>1061.0796290622152</v>
      </c>
      <c r="C22" s="5">
        <f t="shared" si="2"/>
        <v>368.05384646051772</v>
      </c>
      <c r="D22" s="5">
        <f t="shared" si="3"/>
        <v>693.02578260169753</v>
      </c>
      <c r="E22" s="5">
        <f t="shared" si="4"/>
        <v>69973.312737817701</v>
      </c>
    </row>
    <row r="23" spans="1:5" x14ac:dyDescent="0.35">
      <c r="A23">
        <f t="shared" si="0"/>
        <v>16</v>
      </c>
      <c r="B23" s="5">
        <f t="shared" si="1"/>
        <v>1061.0796290622152</v>
      </c>
      <c r="C23" s="5">
        <f t="shared" si="2"/>
        <v>364.44433717613384</v>
      </c>
      <c r="D23" s="5">
        <f t="shared" si="3"/>
        <v>696.6352918860814</v>
      </c>
      <c r="E23" s="5">
        <f t="shared" si="4"/>
        <v>69276.677445931622</v>
      </c>
    </row>
    <row r="24" spans="1:5" x14ac:dyDescent="0.35">
      <c r="A24">
        <f t="shared" si="0"/>
        <v>17</v>
      </c>
      <c r="B24" s="5">
        <f t="shared" si="1"/>
        <v>1061.0796290622152</v>
      </c>
      <c r="C24" s="5">
        <f t="shared" si="2"/>
        <v>360.81602836422718</v>
      </c>
      <c r="D24" s="5">
        <f t="shared" si="3"/>
        <v>700.26360069798807</v>
      </c>
      <c r="E24" s="5">
        <f t="shared" si="4"/>
        <v>68576.413845233634</v>
      </c>
    </row>
    <row r="25" spans="1:5" x14ac:dyDescent="0.35">
      <c r="A25">
        <f t="shared" si="0"/>
        <v>18</v>
      </c>
      <c r="B25" s="5">
        <f t="shared" si="1"/>
        <v>1061.0796290622152</v>
      </c>
      <c r="C25" s="5">
        <f t="shared" si="2"/>
        <v>357.1688221105918</v>
      </c>
      <c r="D25" s="5">
        <f t="shared" si="3"/>
        <v>703.91080695162339</v>
      </c>
      <c r="E25" s="5">
        <f t="shared" si="4"/>
        <v>67872.503038282011</v>
      </c>
    </row>
    <row r="26" spans="1:5" x14ac:dyDescent="0.35">
      <c r="A26">
        <f t="shared" si="0"/>
        <v>19</v>
      </c>
      <c r="B26" s="5">
        <f t="shared" si="1"/>
        <v>1061.0796290622152</v>
      </c>
      <c r="C26" s="5">
        <f t="shared" si="2"/>
        <v>353.50261999105214</v>
      </c>
      <c r="D26" s="5">
        <f t="shared" si="3"/>
        <v>707.57700907116305</v>
      </c>
      <c r="E26" s="5">
        <f t="shared" si="4"/>
        <v>67164.926029210852</v>
      </c>
    </row>
    <row r="27" spans="1:5" x14ac:dyDescent="0.35">
      <c r="A27">
        <f t="shared" si="0"/>
        <v>20</v>
      </c>
      <c r="B27" s="5">
        <f t="shared" si="1"/>
        <v>1061.0796290622152</v>
      </c>
      <c r="C27" s="5">
        <f t="shared" si="2"/>
        <v>349.8173230688065</v>
      </c>
      <c r="D27" s="5">
        <f t="shared" si="3"/>
        <v>711.26230599340875</v>
      </c>
      <c r="E27" s="5">
        <f t="shared" si="4"/>
        <v>66453.66372321744</v>
      </c>
    </row>
    <row r="28" spans="1:5" x14ac:dyDescent="0.35">
      <c r="A28">
        <f t="shared" si="0"/>
        <v>21</v>
      </c>
      <c r="B28" s="5">
        <f t="shared" si="1"/>
        <v>1061.0796290622152</v>
      </c>
      <c r="C28" s="5">
        <f t="shared" si="2"/>
        <v>346.11283189175748</v>
      </c>
      <c r="D28" s="5">
        <f t="shared" si="3"/>
        <v>714.96679717045777</v>
      </c>
      <c r="E28" s="5">
        <f t="shared" si="4"/>
        <v>65738.696926046978</v>
      </c>
    </row>
    <row r="29" spans="1:5" x14ac:dyDescent="0.35">
      <c r="A29">
        <f t="shared" si="0"/>
        <v>22</v>
      </c>
      <c r="B29" s="5">
        <f t="shared" si="1"/>
        <v>1061.0796290622152</v>
      </c>
      <c r="C29" s="5">
        <f t="shared" si="2"/>
        <v>342.38904648982799</v>
      </c>
      <c r="D29" s="5">
        <f t="shared" si="3"/>
        <v>718.69058257238726</v>
      </c>
      <c r="E29" s="5">
        <f t="shared" si="4"/>
        <v>65020.00634347459</v>
      </c>
    </row>
    <row r="30" spans="1:5" x14ac:dyDescent="0.35">
      <c r="A30">
        <f t="shared" si="0"/>
        <v>23</v>
      </c>
      <c r="B30" s="5">
        <f t="shared" si="1"/>
        <v>1061.0796290622152</v>
      </c>
      <c r="C30" s="5">
        <f t="shared" si="2"/>
        <v>338.64586637226347</v>
      </c>
      <c r="D30" s="5">
        <f t="shared" si="3"/>
        <v>722.43376268995166</v>
      </c>
      <c r="E30" s="5">
        <f t="shared" si="4"/>
        <v>64297.572580784639</v>
      </c>
    </row>
    <row r="31" spans="1:5" x14ac:dyDescent="0.35">
      <c r="A31">
        <f t="shared" si="0"/>
        <v>24</v>
      </c>
      <c r="B31" s="5">
        <f t="shared" si="1"/>
        <v>1061.0796290622152</v>
      </c>
      <c r="C31" s="5">
        <f t="shared" si="2"/>
        <v>334.88319052492</v>
      </c>
      <c r="D31" s="5">
        <f t="shared" si="3"/>
        <v>726.19643853729519</v>
      </c>
      <c r="E31" s="5">
        <f t="shared" si="4"/>
        <v>63571.376142247347</v>
      </c>
    </row>
    <row r="32" spans="1:5" x14ac:dyDescent="0.35">
      <c r="A32">
        <f t="shared" si="0"/>
        <v>25</v>
      </c>
      <c r="B32" s="5">
        <f t="shared" si="1"/>
        <v>1061.0796290622152</v>
      </c>
      <c r="C32" s="5">
        <f t="shared" si="2"/>
        <v>331.10091740753825</v>
      </c>
      <c r="D32" s="5">
        <f t="shared" si="3"/>
        <v>729.978711654677</v>
      </c>
      <c r="E32" s="5">
        <f t="shared" si="4"/>
        <v>62841.397430592668</v>
      </c>
    </row>
    <row r="33" spans="1:5" x14ac:dyDescent="0.35">
      <c r="A33">
        <f t="shared" si="0"/>
        <v>26</v>
      </c>
      <c r="B33" s="5">
        <f t="shared" si="1"/>
        <v>1061.0796290622152</v>
      </c>
      <c r="C33" s="5">
        <f t="shared" si="2"/>
        <v>327.29894495100348</v>
      </c>
      <c r="D33" s="5">
        <f t="shared" si="3"/>
        <v>733.78068411121171</v>
      </c>
      <c r="E33" s="5">
        <f t="shared" si="4"/>
        <v>62107.616746481457</v>
      </c>
    </row>
    <row r="34" spans="1:5" x14ac:dyDescent="0.35">
      <c r="A34">
        <f t="shared" si="0"/>
        <v>27</v>
      </c>
      <c r="B34" s="5">
        <f t="shared" si="1"/>
        <v>1061.0796290622152</v>
      </c>
      <c r="C34" s="5">
        <f t="shared" si="2"/>
        <v>323.47717055459088</v>
      </c>
      <c r="D34" s="5">
        <f t="shared" si="3"/>
        <v>737.60245850762431</v>
      </c>
      <c r="E34" s="5">
        <f t="shared" si="4"/>
        <v>61370.014287973834</v>
      </c>
    </row>
    <row r="35" spans="1:5" x14ac:dyDescent="0.35">
      <c r="A35">
        <f t="shared" si="0"/>
        <v>28</v>
      </c>
      <c r="B35" s="5">
        <f t="shared" si="1"/>
        <v>1061.0796290622152</v>
      </c>
      <c r="C35" s="5">
        <f t="shared" si="2"/>
        <v>319.63549108319705</v>
      </c>
      <c r="D35" s="5">
        <f t="shared" si="3"/>
        <v>741.44413797901814</v>
      </c>
      <c r="E35" s="5">
        <f t="shared" si="4"/>
        <v>60628.570149994819</v>
      </c>
    </row>
    <row r="36" spans="1:5" x14ac:dyDescent="0.35">
      <c r="A36">
        <f t="shared" si="0"/>
        <v>29</v>
      </c>
      <c r="B36" s="5">
        <f t="shared" si="1"/>
        <v>1061.0796290622152</v>
      </c>
      <c r="C36" s="5">
        <f t="shared" si="2"/>
        <v>315.77380286455633</v>
      </c>
      <c r="D36" s="5">
        <f t="shared" si="3"/>
        <v>745.30582619765892</v>
      </c>
      <c r="E36" s="5">
        <f t="shared" si="4"/>
        <v>59883.264323797157</v>
      </c>
    </row>
    <row r="37" spans="1:5" x14ac:dyDescent="0.35">
      <c r="A37">
        <f t="shared" si="0"/>
        <v>30</v>
      </c>
      <c r="B37" s="5">
        <f t="shared" si="1"/>
        <v>1061.0796290622152</v>
      </c>
      <c r="C37" s="5">
        <f t="shared" si="2"/>
        <v>311.89200168644351</v>
      </c>
      <c r="D37" s="5">
        <f t="shared" si="3"/>
        <v>749.18762737577163</v>
      </c>
      <c r="E37" s="5">
        <f t="shared" si="4"/>
        <v>59134.076696421384</v>
      </c>
    </row>
    <row r="38" spans="1:5" x14ac:dyDescent="0.35">
      <c r="A38">
        <f t="shared" si="0"/>
        <v>31</v>
      </c>
      <c r="B38" s="5">
        <f t="shared" si="1"/>
        <v>1061.0796290622152</v>
      </c>
      <c r="C38" s="5">
        <f t="shared" si="2"/>
        <v>307.98998279386137</v>
      </c>
      <c r="D38" s="5">
        <f t="shared" si="3"/>
        <v>753.08964626835382</v>
      </c>
      <c r="E38" s="5">
        <f t="shared" si="4"/>
        <v>58380.987050153031</v>
      </c>
    </row>
    <row r="39" spans="1:5" x14ac:dyDescent="0.35">
      <c r="A39">
        <f t="shared" si="0"/>
        <v>32</v>
      </c>
      <c r="B39" s="5">
        <f t="shared" si="1"/>
        <v>1061.0796290622152</v>
      </c>
      <c r="C39" s="5">
        <f t="shared" si="2"/>
        <v>304.06764088621367</v>
      </c>
      <c r="D39" s="5">
        <f t="shared" si="3"/>
        <v>757.01198817600152</v>
      </c>
      <c r="E39" s="5">
        <f t="shared" si="4"/>
        <v>57623.975061977028</v>
      </c>
    </row>
    <row r="40" spans="1:5" x14ac:dyDescent="0.35">
      <c r="A40">
        <f t="shared" si="0"/>
        <v>33</v>
      </c>
      <c r="B40" s="5">
        <f t="shared" si="1"/>
        <v>1061.0796290622152</v>
      </c>
      <c r="C40" s="5">
        <f t="shared" si="2"/>
        <v>300.12487011446365</v>
      </c>
      <c r="D40" s="5">
        <f t="shared" si="3"/>
        <v>760.95475894775154</v>
      </c>
      <c r="E40" s="5">
        <f t="shared" si="4"/>
        <v>56863.020303029276</v>
      </c>
    </row>
    <row r="41" spans="1:5" x14ac:dyDescent="0.35">
      <c r="A41">
        <f t="shared" si="0"/>
        <v>34</v>
      </c>
      <c r="B41" s="5">
        <f t="shared" si="1"/>
        <v>1061.0796290622152</v>
      </c>
      <c r="C41" s="5">
        <f t="shared" si="2"/>
        <v>296.16156407827748</v>
      </c>
      <c r="D41" s="5">
        <f t="shared" si="3"/>
        <v>764.91806498393771</v>
      </c>
      <c r="E41" s="5">
        <f t="shared" si="4"/>
        <v>56098.102238045336</v>
      </c>
    </row>
    <row r="42" spans="1:5" x14ac:dyDescent="0.35">
      <c r="A42">
        <f t="shared" si="0"/>
        <v>35</v>
      </c>
      <c r="B42" s="5">
        <f t="shared" si="1"/>
        <v>1061.0796290622152</v>
      </c>
      <c r="C42" s="5">
        <f t="shared" si="2"/>
        <v>292.17761582315279</v>
      </c>
      <c r="D42" s="5">
        <f t="shared" si="3"/>
        <v>768.9020132390624</v>
      </c>
      <c r="E42" s="5">
        <f t="shared" si="4"/>
        <v>55329.200224806271</v>
      </c>
    </row>
    <row r="43" spans="1:5" x14ac:dyDescent="0.35">
      <c r="A43">
        <f t="shared" si="0"/>
        <v>36</v>
      </c>
      <c r="B43" s="5">
        <f t="shared" si="1"/>
        <v>1061.0796290622152</v>
      </c>
      <c r="C43" s="5">
        <f t="shared" si="2"/>
        <v>288.17291783753262</v>
      </c>
      <c r="D43" s="5">
        <f t="shared" si="3"/>
        <v>772.90671122468257</v>
      </c>
      <c r="E43" s="5">
        <f t="shared" si="4"/>
        <v>54556.293513581586</v>
      </c>
    </row>
    <row r="44" spans="1:5" x14ac:dyDescent="0.35">
      <c r="A44">
        <f t="shared" si="0"/>
        <v>37</v>
      </c>
      <c r="B44" s="5">
        <f t="shared" si="1"/>
        <v>1061.0796290622152</v>
      </c>
      <c r="C44" s="5">
        <f t="shared" si="2"/>
        <v>284.14736204990407</v>
      </c>
      <c r="D44" s="5">
        <f t="shared" si="3"/>
        <v>776.93226701231106</v>
      </c>
      <c r="E44" s="5">
        <f t="shared" si="4"/>
        <v>53779.361246569271</v>
      </c>
    </row>
    <row r="45" spans="1:5" x14ac:dyDescent="0.35">
      <c r="A45">
        <f t="shared" si="0"/>
        <v>38</v>
      </c>
      <c r="B45" s="5">
        <f t="shared" si="1"/>
        <v>1061.0796290622152</v>
      </c>
      <c r="C45" s="5">
        <f t="shared" si="2"/>
        <v>280.10083982588162</v>
      </c>
      <c r="D45" s="5">
        <f t="shared" si="3"/>
        <v>780.97878923633357</v>
      </c>
      <c r="E45" s="5">
        <f t="shared" si="4"/>
        <v>52998.38245733294</v>
      </c>
    </row>
    <row r="46" spans="1:5" x14ac:dyDescent="0.35">
      <c r="A46">
        <f t="shared" si="0"/>
        <v>39</v>
      </c>
      <c r="B46" s="5">
        <f t="shared" si="1"/>
        <v>1061.0796290622152</v>
      </c>
      <c r="C46" s="5">
        <f t="shared" si="2"/>
        <v>276.03324196527569</v>
      </c>
      <c r="D46" s="5">
        <f t="shared" si="3"/>
        <v>785.0463870969395</v>
      </c>
      <c r="E46" s="5">
        <f t="shared" si="4"/>
        <v>52213.336070236001</v>
      </c>
    </row>
    <row r="47" spans="1:5" x14ac:dyDescent="0.35">
      <c r="A47">
        <f t="shared" si="0"/>
        <v>40</v>
      </c>
      <c r="B47" s="5">
        <f t="shared" si="1"/>
        <v>1061.0796290622152</v>
      </c>
      <c r="C47" s="5">
        <f t="shared" si="2"/>
        <v>271.9444586991458</v>
      </c>
      <c r="D47" s="5">
        <f t="shared" si="3"/>
        <v>789.13517036306939</v>
      </c>
      <c r="E47" s="5">
        <f t="shared" si="4"/>
        <v>51424.200899872929</v>
      </c>
    </row>
    <row r="48" spans="1:5" x14ac:dyDescent="0.35">
      <c r="A48">
        <f t="shared" si="0"/>
        <v>41</v>
      </c>
      <c r="B48" s="5">
        <f t="shared" si="1"/>
        <v>1061.0796290622152</v>
      </c>
      <c r="C48" s="5">
        <f t="shared" si="2"/>
        <v>267.83437968683813</v>
      </c>
      <c r="D48" s="5">
        <f t="shared" si="3"/>
        <v>793.24524937537706</v>
      </c>
      <c r="E48" s="5">
        <f t="shared" si="4"/>
        <v>50630.955650497555</v>
      </c>
    </row>
    <row r="49" spans="1:5" x14ac:dyDescent="0.35">
      <c r="A49">
        <f t="shared" si="0"/>
        <v>42</v>
      </c>
      <c r="B49" s="5">
        <f t="shared" si="1"/>
        <v>1061.0796290622152</v>
      </c>
      <c r="C49" s="5">
        <f t="shared" si="2"/>
        <v>263.70289401300806</v>
      </c>
      <c r="D49" s="5">
        <f t="shared" si="3"/>
        <v>797.37673504920713</v>
      </c>
      <c r="E49" s="5">
        <f t="shared" si="4"/>
        <v>49833.57891544835</v>
      </c>
    </row>
    <row r="50" spans="1:5" x14ac:dyDescent="0.35">
      <c r="A50">
        <f t="shared" si="0"/>
        <v>43</v>
      </c>
      <c r="B50" s="5">
        <f t="shared" si="1"/>
        <v>1061.0796290622152</v>
      </c>
      <c r="C50" s="5">
        <f t="shared" si="2"/>
        <v>259.5498901846268</v>
      </c>
      <c r="D50" s="5">
        <f t="shared" si="3"/>
        <v>801.52973887758844</v>
      </c>
      <c r="E50" s="5">
        <f t="shared" si="4"/>
        <v>49032.049176570763</v>
      </c>
    </row>
    <row r="51" spans="1:5" x14ac:dyDescent="0.35">
      <c r="A51">
        <f t="shared" si="0"/>
        <v>44</v>
      </c>
      <c r="B51" s="5">
        <f t="shared" si="1"/>
        <v>1061.0796290622152</v>
      </c>
      <c r="C51" s="5">
        <f t="shared" si="2"/>
        <v>255.3752561279727</v>
      </c>
      <c r="D51" s="5">
        <f t="shared" si="3"/>
        <v>805.70437293424243</v>
      </c>
      <c r="E51" s="5">
        <f t="shared" si="4"/>
        <v>48226.344803636523</v>
      </c>
    </row>
    <row r="52" spans="1:5" x14ac:dyDescent="0.35">
      <c r="A52">
        <f t="shared" si="0"/>
        <v>45</v>
      </c>
      <c r="B52" s="5">
        <f t="shared" si="1"/>
        <v>1061.0796290622152</v>
      </c>
      <c r="C52" s="5">
        <f t="shared" si="2"/>
        <v>251.17887918560689</v>
      </c>
      <c r="D52" s="5">
        <f t="shared" si="3"/>
        <v>809.9007498766083</v>
      </c>
      <c r="E52" s="5">
        <f t="shared" si="4"/>
        <v>47416.444053759915</v>
      </c>
    </row>
    <row r="53" spans="1:5" x14ac:dyDescent="0.35">
      <c r="A53">
        <f t="shared" si="0"/>
        <v>46</v>
      </c>
      <c r="B53" s="5">
        <f t="shared" si="1"/>
        <v>1061.0796290622152</v>
      </c>
      <c r="C53" s="5">
        <f t="shared" si="2"/>
        <v>246.96064611333287</v>
      </c>
      <c r="D53" s="5">
        <f t="shared" si="3"/>
        <v>814.11898294888238</v>
      </c>
      <c r="E53" s="5">
        <f t="shared" si="4"/>
        <v>46602.325070811035</v>
      </c>
    </row>
    <row r="54" spans="1:5" x14ac:dyDescent="0.35">
      <c r="A54">
        <f t="shared" si="0"/>
        <v>47</v>
      </c>
      <c r="B54" s="5">
        <f t="shared" si="1"/>
        <v>1061.0796290622152</v>
      </c>
      <c r="C54" s="5">
        <f t="shared" si="2"/>
        <v>242.7204430771408</v>
      </c>
      <c r="D54" s="5">
        <f t="shared" si="3"/>
        <v>818.35918598507442</v>
      </c>
      <c r="E54" s="5">
        <f t="shared" si="4"/>
        <v>45783.965884825964</v>
      </c>
    </row>
    <row r="55" spans="1:5" x14ac:dyDescent="0.35">
      <c r="A55">
        <f t="shared" si="0"/>
        <v>48</v>
      </c>
      <c r="B55" s="5">
        <f t="shared" si="1"/>
        <v>1061.0796290622152</v>
      </c>
      <c r="C55" s="5">
        <f t="shared" si="2"/>
        <v>238.45815565013521</v>
      </c>
      <c r="D55" s="5">
        <f t="shared" si="3"/>
        <v>822.62147341207992</v>
      </c>
      <c r="E55" s="5">
        <f t="shared" si="4"/>
        <v>44961.344411413884</v>
      </c>
    </row>
    <row r="56" spans="1:5" x14ac:dyDescent="0.35">
      <c r="B56" s="5"/>
      <c r="C56" s="5"/>
      <c r="D56" s="5"/>
      <c r="E56" s="5"/>
    </row>
    <row r="57" spans="1:5" x14ac:dyDescent="0.35">
      <c r="B57" s="5"/>
      <c r="C57" s="5"/>
      <c r="D57" s="5"/>
      <c r="E57" s="5"/>
    </row>
    <row r="58" spans="1:5" x14ac:dyDescent="0.35">
      <c r="B58" s="5"/>
      <c r="C58" s="5"/>
      <c r="D58" s="5"/>
      <c r="E58" s="5"/>
    </row>
    <row r="59" spans="1:5" x14ac:dyDescent="0.35">
      <c r="B59" s="5"/>
      <c r="C59" s="5"/>
      <c r="D59" s="5"/>
      <c r="E59" s="5"/>
    </row>
    <row r="60" spans="1:5" x14ac:dyDescent="0.35">
      <c r="B60" s="5"/>
      <c r="C60" s="5"/>
      <c r="D60" s="5"/>
      <c r="E60" s="5"/>
    </row>
    <row r="61" spans="1:5" x14ac:dyDescent="0.35">
      <c r="B61" s="5"/>
      <c r="C61" s="5"/>
      <c r="D61" s="5"/>
      <c r="E61" s="5"/>
    </row>
    <row r="62" spans="1:5" x14ac:dyDescent="0.35">
      <c r="B62" s="5"/>
      <c r="C62" s="5"/>
      <c r="D62" s="5"/>
      <c r="E62" s="5"/>
    </row>
    <row r="63" spans="1:5" x14ac:dyDescent="0.35">
      <c r="B63" s="5"/>
      <c r="C63" s="5"/>
      <c r="D63" s="5"/>
      <c r="E63" s="5"/>
    </row>
    <row r="64" spans="1:5" x14ac:dyDescent="0.35">
      <c r="B64" s="5"/>
      <c r="C64" s="5"/>
      <c r="D64" s="5"/>
      <c r="E64" s="5"/>
    </row>
    <row r="65" spans="2:5" x14ac:dyDescent="0.35">
      <c r="B65" s="5"/>
      <c r="C65" s="5"/>
      <c r="D65" s="5"/>
      <c r="E65" s="5"/>
    </row>
    <row r="66" spans="2:5" x14ac:dyDescent="0.35">
      <c r="B66" s="5"/>
      <c r="C66" s="5"/>
      <c r="D66" s="5"/>
      <c r="E66" s="5"/>
    </row>
    <row r="67" spans="2:5" x14ac:dyDescent="0.35">
      <c r="B67" s="5"/>
      <c r="C67" s="5"/>
      <c r="D67" s="5"/>
      <c r="E67" s="5"/>
    </row>
    <row r="68" spans="2:5" x14ac:dyDescent="0.35">
      <c r="B68" s="5"/>
      <c r="C68" s="5"/>
      <c r="D68" s="5"/>
      <c r="E68" s="5"/>
    </row>
    <row r="69" spans="2:5" x14ac:dyDescent="0.35">
      <c r="B69" s="5"/>
      <c r="C69" s="5"/>
      <c r="D69" s="5"/>
      <c r="E69" s="5"/>
    </row>
    <row r="70" spans="2:5" x14ac:dyDescent="0.35">
      <c r="B70" s="5"/>
      <c r="C70" s="5"/>
      <c r="D70" s="5"/>
      <c r="E70" s="5"/>
    </row>
    <row r="71" spans="2:5" x14ac:dyDescent="0.35">
      <c r="B71" s="5"/>
      <c r="C71" s="5"/>
      <c r="D71" s="5"/>
      <c r="E71" s="5"/>
    </row>
    <row r="72" spans="2:5" x14ac:dyDescent="0.35">
      <c r="B72" s="5"/>
      <c r="C72" s="5"/>
      <c r="D72" s="5"/>
      <c r="E72" s="5"/>
    </row>
    <row r="73" spans="2:5" x14ac:dyDescent="0.35">
      <c r="B73" s="5"/>
      <c r="C73" s="5"/>
      <c r="D73" s="5"/>
      <c r="E73" s="5"/>
    </row>
    <row r="74" spans="2:5" x14ac:dyDescent="0.35">
      <c r="B74" s="5"/>
      <c r="C74" s="5"/>
      <c r="D74" s="5"/>
      <c r="E74" s="5"/>
    </row>
    <row r="75" spans="2:5" x14ac:dyDescent="0.35">
      <c r="B75" s="5"/>
      <c r="C75" s="5"/>
      <c r="D75" s="5"/>
      <c r="E75" s="5"/>
    </row>
    <row r="76" spans="2:5" x14ac:dyDescent="0.35">
      <c r="B76" s="5"/>
      <c r="C76" s="5"/>
      <c r="D76" s="5"/>
      <c r="E76" s="5"/>
    </row>
    <row r="77" spans="2:5" x14ac:dyDescent="0.35">
      <c r="B77" s="5"/>
      <c r="C77" s="5"/>
      <c r="D77" s="5"/>
      <c r="E77" s="5"/>
    </row>
    <row r="78" spans="2:5" x14ac:dyDescent="0.35">
      <c r="B78" s="5"/>
      <c r="C78" s="5"/>
      <c r="D78" s="5"/>
      <c r="E78" s="5"/>
    </row>
    <row r="79" spans="2:5" x14ac:dyDescent="0.35">
      <c r="B79" s="5"/>
      <c r="C79" s="5"/>
      <c r="D79" s="5"/>
      <c r="E79" s="5"/>
    </row>
    <row r="80" spans="2:5" x14ac:dyDescent="0.35">
      <c r="B80" s="5"/>
      <c r="C80" s="5"/>
      <c r="D80" s="5"/>
      <c r="E80" s="5"/>
    </row>
    <row r="81" spans="2:5" x14ac:dyDescent="0.35">
      <c r="B81" s="5"/>
      <c r="C81" s="5"/>
      <c r="D81" s="5"/>
      <c r="E81" s="5"/>
    </row>
    <row r="82" spans="2:5" x14ac:dyDescent="0.35">
      <c r="B82" s="5"/>
      <c r="C82" s="5"/>
      <c r="D82" s="5"/>
      <c r="E82" s="5"/>
    </row>
    <row r="83" spans="2:5" x14ac:dyDescent="0.35">
      <c r="B83" s="5"/>
      <c r="C83" s="5"/>
      <c r="D83" s="5"/>
      <c r="E83" s="5"/>
    </row>
    <row r="84" spans="2:5" x14ac:dyDescent="0.35">
      <c r="B84" s="5"/>
      <c r="C84" s="5"/>
      <c r="D84" s="5"/>
      <c r="E84" s="5"/>
    </row>
    <row r="85" spans="2:5" x14ac:dyDescent="0.35">
      <c r="B85" s="5"/>
      <c r="C85" s="5"/>
      <c r="D85" s="5"/>
      <c r="E85" s="5"/>
    </row>
    <row r="86" spans="2:5" x14ac:dyDescent="0.35">
      <c r="B86" s="5"/>
      <c r="C86" s="5"/>
      <c r="D86" s="5"/>
      <c r="E86" s="5"/>
    </row>
    <row r="87" spans="2:5" x14ac:dyDescent="0.35">
      <c r="B87" s="5"/>
      <c r="C87" s="5"/>
      <c r="D87" s="5"/>
      <c r="E87" s="5"/>
    </row>
    <row r="88" spans="2:5" x14ac:dyDescent="0.35">
      <c r="B88" s="5"/>
      <c r="C88" s="5"/>
      <c r="D88" s="5"/>
      <c r="E88" s="5"/>
    </row>
    <row r="89" spans="2:5" x14ac:dyDescent="0.35">
      <c r="B89" s="5"/>
      <c r="C89" s="5"/>
      <c r="D89" s="5"/>
      <c r="E89" s="5"/>
    </row>
    <row r="90" spans="2:5" x14ac:dyDescent="0.35">
      <c r="B90" s="5"/>
      <c r="C90" s="5"/>
      <c r="D90" s="5"/>
      <c r="E90" s="5"/>
    </row>
    <row r="91" spans="2:5" x14ac:dyDescent="0.35">
      <c r="B91" s="5"/>
      <c r="C91" s="5"/>
      <c r="D91" s="5"/>
      <c r="E91" s="5"/>
    </row>
    <row r="92" spans="2:5" x14ac:dyDescent="0.35">
      <c r="B92" s="5"/>
      <c r="C92" s="5"/>
      <c r="D92" s="5"/>
      <c r="E92" s="5"/>
    </row>
    <row r="93" spans="2:5" x14ac:dyDescent="0.35">
      <c r="B93" s="5"/>
      <c r="C93" s="5"/>
      <c r="D93" s="5"/>
      <c r="E93" s="5"/>
    </row>
    <row r="94" spans="2:5" x14ac:dyDescent="0.35">
      <c r="B94" s="5"/>
      <c r="C94" s="5"/>
      <c r="D94" s="5"/>
      <c r="E94" s="5"/>
    </row>
    <row r="95" spans="2:5" x14ac:dyDescent="0.35">
      <c r="B95" s="5"/>
      <c r="C95" s="5"/>
      <c r="D95" s="5"/>
      <c r="E95" s="5"/>
    </row>
    <row r="96" spans="2:5" x14ac:dyDescent="0.35">
      <c r="B96" s="5"/>
      <c r="C96" s="5"/>
      <c r="D96" s="5"/>
      <c r="E96" s="5"/>
    </row>
    <row r="97" spans="1:5" x14ac:dyDescent="0.35">
      <c r="B97" s="5"/>
      <c r="C97" s="5"/>
      <c r="D97" s="5"/>
      <c r="E97" s="5"/>
    </row>
    <row r="98" spans="1:5" x14ac:dyDescent="0.35">
      <c r="B98" s="5"/>
      <c r="C98" s="5"/>
      <c r="D98" s="5"/>
      <c r="E98" s="5"/>
    </row>
    <row r="99" spans="1:5" x14ac:dyDescent="0.35">
      <c r="B99" s="5"/>
      <c r="C99" s="5"/>
      <c r="D99" s="5"/>
      <c r="E99" s="5"/>
    </row>
    <row r="100" spans="1:5" x14ac:dyDescent="0.35">
      <c r="B100" s="5"/>
      <c r="C100" s="5"/>
      <c r="D100" s="5"/>
      <c r="E100" s="5"/>
    </row>
    <row r="101" spans="1:5" x14ac:dyDescent="0.35">
      <c r="B101" s="5"/>
      <c r="C101" s="5"/>
      <c r="D101" s="5"/>
      <c r="E101" s="5"/>
    </row>
    <row r="102" spans="1:5" x14ac:dyDescent="0.35">
      <c r="B102" s="5"/>
      <c r="C102" s="5"/>
      <c r="D102" s="5"/>
      <c r="E102" s="5"/>
    </row>
    <row r="103" spans="1:5" x14ac:dyDescent="0.35">
      <c r="B103" s="5"/>
      <c r="C103" s="5"/>
      <c r="D103" s="5"/>
      <c r="E103" s="5"/>
    </row>
    <row r="105" spans="1:5" x14ac:dyDescent="0.35">
      <c r="A105" t="s">
        <v>19</v>
      </c>
      <c r="B105" s="5">
        <f>SUM(B6:B104)</f>
        <v>50931.822194986366</v>
      </c>
      <c r="C105" s="5">
        <f t="shared" ref="C105:D105" si="5">SUM(C6:C104)</f>
        <v>15893.166606400238</v>
      </c>
      <c r="D105" s="5">
        <f t="shared" si="5"/>
        <v>35038.65558858608</v>
      </c>
    </row>
  </sheetData>
  <pageMargins left="0.7" right="0.7" top="0.75" bottom="0.75" header="0.3" footer="0.3"/>
  <pageSetup orientation="portrait" r:id="rId1"/>
  <headerFooter>
    <oddHeader>&amp;LKylee Garrett&amp;CCIT 110 Fall 2022&amp;ROctober 4, 2022</oddHeader>
    <oddFooter>&amp;LFile: &amp;F&amp;CPage:&amp;Pof&amp;N&amp;RSheet:&amp;A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B4D0B-0B89-41BF-B023-8186BD65308D}">
  <dimension ref="A1:E105"/>
  <sheetViews>
    <sheetView tabSelected="1" workbookViewId="0">
      <pane ySplit="6" topLeftCell="A7" activePane="bottomLeft" state="frozen"/>
      <selection pane="bottomLeft" activeCell="G52" sqref="G52"/>
    </sheetView>
  </sheetViews>
  <sheetFormatPr defaultRowHeight="14.5" x14ac:dyDescent="0.35"/>
  <cols>
    <col min="2" max="2" width="12.08984375" bestFit="1" customWidth="1"/>
    <col min="3" max="3" width="11.7265625" customWidth="1"/>
    <col min="4" max="4" width="10.90625" customWidth="1"/>
    <col min="5" max="5" width="12.08984375" customWidth="1"/>
  </cols>
  <sheetData>
    <row r="1" spans="1:5" x14ac:dyDescent="0.35">
      <c r="A1" t="s">
        <v>0</v>
      </c>
      <c r="B1" s="4">
        <v>200000</v>
      </c>
      <c r="D1" t="s">
        <v>15</v>
      </c>
      <c r="E1">
        <f>B3*B4</f>
        <v>360</v>
      </c>
    </row>
    <row r="2" spans="1:5" x14ac:dyDescent="0.35">
      <c r="A2" t="s">
        <v>14</v>
      </c>
      <c r="B2" s="7">
        <v>3.7499999999999999E-2</v>
      </c>
      <c r="D2" t="s">
        <v>16</v>
      </c>
      <c r="E2" s="6">
        <f>PMT(B2/B4,E1,-B1)</f>
        <v>926.23118314425551</v>
      </c>
    </row>
    <row r="3" spans="1:5" x14ac:dyDescent="0.35">
      <c r="A3" t="s">
        <v>1</v>
      </c>
      <c r="B3">
        <v>30</v>
      </c>
      <c r="D3" t="s">
        <v>17</v>
      </c>
      <c r="E3" s="4">
        <f>E2*E1</f>
        <v>333443.22593193199</v>
      </c>
    </row>
    <row r="4" spans="1:5" x14ac:dyDescent="0.35">
      <c r="A4" t="s">
        <v>2</v>
      </c>
      <c r="B4">
        <v>12</v>
      </c>
      <c r="D4" t="s">
        <v>18</v>
      </c>
      <c r="E4" s="4">
        <f>E3-B1</f>
        <v>133443.22593193199</v>
      </c>
    </row>
    <row r="6" spans="1:5" x14ac:dyDescent="0.35">
      <c r="A6" t="s">
        <v>8</v>
      </c>
      <c r="B6" t="s">
        <v>9</v>
      </c>
      <c r="C6" t="s">
        <v>10</v>
      </c>
      <c r="D6" t="s">
        <v>11</v>
      </c>
      <c r="E6" t="s">
        <v>12</v>
      </c>
    </row>
    <row r="7" spans="1:5" x14ac:dyDescent="0.35">
      <c r="A7">
        <v>0</v>
      </c>
      <c r="B7">
        <v>0</v>
      </c>
      <c r="C7">
        <v>0</v>
      </c>
      <c r="D7">
        <v>0</v>
      </c>
      <c r="E7" s="5">
        <f>B1</f>
        <v>200000</v>
      </c>
    </row>
    <row r="8" spans="1:5" x14ac:dyDescent="0.35">
      <c r="A8">
        <f>A7+1</f>
        <v>1</v>
      </c>
      <c r="B8" s="5">
        <f>E$2</f>
        <v>926.23118314425551</v>
      </c>
      <c r="C8" s="5">
        <f>E7*(B$2/B$4)</f>
        <v>625</v>
      </c>
      <c r="D8" s="5">
        <f>B8-C8</f>
        <v>301.23118314425551</v>
      </c>
      <c r="E8" s="5">
        <f>E7-D8</f>
        <v>199698.76881685574</v>
      </c>
    </row>
    <row r="9" spans="1:5" x14ac:dyDescent="0.35">
      <c r="A9">
        <f>A8+1</f>
        <v>2</v>
      </c>
      <c r="B9" s="5">
        <f>E$2</f>
        <v>926.23118314425551</v>
      </c>
      <c r="C9" s="5">
        <f>E8*(B$2/B$4)</f>
        <v>624.05865255267418</v>
      </c>
      <c r="D9" s="5">
        <f>B9-C9</f>
        <v>302.17253059158134</v>
      </c>
      <c r="E9" s="5">
        <f>E8-D9</f>
        <v>199396.59628626416</v>
      </c>
    </row>
    <row r="10" spans="1:5" x14ac:dyDescent="0.35">
      <c r="A10">
        <f t="shared" ref="A10:A55" si="0">A9+1</f>
        <v>3</v>
      </c>
      <c r="B10" s="5">
        <f t="shared" ref="B10:B55" si="1">E$2</f>
        <v>926.23118314425551</v>
      </c>
      <c r="C10" s="5">
        <f t="shared" ref="C10:C55" si="2">E9*(B$2/B$4)</f>
        <v>623.11436339457543</v>
      </c>
      <c r="D10" s="5">
        <f t="shared" ref="D10:D55" si="3">B10-C10</f>
        <v>303.11681974968008</v>
      </c>
      <c r="E10" s="5">
        <f t="shared" ref="E10:E55" si="4">E9-D10</f>
        <v>199093.47946651449</v>
      </c>
    </row>
    <row r="11" spans="1:5" x14ac:dyDescent="0.35">
      <c r="A11">
        <f t="shared" si="0"/>
        <v>4</v>
      </c>
      <c r="B11" s="5">
        <f t="shared" si="1"/>
        <v>926.23118314425551</v>
      </c>
      <c r="C11" s="5">
        <f t="shared" si="2"/>
        <v>622.16712333285773</v>
      </c>
      <c r="D11" s="5">
        <f t="shared" si="3"/>
        <v>304.06405981139778</v>
      </c>
      <c r="E11" s="5">
        <f t="shared" si="4"/>
        <v>198789.41540670308</v>
      </c>
    </row>
    <row r="12" spans="1:5" x14ac:dyDescent="0.35">
      <c r="A12">
        <f t="shared" si="0"/>
        <v>5</v>
      </c>
      <c r="B12" s="5">
        <f t="shared" si="1"/>
        <v>926.23118314425551</v>
      </c>
      <c r="C12" s="5">
        <f t="shared" si="2"/>
        <v>621.21692314594702</v>
      </c>
      <c r="D12" s="5">
        <f t="shared" si="3"/>
        <v>305.01425999830849</v>
      </c>
      <c r="E12" s="5">
        <f t="shared" si="4"/>
        <v>198484.40114670477</v>
      </c>
    </row>
    <row r="13" spans="1:5" x14ac:dyDescent="0.35">
      <c r="A13">
        <f t="shared" si="0"/>
        <v>6</v>
      </c>
      <c r="B13" s="5">
        <f t="shared" si="1"/>
        <v>926.23118314425551</v>
      </c>
      <c r="C13" s="5">
        <f t="shared" si="2"/>
        <v>620.2637535834524</v>
      </c>
      <c r="D13" s="5">
        <f t="shared" si="3"/>
        <v>305.96742956080311</v>
      </c>
      <c r="E13" s="5">
        <f t="shared" si="4"/>
        <v>198178.43371714395</v>
      </c>
    </row>
    <row r="14" spans="1:5" x14ac:dyDescent="0.35">
      <c r="A14">
        <f t="shared" si="0"/>
        <v>7</v>
      </c>
      <c r="B14" s="5">
        <f t="shared" si="1"/>
        <v>926.23118314425551</v>
      </c>
      <c r="C14" s="5">
        <f t="shared" si="2"/>
        <v>619.30760536607477</v>
      </c>
      <c r="D14" s="5">
        <f t="shared" si="3"/>
        <v>306.92357777818074</v>
      </c>
      <c r="E14" s="5">
        <f t="shared" si="4"/>
        <v>197871.51013936577</v>
      </c>
    </row>
    <row r="15" spans="1:5" x14ac:dyDescent="0.35">
      <c r="A15">
        <f t="shared" si="0"/>
        <v>8</v>
      </c>
      <c r="B15" s="5">
        <f t="shared" si="1"/>
        <v>926.23118314425551</v>
      </c>
      <c r="C15" s="5">
        <f t="shared" si="2"/>
        <v>618.34846918551796</v>
      </c>
      <c r="D15" s="5">
        <f t="shared" si="3"/>
        <v>307.88271395873755</v>
      </c>
      <c r="E15" s="5">
        <f t="shared" si="4"/>
        <v>197563.62742540703</v>
      </c>
    </row>
    <row r="16" spans="1:5" x14ac:dyDescent="0.35">
      <c r="A16">
        <f t="shared" si="0"/>
        <v>9</v>
      </c>
      <c r="B16" s="5">
        <f t="shared" si="1"/>
        <v>926.23118314425551</v>
      </c>
      <c r="C16" s="5">
        <f t="shared" si="2"/>
        <v>617.38633570439697</v>
      </c>
      <c r="D16" s="5">
        <f t="shared" si="3"/>
        <v>308.84484743985854</v>
      </c>
      <c r="E16" s="5">
        <f t="shared" si="4"/>
        <v>197254.78257796718</v>
      </c>
    </row>
    <row r="17" spans="1:5" x14ac:dyDescent="0.35">
      <c r="A17">
        <f t="shared" si="0"/>
        <v>10</v>
      </c>
      <c r="B17" s="5">
        <f t="shared" si="1"/>
        <v>926.23118314425551</v>
      </c>
      <c r="C17" s="5">
        <f t="shared" si="2"/>
        <v>616.42119555614738</v>
      </c>
      <c r="D17" s="5">
        <f t="shared" si="3"/>
        <v>309.80998758810813</v>
      </c>
      <c r="E17" s="5">
        <f t="shared" si="4"/>
        <v>196944.97259037907</v>
      </c>
    </row>
    <row r="18" spans="1:5" x14ac:dyDescent="0.35">
      <c r="A18">
        <f t="shared" si="0"/>
        <v>11</v>
      </c>
      <c r="B18" s="5">
        <f t="shared" si="1"/>
        <v>926.23118314425551</v>
      </c>
      <c r="C18" s="5">
        <f t="shared" si="2"/>
        <v>615.4530393449345</v>
      </c>
      <c r="D18" s="5">
        <f t="shared" si="3"/>
        <v>310.77814379932101</v>
      </c>
      <c r="E18" s="5">
        <f t="shared" si="4"/>
        <v>196634.19444657976</v>
      </c>
    </row>
    <row r="19" spans="1:5" x14ac:dyDescent="0.35">
      <c r="A19">
        <f t="shared" si="0"/>
        <v>12</v>
      </c>
      <c r="B19" s="5">
        <f t="shared" si="1"/>
        <v>926.23118314425551</v>
      </c>
      <c r="C19" s="5">
        <f t="shared" si="2"/>
        <v>614.48185764556172</v>
      </c>
      <c r="D19" s="5">
        <f t="shared" si="3"/>
        <v>311.74932549869379</v>
      </c>
      <c r="E19" s="5">
        <f t="shared" si="4"/>
        <v>196322.44512108105</v>
      </c>
    </row>
    <row r="20" spans="1:5" x14ac:dyDescent="0.35">
      <c r="A20">
        <f t="shared" si="0"/>
        <v>13</v>
      </c>
      <c r="B20" s="5">
        <f t="shared" si="1"/>
        <v>926.23118314425551</v>
      </c>
      <c r="C20" s="5">
        <f t="shared" si="2"/>
        <v>613.50764100337824</v>
      </c>
      <c r="D20" s="5">
        <f t="shared" si="3"/>
        <v>312.72354214087727</v>
      </c>
      <c r="E20" s="5">
        <f t="shared" si="4"/>
        <v>196009.72157894017</v>
      </c>
    </row>
    <row r="21" spans="1:5" x14ac:dyDescent="0.35">
      <c r="A21">
        <f t="shared" si="0"/>
        <v>14</v>
      </c>
      <c r="B21" s="5">
        <f t="shared" si="1"/>
        <v>926.23118314425551</v>
      </c>
      <c r="C21" s="5">
        <f t="shared" si="2"/>
        <v>612.53037993418798</v>
      </c>
      <c r="D21" s="5">
        <f t="shared" si="3"/>
        <v>313.70080321006753</v>
      </c>
      <c r="E21" s="5">
        <f t="shared" si="4"/>
        <v>195696.02077573011</v>
      </c>
    </row>
    <row r="22" spans="1:5" x14ac:dyDescent="0.35">
      <c r="A22">
        <f t="shared" si="0"/>
        <v>15</v>
      </c>
      <c r="B22" s="5">
        <f t="shared" si="1"/>
        <v>926.23118314425551</v>
      </c>
      <c r="C22" s="5">
        <f t="shared" si="2"/>
        <v>611.55006492415657</v>
      </c>
      <c r="D22" s="5">
        <f t="shared" si="3"/>
        <v>314.68111822009894</v>
      </c>
      <c r="E22" s="5">
        <f t="shared" si="4"/>
        <v>195381.33965751002</v>
      </c>
    </row>
    <row r="23" spans="1:5" x14ac:dyDescent="0.35">
      <c r="A23">
        <f t="shared" si="0"/>
        <v>16</v>
      </c>
      <c r="B23" s="5">
        <f t="shared" si="1"/>
        <v>926.23118314425551</v>
      </c>
      <c r="C23" s="5">
        <f t="shared" si="2"/>
        <v>610.56668642971874</v>
      </c>
      <c r="D23" s="5">
        <f t="shared" si="3"/>
        <v>315.66449671453677</v>
      </c>
      <c r="E23" s="5">
        <f t="shared" si="4"/>
        <v>195065.67516079548</v>
      </c>
    </row>
    <row r="24" spans="1:5" x14ac:dyDescent="0.35">
      <c r="A24">
        <f t="shared" si="0"/>
        <v>17</v>
      </c>
      <c r="B24" s="5">
        <f t="shared" si="1"/>
        <v>926.23118314425551</v>
      </c>
      <c r="C24" s="5">
        <f t="shared" si="2"/>
        <v>609.58023487748585</v>
      </c>
      <c r="D24" s="5">
        <f t="shared" si="3"/>
        <v>316.65094826676966</v>
      </c>
      <c r="E24" s="5">
        <f t="shared" si="4"/>
        <v>194749.02421252872</v>
      </c>
    </row>
    <row r="25" spans="1:5" x14ac:dyDescent="0.35">
      <c r="A25">
        <f t="shared" si="0"/>
        <v>18</v>
      </c>
      <c r="B25" s="5">
        <f t="shared" si="1"/>
        <v>926.23118314425551</v>
      </c>
      <c r="C25" s="5">
        <f t="shared" si="2"/>
        <v>608.59070066415222</v>
      </c>
      <c r="D25" s="5">
        <f t="shared" si="3"/>
        <v>317.64048248010329</v>
      </c>
      <c r="E25" s="5">
        <f t="shared" si="4"/>
        <v>194431.3837300486</v>
      </c>
    </row>
    <row r="26" spans="1:5" x14ac:dyDescent="0.35">
      <c r="A26">
        <f t="shared" si="0"/>
        <v>19</v>
      </c>
      <c r="B26" s="5">
        <f t="shared" si="1"/>
        <v>926.23118314425551</v>
      </c>
      <c r="C26" s="5">
        <f t="shared" si="2"/>
        <v>607.59807415640182</v>
      </c>
      <c r="D26" s="5">
        <f t="shared" si="3"/>
        <v>318.63310898785369</v>
      </c>
      <c r="E26" s="5">
        <f t="shared" si="4"/>
        <v>194112.75062106075</v>
      </c>
    </row>
    <row r="27" spans="1:5" x14ac:dyDescent="0.35">
      <c r="A27">
        <f t="shared" si="0"/>
        <v>20</v>
      </c>
      <c r="B27" s="5">
        <f t="shared" si="1"/>
        <v>926.23118314425551</v>
      </c>
      <c r="C27" s="5">
        <f t="shared" si="2"/>
        <v>606.60234569081479</v>
      </c>
      <c r="D27" s="5">
        <f t="shared" si="3"/>
        <v>319.62883745344072</v>
      </c>
      <c r="E27" s="5">
        <f t="shared" si="4"/>
        <v>193793.12178360732</v>
      </c>
    </row>
    <row r="28" spans="1:5" x14ac:dyDescent="0.35">
      <c r="A28">
        <f t="shared" si="0"/>
        <v>21</v>
      </c>
      <c r="B28" s="5">
        <f t="shared" si="1"/>
        <v>926.23118314425551</v>
      </c>
      <c r="C28" s="5">
        <f t="shared" si="2"/>
        <v>605.60350557377285</v>
      </c>
      <c r="D28" s="5">
        <f t="shared" si="3"/>
        <v>320.62767757048266</v>
      </c>
      <c r="E28" s="5">
        <f t="shared" si="4"/>
        <v>193472.49410603684</v>
      </c>
    </row>
    <row r="29" spans="1:5" x14ac:dyDescent="0.35">
      <c r="A29">
        <f t="shared" si="0"/>
        <v>22</v>
      </c>
      <c r="B29" s="5">
        <f t="shared" si="1"/>
        <v>926.23118314425551</v>
      </c>
      <c r="C29" s="5">
        <f t="shared" si="2"/>
        <v>604.60154408136509</v>
      </c>
      <c r="D29" s="5">
        <f t="shared" si="3"/>
        <v>321.62963906289042</v>
      </c>
      <c r="E29" s="5">
        <f t="shared" si="4"/>
        <v>193150.86446697396</v>
      </c>
    </row>
    <row r="30" spans="1:5" x14ac:dyDescent="0.35">
      <c r="A30">
        <f t="shared" si="0"/>
        <v>23</v>
      </c>
      <c r="B30" s="5">
        <f t="shared" si="1"/>
        <v>926.23118314425551</v>
      </c>
      <c r="C30" s="5">
        <f t="shared" si="2"/>
        <v>603.59645145929358</v>
      </c>
      <c r="D30" s="5">
        <f t="shared" si="3"/>
        <v>322.63473168496193</v>
      </c>
      <c r="E30" s="5">
        <f t="shared" si="4"/>
        <v>192828.229735289</v>
      </c>
    </row>
    <row r="31" spans="1:5" x14ac:dyDescent="0.35">
      <c r="A31">
        <f t="shared" si="0"/>
        <v>24</v>
      </c>
      <c r="B31" s="5">
        <f t="shared" si="1"/>
        <v>926.23118314425551</v>
      </c>
      <c r="C31" s="5">
        <f t="shared" si="2"/>
        <v>602.58821792277809</v>
      </c>
      <c r="D31" s="5">
        <f t="shared" si="3"/>
        <v>323.64296522147743</v>
      </c>
      <c r="E31" s="5">
        <f t="shared" si="4"/>
        <v>192504.58677006752</v>
      </c>
    </row>
    <row r="32" spans="1:5" x14ac:dyDescent="0.35">
      <c r="A32">
        <f t="shared" si="0"/>
        <v>25</v>
      </c>
      <c r="B32" s="5">
        <f t="shared" si="1"/>
        <v>926.23118314425551</v>
      </c>
      <c r="C32" s="5">
        <f t="shared" si="2"/>
        <v>601.57683365646096</v>
      </c>
      <c r="D32" s="5">
        <f t="shared" si="3"/>
        <v>324.65434948779455</v>
      </c>
      <c r="E32" s="5">
        <f t="shared" si="4"/>
        <v>192179.93242057972</v>
      </c>
    </row>
    <row r="33" spans="1:5" x14ac:dyDescent="0.35">
      <c r="A33">
        <f t="shared" si="0"/>
        <v>26</v>
      </c>
      <c r="B33" s="5">
        <f t="shared" si="1"/>
        <v>926.23118314425551</v>
      </c>
      <c r="C33" s="5">
        <f t="shared" si="2"/>
        <v>600.56228881431161</v>
      </c>
      <c r="D33" s="5">
        <f t="shared" si="3"/>
        <v>325.6688943299439</v>
      </c>
      <c r="E33" s="5">
        <f t="shared" si="4"/>
        <v>191854.26352624976</v>
      </c>
    </row>
    <row r="34" spans="1:5" x14ac:dyDescent="0.35">
      <c r="A34">
        <f t="shared" si="0"/>
        <v>27</v>
      </c>
      <c r="B34" s="5">
        <f t="shared" si="1"/>
        <v>926.23118314425551</v>
      </c>
      <c r="C34" s="5">
        <f t="shared" si="2"/>
        <v>599.54457351953045</v>
      </c>
      <c r="D34" s="5">
        <f t="shared" si="3"/>
        <v>326.68660962472507</v>
      </c>
      <c r="E34" s="5">
        <f t="shared" si="4"/>
        <v>191527.57691662502</v>
      </c>
    </row>
    <row r="35" spans="1:5" x14ac:dyDescent="0.35">
      <c r="A35">
        <f t="shared" si="0"/>
        <v>28</v>
      </c>
      <c r="B35" s="5">
        <f t="shared" si="1"/>
        <v>926.23118314425551</v>
      </c>
      <c r="C35" s="5">
        <f t="shared" si="2"/>
        <v>598.52367786445313</v>
      </c>
      <c r="D35" s="5">
        <f t="shared" si="3"/>
        <v>327.70750527980238</v>
      </c>
      <c r="E35" s="5">
        <f t="shared" si="4"/>
        <v>191199.86941134522</v>
      </c>
    </row>
    <row r="36" spans="1:5" x14ac:dyDescent="0.35">
      <c r="A36">
        <f t="shared" si="0"/>
        <v>29</v>
      </c>
      <c r="B36" s="5">
        <f t="shared" si="1"/>
        <v>926.23118314425551</v>
      </c>
      <c r="C36" s="5">
        <f t="shared" si="2"/>
        <v>597.49959191045377</v>
      </c>
      <c r="D36" s="5">
        <f t="shared" si="3"/>
        <v>328.73159123380174</v>
      </c>
      <c r="E36" s="5">
        <f t="shared" si="4"/>
        <v>190871.13782011141</v>
      </c>
    </row>
    <row r="37" spans="1:5" x14ac:dyDescent="0.35">
      <c r="A37">
        <f t="shared" si="0"/>
        <v>30</v>
      </c>
      <c r="B37" s="5">
        <f t="shared" si="1"/>
        <v>926.23118314425551</v>
      </c>
      <c r="C37" s="5">
        <f t="shared" si="2"/>
        <v>596.47230568784812</v>
      </c>
      <c r="D37" s="5">
        <f t="shared" si="3"/>
        <v>329.75887745640739</v>
      </c>
      <c r="E37" s="5">
        <f t="shared" si="4"/>
        <v>190541.37894265499</v>
      </c>
    </row>
    <row r="38" spans="1:5" x14ac:dyDescent="0.35">
      <c r="A38">
        <f t="shared" si="0"/>
        <v>31</v>
      </c>
      <c r="B38" s="5">
        <f t="shared" si="1"/>
        <v>926.23118314425551</v>
      </c>
      <c r="C38" s="5">
        <f t="shared" si="2"/>
        <v>595.44180919579685</v>
      </c>
      <c r="D38" s="5">
        <f t="shared" si="3"/>
        <v>330.78937394845866</v>
      </c>
      <c r="E38" s="5">
        <f t="shared" si="4"/>
        <v>190210.58956870652</v>
      </c>
    </row>
    <row r="39" spans="1:5" x14ac:dyDescent="0.35">
      <c r="A39">
        <f t="shared" si="0"/>
        <v>32</v>
      </c>
      <c r="B39" s="5">
        <f t="shared" si="1"/>
        <v>926.23118314425551</v>
      </c>
      <c r="C39" s="5">
        <f t="shared" si="2"/>
        <v>594.40809240220779</v>
      </c>
      <c r="D39" s="5">
        <f t="shared" si="3"/>
        <v>331.82309074204773</v>
      </c>
      <c r="E39" s="5">
        <f t="shared" si="4"/>
        <v>189878.76647796447</v>
      </c>
    </row>
    <row r="40" spans="1:5" x14ac:dyDescent="0.35">
      <c r="A40">
        <f t="shared" si="0"/>
        <v>33</v>
      </c>
      <c r="B40" s="5">
        <f t="shared" si="1"/>
        <v>926.23118314425551</v>
      </c>
      <c r="C40" s="5">
        <f t="shared" si="2"/>
        <v>593.37114524363892</v>
      </c>
      <c r="D40" s="5">
        <f t="shared" si="3"/>
        <v>332.86003790061659</v>
      </c>
      <c r="E40" s="5">
        <f t="shared" si="4"/>
        <v>189545.90644006385</v>
      </c>
    </row>
    <row r="41" spans="1:5" x14ac:dyDescent="0.35">
      <c r="A41">
        <f t="shared" si="0"/>
        <v>34</v>
      </c>
      <c r="B41" s="5">
        <f t="shared" si="1"/>
        <v>926.23118314425551</v>
      </c>
      <c r="C41" s="5">
        <f t="shared" si="2"/>
        <v>592.33095762519952</v>
      </c>
      <c r="D41" s="5">
        <f t="shared" si="3"/>
        <v>333.90022551905599</v>
      </c>
      <c r="E41" s="5">
        <f t="shared" si="4"/>
        <v>189212.00621454479</v>
      </c>
    </row>
    <row r="42" spans="1:5" x14ac:dyDescent="0.35">
      <c r="A42">
        <f t="shared" si="0"/>
        <v>35</v>
      </c>
      <c r="B42" s="5">
        <f t="shared" si="1"/>
        <v>926.23118314425551</v>
      </c>
      <c r="C42" s="5">
        <f t="shared" si="2"/>
        <v>591.28751942045244</v>
      </c>
      <c r="D42" s="5">
        <f t="shared" si="3"/>
        <v>334.94366372380307</v>
      </c>
      <c r="E42" s="5">
        <f t="shared" si="4"/>
        <v>188877.06255082099</v>
      </c>
    </row>
    <row r="43" spans="1:5" x14ac:dyDescent="0.35">
      <c r="A43">
        <f t="shared" si="0"/>
        <v>36</v>
      </c>
      <c r="B43" s="5">
        <f t="shared" si="1"/>
        <v>926.23118314425551</v>
      </c>
      <c r="C43" s="5">
        <f t="shared" si="2"/>
        <v>590.2408204713156</v>
      </c>
      <c r="D43" s="5">
        <f t="shared" si="3"/>
        <v>335.99036267293991</v>
      </c>
      <c r="E43" s="5">
        <f t="shared" si="4"/>
        <v>188541.07218814804</v>
      </c>
    </row>
    <row r="44" spans="1:5" x14ac:dyDescent="0.35">
      <c r="A44">
        <f t="shared" si="0"/>
        <v>37</v>
      </c>
      <c r="B44" s="5">
        <f t="shared" si="1"/>
        <v>926.23118314425551</v>
      </c>
      <c r="C44" s="5">
        <f t="shared" si="2"/>
        <v>589.19085058796259</v>
      </c>
      <c r="D44" s="5">
        <f t="shared" si="3"/>
        <v>337.04033255629292</v>
      </c>
      <c r="E44" s="5">
        <f t="shared" si="4"/>
        <v>188204.03185559175</v>
      </c>
    </row>
    <row r="45" spans="1:5" x14ac:dyDescent="0.35">
      <c r="A45">
        <f t="shared" si="0"/>
        <v>38</v>
      </c>
      <c r="B45" s="5">
        <f t="shared" si="1"/>
        <v>926.23118314425551</v>
      </c>
      <c r="C45" s="5">
        <f t="shared" si="2"/>
        <v>588.13759954872421</v>
      </c>
      <c r="D45" s="5">
        <f t="shared" si="3"/>
        <v>338.0935835955313</v>
      </c>
      <c r="E45" s="5">
        <f t="shared" si="4"/>
        <v>187865.93827199622</v>
      </c>
    </row>
    <row r="46" spans="1:5" x14ac:dyDescent="0.35">
      <c r="A46">
        <f t="shared" si="0"/>
        <v>39</v>
      </c>
      <c r="B46" s="5">
        <f t="shared" si="1"/>
        <v>926.23118314425551</v>
      </c>
      <c r="C46" s="5">
        <f t="shared" si="2"/>
        <v>587.08105709998813</v>
      </c>
      <c r="D46" s="5">
        <f t="shared" si="3"/>
        <v>339.15012604426738</v>
      </c>
      <c r="E46" s="5">
        <f t="shared" si="4"/>
        <v>187526.78814595196</v>
      </c>
    </row>
    <row r="47" spans="1:5" x14ac:dyDescent="0.35">
      <c r="A47">
        <f t="shared" si="0"/>
        <v>40</v>
      </c>
      <c r="B47" s="5">
        <f t="shared" si="1"/>
        <v>926.23118314425551</v>
      </c>
      <c r="C47" s="5">
        <f t="shared" si="2"/>
        <v>586.02121295609982</v>
      </c>
      <c r="D47" s="5">
        <f t="shared" si="3"/>
        <v>340.20997018815569</v>
      </c>
      <c r="E47" s="5">
        <f t="shared" si="4"/>
        <v>187186.5781757638</v>
      </c>
    </row>
    <row r="48" spans="1:5" x14ac:dyDescent="0.35">
      <c r="A48">
        <f t="shared" si="0"/>
        <v>41</v>
      </c>
      <c r="B48" s="5">
        <f t="shared" si="1"/>
        <v>926.23118314425551</v>
      </c>
      <c r="C48" s="5">
        <f t="shared" si="2"/>
        <v>584.95805679926184</v>
      </c>
      <c r="D48" s="5">
        <f t="shared" si="3"/>
        <v>341.27312634499367</v>
      </c>
      <c r="E48" s="5">
        <f t="shared" si="4"/>
        <v>186845.30504941882</v>
      </c>
    </row>
    <row r="49" spans="1:5" x14ac:dyDescent="0.35">
      <c r="A49">
        <f t="shared" si="0"/>
        <v>42</v>
      </c>
      <c r="B49" s="5">
        <f t="shared" si="1"/>
        <v>926.23118314425551</v>
      </c>
      <c r="C49" s="5">
        <f t="shared" si="2"/>
        <v>583.89157827943382</v>
      </c>
      <c r="D49" s="5">
        <f t="shared" si="3"/>
        <v>342.33960486482169</v>
      </c>
      <c r="E49" s="5">
        <f t="shared" si="4"/>
        <v>186502.96544455399</v>
      </c>
    </row>
    <row r="50" spans="1:5" x14ac:dyDescent="0.35">
      <c r="A50">
        <f t="shared" si="0"/>
        <v>43</v>
      </c>
      <c r="B50" s="5">
        <f t="shared" si="1"/>
        <v>926.23118314425551</v>
      </c>
      <c r="C50" s="5">
        <f t="shared" si="2"/>
        <v>582.82176701423123</v>
      </c>
      <c r="D50" s="5">
        <f t="shared" si="3"/>
        <v>343.40941613002428</v>
      </c>
      <c r="E50" s="5">
        <f t="shared" si="4"/>
        <v>186159.55602842398</v>
      </c>
    </row>
    <row r="51" spans="1:5" x14ac:dyDescent="0.35">
      <c r="A51">
        <f t="shared" si="0"/>
        <v>44</v>
      </c>
      <c r="B51" s="5">
        <f t="shared" si="1"/>
        <v>926.23118314425551</v>
      </c>
      <c r="C51" s="5">
        <f t="shared" si="2"/>
        <v>581.74861258882493</v>
      </c>
      <c r="D51" s="5">
        <f t="shared" si="3"/>
        <v>344.48257055543058</v>
      </c>
      <c r="E51" s="5">
        <f t="shared" si="4"/>
        <v>185815.07345786854</v>
      </c>
    </row>
    <row r="52" spans="1:5" x14ac:dyDescent="0.35">
      <c r="A52">
        <f t="shared" si="0"/>
        <v>45</v>
      </c>
      <c r="B52" s="5">
        <f t="shared" si="1"/>
        <v>926.23118314425551</v>
      </c>
      <c r="C52" s="5">
        <f t="shared" si="2"/>
        <v>580.67210455583916</v>
      </c>
      <c r="D52" s="5">
        <f t="shared" si="3"/>
        <v>345.55907858841636</v>
      </c>
      <c r="E52" s="5">
        <f t="shared" si="4"/>
        <v>185469.51437928012</v>
      </c>
    </row>
    <row r="53" spans="1:5" x14ac:dyDescent="0.35">
      <c r="A53">
        <f t="shared" si="0"/>
        <v>46</v>
      </c>
      <c r="B53" s="5">
        <f t="shared" si="1"/>
        <v>926.23118314425551</v>
      </c>
      <c r="C53" s="5">
        <f t="shared" si="2"/>
        <v>579.59223243525037</v>
      </c>
      <c r="D53" s="5">
        <f t="shared" si="3"/>
        <v>346.63895070900514</v>
      </c>
      <c r="E53" s="5">
        <f t="shared" si="4"/>
        <v>185122.87542857113</v>
      </c>
    </row>
    <row r="54" spans="1:5" x14ac:dyDescent="0.35">
      <c r="A54">
        <f t="shared" si="0"/>
        <v>47</v>
      </c>
      <c r="B54" s="5">
        <f t="shared" si="1"/>
        <v>926.23118314425551</v>
      </c>
      <c r="C54" s="5">
        <f t="shared" si="2"/>
        <v>578.50898571428479</v>
      </c>
      <c r="D54" s="5">
        <f t="shared" si="3"/>
        <v>347.72219742997072</v>
      </c>
      <c r="E54" s="5">
        <f t="shared" si="4"/>
        <v>184775.15323114116</v>
      </c>
    </row>
    <row r="55" spans="1:5" x14ac:dyDescent="0.35">
      <c r="A55">
        <f t="shared" si="0"/>
        <v>48</v>
      </c>
      <c r="B55" s="5">
        <f t="shared" si="1"/>
        <v>926.23118314425551</v>
      </c>
      <c r="C55" s="5">
        <f t="shared" si="2"/>
        <v>577.42235384731612</v>
      </c>
      <c r="D55" s="5">
        <f t="shared" si="3"/>
        <v>348.80882929693939</v>
      </c>
      <c r="E55" s="5">
        <f t="shared" si="4"/>
        <v>184426.34440184422</v>
      </c>
    </row>
    <row r="56" spans="1:5" x14ac:dyDescent="0.35">
      <c r="B56" s="5"/>
      <c r="C56" s="5"/>
      <c r="D56" s="5"/>
      <c r="E56" s="5"/>
    </row>
    <row r="57" spans="1:5" x14ac:dyDescent="0.35">
      <c r="B57" s="5"/>
      <c r="C57" s="5"/>
      <c r="D57" s="5"/>
      <c r="E57" s="5"/>
    </row>
    <row r="58" spans="1:5" x14ac:dyDescent="0.35">
      <c r="B58" s="5"/>
      <c r="C58" s="5"/>
      <c r="D58" s="5"/>
      <c r="E58" s="5"/>
    </row>
    <row r="59" spans="1:5" x14ac:dyDescent="0.35">
      <c r="B59" s="5"/>
      <c r="C59" s="5"/>
      <c r="D59" s="5"/>
      <c r="E59" s="5"/>
    </row>
    <row r="60" spans="1:5" x14ac:dyDescent="0.35">
      <c r="B60" s="5"/>
      <c r="C60" s="5"/>
      <c r="D60" s="5"/>
      <c r="E60" s="5"/>
    </row>
    <row r="61" spans="1:5" x14ac:dyDescent="0.35">
      <c r="B61" s="5"/>
      <c r="C61" s="5"/>
      <c r="D61" s="5"/>
      <c r="E61" s="5"/>
    </row>
    <row r="62" spans="1:5" x14ac:dyDescent="0.35">
      <c r="B62" s="5"/>
      <c r="C62" s="5"/>
      <c r="D62" s="5"/>
      <c r="E62" s="5"/>
    </row>
    <row r="63" spans="1:5" x14ac:dyDescent="0.35">
      <c r="B63" s="5"/>
      <c r="C63" s="5"/>
      <c r="D63" s="5"/>
      <c r="E63" s="5"/>
    </row>
    <row r="64" spans="1:5" x14ac:dyDescent="0.35">
      <c r="B64" s="5"/>
      <c r="C64" s="5"/>
      <c r="D64" s="5"/>
      <c r="E64" s="5"/>
    </row>
    <row r="65" spans="2:5" x14ac:dyDescent="0.35">
      <c r="B65" s="5"/>
      <c r="C65" s="5"/>
      <c r="D65" s="5"/>
      <c r="E65" s="5"/>
    </row>
    <row r="66" spans="2:5" x14ac:dyDescent="0.35">
      <c r="B66" s="5"/>
      <c r="C66" s="5"/>
      <c r="D66" s="5"/>
      <c r="E66" s="5"/>
    </row>
    <row r="67" spans="2:5" x14ac:dyDescent="0.35">
      <c r="B67" s="5"/>
      <c r="C67" s="5"/>
      <c r="D67" s="5"/>
      <c r="E67" s="5"/>
    </row>
    <row r="68" spans="2:5" x14ac:dyDescent="0.35">
      <c r="B68" s="5"/>
      <c r="C68" s="5"/>
      <c r="D68" s="5"/>
      <c r="E68" s="5"/>
    </row>
    <row r="69" spans="2:5" x14ac:dyDescent="0.35">
      <c r="B69" s="5"/>
      <c r="C69" s="5"/>
      <c r="D69" s="5"/>
      <c r="E69" s="5"/>
    </row>
    <row r="70" spans="2:5" x14ac:dyDescent="0.35">
      <c r="B70" s="5"/>
      <c r="C70" s="5"/>
      <c r="D70" s="5"/>
      <c r="E70" s="5"/>
    </row>
    <row r="71" spans="2:5" x14ac:dyDescent="0.35">
      <c r="B71" s="5"/>
      <c r="C71" s="5"/>
      <c r="D71" s="5"/>
      <c r="E71" s="5"/>
    </row>
    <row r="72" spans="2:5" x14ac:dyDescent="0.35">
      <c r="B72" s="5"/>
      <c r="C72" s="5"/>
      <c r="D72" s="5"/>
      <c r="E72" s="5"/>
    </row>
    <row r="73" spans="2:5" x14ac:dyDescent="0.35">
      <c r="B73" s="5"/>
      <c r="C73" s="5"/>
      <c r="D73" s="5"/>
      <c r="E73" s="5"/>
    </row>
    <row r="74" spans="2:5" x14ac:dyDescent="0.35">
      <c r="B74" s="5"/>
      <c r="C74" s="5"/>
      <c r="D74" s="5"/>
      <c r="E74" s="5"/>
    </row>
    <row r="75" spans="2:5" x14ac:dyDescent="0.35">
      <c r="B75" s="5"/>
      <c r="C75" s="5"/>
      <c r="D75" s="5"/>
      <c r="E75" s="5"/>
    </row>
    <row r="76" spans="2:5" x14ac:dyDescent="0.35">
      <c r="B76" s="5"/>
      <c r="C76" s="5"/>
      <c r="D76" s="5"/>
      <c r="E76" s="5"/>
    </row>
    <row r="77" spans="2:5" x14ac:dyDescent="0.35">
      <c r="B77" s="5"/>
      <c r="C77" s="5"/>
      <c r="D77" s="5"/>
      <c r="E77" s="5"/>
    </row>
    <row r="78" spans="2:5" x14ac:dyDescent="0.35">
      <c r="B78" s="5"/>
      <c r="C78" s="5"/>
      <c r="D78" s="5"/>
      <c r="E78" s="5"/>
    </row>
    <row r="79" spans="2:5" x14ac:dyDescent="0.35">
      <c r="B79" s="5"/>
      <c r="C79" s="5"/>
      <c r="D79" s="5"/>
      <c r="E79" s="5"/>
    </row>
    <row r="80" spans="2:5" x14ac:dyDescent="0.35">
      <c r="B80" s="5"/>
      <c r="C80" s="5"/>
      <c r="D80" s="5"/>
      <c r="E80" s="5"/>
    </row>
    <row r="81" spans="2:5" x14ac:dyDescent="0.35">
      <c r="B81" s="5"/>
      <c r="C81" s="5"/>
      <c r="D81" s="5"/>
      <c r="E81" s="5"/>
    </row>
    <row r="82" spans="2:5" x14ac:dyDescent="0.35">
      <c r="B82" s="5"/>
      <c r="C82" s="5"/>
      <c r="D82" s="5"/>
      <c r="E82" s="5"/>
    </row>
    <row r="83" spans="2:5" x14ac:dyDescent="0.35">
      <c r="B83" s="5"/>
      <c r="C83" s="5"/>
      <c r="D83" s="5"/>
      <c r="E83" s="5"/>
    </row>
    <row r="84" spans="2:5" x14ac:dyDescent="0.35">
      <c r="B84" s="5"/>
      <c r="C84" s="5"/>
      <c r="D84" s="5"/>
      <c r="E84" s="5"/>
    </row>
    <row r="85" spans="2:5" x14ac:dyDescent="0.35">
      <c r="B85" s="5"/>
      <c r="C85" s="5"/>
      <c r="D85" s="5"/>
      <c r="E85" s="5"/>
    </row>
    <row r="86" spans="2:5" x14ac:dyDescent="0.35">
      <c r="B86" s="5"/>
      <c r="C86" s="5"/>
      <c r="D86" s="5"/>
      <c r="E86" s="5"/>
    </row>
    <row r="87" spans="2:5" x14ac:dyDescent="0.35">
      <c r="B87" s="5"/>
      <c r="C87" s="5"/>
      <c r="D87" s="5"/>
      <c r="E87" s="5"/>
    </row>
    <row r="88" spans="2:5" x14ac:dyDescent="0.35">
      <c r="B88" s="5"/>
      <c r="C88" s="5"/>
      <c r="D88" s="5"/>
      <c r="E88" s="5"/>
    </row>
    <row r="89" spans="2:5" x14ac:dyDescent="0.35">
      <c r="B89" s="5"/>
      <c r="C89" s="5"/>
      <c r="D89" s="5"/>
      <c r="E89" s="5"/>
    </row>
    <row r="90" spans="2:5" x14ac:dyDescent="0.35">
      <c r="B90" s="5"/>
      <c r="C90" s="5"/>
      <c r="D90" s="5"/>
      <c r="E90" s="5"/>
    </row>
    <row r="91" spans="2:5" x14ac:dyDescent="0.35">
      <c r="B91" s="5"/>
      <c r="C91" s="5"/>
      <c r="D91" s="5"/>
      <c r="E91" s="5"/>
    </row>
    <row r="92" spans="2:5" x14ac:dyDescent="0.35">
      <c r="B92" s="5"/>
      <c r="C92" s="5"/>
      <c r="D92" s="5"/>
      <c r="E92" s="5"/>
    </row>
    <row r="93" spans="2:5" x14ac:dyDescent="0.35">
      <c r="B93" s="5"/>
      <c r="C93" s="5"/>
      <c r="D93" s="5"/>
      <c r="E93" s="5"/>
    </row>
    <row r="94" spans="2:5" x14ac:dyDescent="0.35">
      <c r="B94" s="5"/>
      <c r="C94" s="5"/>
      <c r="D94" s="5"/>
      <c r="E94" s="5"/>
    </row>
    <row r="95" spans="2:5" x14ac:dyDescent="0.35">
      <c r="B95" s="5"/>
      <c r="C95" s="5"/>
      <c r="D95" s="5"/>
      <c r="E95" s="5"/>
    </row>
    <row r="96" spans="2:5" x14ac:dyDescent="0.35">
      <c r="B96" s="5"/>
      <c r="C96" s="5"/>
      <c r="D96" s="5"/>
      <c r="E96" s="5"/>
    </row>
    <row r="97" spans="1:5" x14ac:dyDescent="0.35">
      <c r="B97" s="5"/>
      <c r="C97" s="5"/>
      <c r="D97" s="5"/>
      <c r="E97" s="5"/>
    </row>
    <row r="98" spans="1:5" x14ac:dyDescent="0.35">
      <c r="B98" s="5"/>
      <c r="C98" s="5"/>
      <c r="D98" s="5"/>
      <c r="E98" s="5"/>
    </row>
    <row r="99" spans="1:5" x14ac:dyDescent="0.35">
      <c r="B99" s="5"/>
      <c r="C99" s="5"/>
      <c r="D99" s="5"/>
      <c r="E99" s="5"/>
    </row>
    <row r="100" spans="1:5" x14ac:dyDescent="0.35">
      <c r="B100" s="5"/>
      <c r="C100" s="5"/>
      <c r="D100" s="5"/>
      <c r="E100" s="5"/>
    </row>
    <row r="101" spans="1:5" x14ac:dyDescent="0.35">
      <c r="B101" s="5"/>
      <c r="C101" s="5"/>
      <c r="D101" s="5"/>
      <c r="E101" s="5"/>
    </row>
    <row r="102" spans="1:5" x14ac:dyDescent="0.35">
      <c r="B102" s="5"/>
      <c r="C102" s="5"/>
      <c r="D102" s="5"/>
      <c r="E102" s="5"/>
    </row>
    <row r="103" spans="1:5" x14ac:dyDescent="0.35">
      <c r="B103" s="5"/>
      <c r="C103" s="5"/>
      <c r="D103" s="5"/>
      <c r="E103" s="5"/>
    </row>
    <row r="105" spans="1:5" x14ac:dyDescent="0.35">
      <c r="A105" t="s">
        <v>19</v>
      </c>
      <c r="B105" s="5">
        <f>SUM(B6:B104)</f>
        <v>44459.09679092429</v>
      </c>
      <c r="C105" s="5">
        <f t="shared" ref="C105:D105" si="5">SUM(C6:C104)</f>
        <v>28885.441192768543</v>
      </c>
      <c r="D105" s="5">
        <f t="shared" si="5"/>
        <v>15573.655598155727</v>
      </c>
    </row>
  </sheetData>
  <pageMargins left="0.7" right="0.7" top="0.75" bottom="0.75" header="0.3" footer="0.3"/>
  <pageSetup orientation="portrait" r:id="rId1"/>
  <headerFooter>
    <oddHeader>&amp;LKylee Garrett&amp;CCIT 110 Fall 2022&amp;ROctober 4, 2022</oddHeader>
    <oddFooter>&amp;LFile: &amp;F&amp;CPage:&amp;Pof&amp;N&amp;RSheet:&amp;A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Balloon</vt:lpstr>
      <vt:lpstr>Amortized</vt:lpstr>
      <vt:lpstr>School</vt:lpstr>
      <vt:lpstr>Home</vt:lpstr>
      <vt:lpstr>Amortized!Print_Titles</vt:lpstr>
      <vt:lpstr>Balloon!Print_Titles</vt:lpstr>
      <vt:lpstr>Home!Print_Titles</vt:lpstr>
      <vt:lpstr>School!Print_Titles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2022-10-05T19:12:19Z</cp:lastPrinted>
  <dcterms:created xsi:type="dcterms:W3CDTF">2022-09-29T13:50:28Z</dcterms:created>
  <dcterms:modified xsi:type="dcterms:W3CDTF">2022-10-27T18:08:29Z</dcterms:modified>
</cp:coreProperties>
</file>