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yWeb\Courses\CIT110Prin\"/>
    </mc:Choice>
  </mc:AlternateContent>
  <bookViews>
    <workbookView xWindow="0" yWindow="0" windowWidth="19200" windowHeight="7050" activeTab="1"/>
  </bookViews>
  <sheets>
    <sheet name="My Grades Simple GPA" sheetId="3" r:id="rId1"/>
    <sheet name="My Grades Part 2" sheetId="1" r:id="rId2"/>
    <sheet name="Grade Scale" sheetId="2" r:id="rId3"/>
  </sheets>
  <definedNames>
    <definedName name="GradeTable">'Grade Scale'!$A$2:$E$16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3" i="1"/>
  <c r="H3" i="1"/>
  <c r="I3" i="1"/>
  <c r="K3" i="1"/>
  <c r="L3" i="1"/>
  <c r="G4" i="1"/>
  <c r="H4" i="1"/>
  <c r="I4" i="1"/>
  <c r="K4" i="1"/>
  <c r="L4" i="1"/>
  <c r="G5" i="1"/>
  <c r="H5" i="1"/>
  <c r="I5" i="1"/>
  <c r="K5" i="1"/>
  <c r="L5" i="1"/>
  <c r="G6" i="1"/>
  <c r="H6" i="1"/>
  <c r="I6" i="1"/>
  <c r="K6" i="1"/>
  <c r="L6" i="1"/>
  <c r="G7" i="1"/>
  <c r="H7" i="1"/>
  <c r="I7" i="1"/>
  <c r="K7" i="1"/>
  <c r="L7" i="1"/>
  <c r="G8" i="1"/>
  <c r="H8" i="1"/>
  <c r="I8" i="1"/>
  <c r="K8" i="1"/>
  <c r="L8" i="1"/>
  <c r="G9" i="1"/>
  <c r="H9" i="1"/>
  <c r="I9" i="1"/>
  <c r="K9" i="1"/>
  <c r="L9" i="1"/>
  <c r="G10" i="1"/>
  <c r="H10" i="1"/>
  <c r="I10" i="1"/>
  <c r="K10" i="1"/>
  <c r="L10" i="1"/>
  <c r="G11" i="1"/>
  <c r="H11" i="1"/>
  <c r="I11" i="1"/>
  <c r="K11" i="1"/>
  <c r="L11" i="1"/>
  <c r="G12" i="1"/>
  <c r="H12" i="1"/>
  <c r="I12" i="1"/>
  <c r="K12" i="1"/>
  <c r="L12" i="1"/>
  <c r="G13" i="1"/>
  <c r="H13" i="1"/>
  <c r="I13" i="1"/>
  <c r="K13" i="1"/>
  <c r="L13" i="1"/>
  <c r="G14" i="1"/>
  <c r="H14" i="1"/>
  <c r="I14" i="1"/>
  <c r="K14" i="1"/>
  <c r="L14" i="1"/>
  <c r="G15" i="1"/>
  <c r="H15" i="1"/>
  <c r="I15" i="1"/>
  <c r="K15" i="1"/>
  <c r="L15" i="1"/>
  <c r="G16" i="1"/>
  <c r="H16" i="1"/>
  <c r="I16" i="1"/>
  <c r="K16" i="1"/>
  <c r="L16" i="1"/>
  <c r="G17" i="1"/>
  <c r="H17" i="1"/>
  <c r="I17" i="1"/>
  <c r="K17" i="1"/>
  <c r="L17" i="1"/>
  <c r="G18" i="1"/>
  <c r="H18" i="1"/>
  <c r="I18" i="1"/>
  <c r="K18" i="1"/>
  <c r="L18" i="1"/>
  <c r="G19" i="1"/>
  <c r="H19" i="1"/>
  <c r="I19" i="1"/>
  <c r="K19" i="1"/>
  <c r="L19" i="1"/>
  <c r="G20" i="1"/>
  <c r="H20" i="1"/>
  <c r="I20" i="1"/>
  <c r="K20" i="1"/>
  <c r="L20" i="1"/>
  <c r="G21" i="1"/>
  <c r="H21" i="1"/>
  <c r="I21" i="1"/>
  <c r="J21" i="1"/>
  <c r="K21" i="1"/>
  <c r="L21" i="1"/>
  <c r="G22" i="1"/>
  <c r="H22" i="1"/>
  <c r="I22" i="1"/>
  <c r="J22" i="1"/>
  <c r="K22" i="1"/>
  <c r="L22" i="1"/>
  <c r="G23" i="1"/>
  <c r="H23" i="1"/>
  <c r="I23" i="1"/>
  <c r="J23" i="1"/>
  <c r="K23" i="1"/>
  <c r="L23" i="1"/>
  <c r="G24" i="1"/>
  <c r="H24" i="1"/>
  <c r="I24" i="1"/>
  <c r="J24" i="1"/>
  <c r="K24" i="1"/>
  <c r="L24" i="1"/>
  <c r="G25" i="1"/>
  <c r="H25" i="1"/>
  <c r="I25" i="1"/>
  <c r="J25" i="1"/>
  <c r="K25" i="1"/>
  <c r="L25" i="1"/>
  <c r="E27" i="1"/>
  <c r="I3" i="3"/>
  <c r="I4" i="3"/>
  <c r="I2" i="3"/>
  <c r="I2" i="1"/>
  <c r="D6" i="3"/>
  <c r="J4" i="1" l="1"/>
  <c r="I28" i="1"/>
  <c r="J19" i="1"/>
  <c r="J15" i="1"/>
  <c r="J11" i="1"/>
  <c r="J7" i="1"/>
  <c r="J3" i="1"/>
  <c r="J18" i="1"/>
  <c r="J20" i="1"/>
  <c r="J17" i="1"/>
  <c r="J13" i="1"/>
  <c r="J10" i="1"/>
  <c r="H28" i="1"/>
  <c r="J12" i="1"/>
  <c r="J9" i="1"/>
  <c r="J5" i="1"/>
  <c r="J14" i="1"/>
  <c r="J6" i="1"/>
  <c r="J16" i="1"/>
  <c r="J8" i="1"/>
  <c r="I27" i="1"/>
  <c r="G6" i="3"/>
  <c r="I6" i="3"/>
  <c r="F6" i="3" s="1"/>
  <c r="H2" i="1"/>
  <c r="H27" i="1" s="1"/>
  <c r="K2" i="1"/>
  <c r="G2" i="1"/>
  <c r="L2" i="1"/>
  <c r="J28" i="1" l="1"/>
  <c r="G28" i="1" s="1"/>
  <c r="J2" i="1"/>
  <c r="J27" i="1" s="1"/>
  <c r="G27" i="1" l="1"/>
</calcChain>
</file>

<file path=xl/sharedStrings.xml><?xml version="1.0" encoding="utf-8"?>
<sst xmlns="http://schemas.openxmlformats.org/spreadsheetml/2006/main" count="148" uniqueCount="87">
  <si>
    <t>DEPT</t>
  </si>
  <si>
    <t>NUM</t>
  </si>
  <si>
    <t>Title</t>
  </si>
  <si>
    <t>Credits</t>
  </si>
  <si>
    <t>Grade</t>
  </si>
  <si>
    <t>LIB</t>
  </si>
  <si>
    <t>ED</t>
  </si>
  <si>
    <t>B</t>
  </si>
  <si>
    <t>CIT</t>
  </si>
  <si>
    <t>Grade Points</t>
  </si>
  <si>
    <t>Letter</t>
  </si>
  <si>
    <t>Points</t>
  </si>
  <si>
    <t>Attempts</t>
  </si>
  <si>
    <t>Earned</t>
  </si>
  <si>
    <t>Comment</t>
  </si>
  <si>
    <t>A</t>
  </si>
  <si>
    <t>C</t>
  </si>
  <si>
    <t>D</t>
  </si>
  <si>
    <t>F</t>
  </si>
  <si>
    <t>W</t>
  </si>
  <si>
    <t>Excellent</t>
  </si>
  <si>
    <t>Very Good</t>
  </si>
  <si>
    <t>Average</t>
  </si>
  <si>
    <t>Below Avg</t>
  </si>
  <si>
    <t>Failure</t>
  </si>
  <si>
    <t>Withdraw</t>
  </si>
  <si>
    <t>I</t>
  </si>
  <si>
    <t>Incomplete</t>
  </si>
  <si>
    <t>Grade Yet?</t>
  </si>
  <si>
    <t>Total</t>
  </si>
  <si>
    <t>Honor Points</t>
  </si>
  <si>
    <t>PSY</t>
  </si>
  <si>
    <t>Intro PSY</t>
  </si>
  <si>
    <t>A-</t>
  </si>
  <si>
    <t>B+</t>
  </si>
  <si>
    <t>B-</t>
  </si>
  <si>
    <t>C+</t>
  </si>
  <si>
    <t>D+</t>
  </si>
  <si>
    <t>C-</t>
  </si>
  <si>
    <t>D-</t>
  </si>
  <si>
    <t>Prin of Comp</t>
  </si>
  <si>
    <t>P</t>
  </si>
  <si>
    <t>Pass</t>
  </si>
  <si>
    <t>Attempted Credits</t>
  </si>
  <si>
    <t>RST</t>
  </si>
  <si>
    <t>HIS</t>
  </si>
  <si>
    <t>ECO</t>
  </si>
  <si>
    <t>ACC</t>
  </si>
  <si>
    <t>BUS</t>
  </si>
  <si>
    <t>MAT</t>
  </si>
  <si>
    <t>EXP</t>
  </si>
  <si>
    <t>BIO</t>
  </si>
  <si>
    <t>BAN</t>
  </si>
  <si>
    <t>Community of Hope</t>
  </si>
  <si>
    <t>Engaging Differences</t>
  </si>
  <si>
    <t>Russian History</t>
  </si>
  <si>
    <t>Microeconomics</t>
  </si>
  <si>
    <t>Managerial Accounting</t>
  </si>
  <si>
    <t>Principles of Marketing</t>
  </si>
  <si>
    <t>Financial Accounting</t>
  </si>
  <si>
    <t>Statistics</t>
  </si>
  <si>
    <t>Seasons of Sacred</t>
  </si>
  <si>
    <t>Patel Interfaith Seminar</t>
  </si>
  <si>
    <t>Principles of Computing</t>
  </si>
  <si>
    <t>Prin of Biology Lab</t>
  </si>
  <si>
    <t>Calc of One Variable</t>
  </si>
  <si>
    <t>Midwest Driftless Area</t>
  </si>
  <si>
    <t>Leadership Seminar</t>
  </si>
  <si>
    <t>Macroeconomics</t>
  </si>
  <si>
    <t>Prin of Management</t>
  </si>
  <si>
    <t>Principles of Biology</t>
  </si>
  <si>
    <t>Essentials of Analytics</t>
  </si>
  <si>
    <t>Cost Accounting</t>
  </si>
  <si>
    <t>Business Lab I</t>
  </si>
  <si>
    <t>Managerial Finance</t>
  </si>
  <si>
    <t>Marketing Research</t>
  </si>
  <si>
    <t>Morals and Money</t>
  </si>
  <si>
    <t>Overall Total</t>
  </si>
  <si>
    <t>Select Totals</t>
  </si>
  <si>
    <t>SEQ</t>
  </si>
  <si>
    <t>Outstanding</t>
  </si>
  <si>
    <t>Good Work</t>
  </si>
  <si>
    <t>Solid Avg</t>
  </si>
  <si>
    <t>Mod Good Work</t>
  </si>
  <si>
    <t>Barely Passing</t>
  </si>
  <si>
    <t>Poor Work</t>
  </si>
  <si>
    <t>Marginally Acceptable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</si>
</sst>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C20" sqref="C20"/>
    </sheetView>
  </sheetViews>
  <sheetFormatPr defaultRowHeight="14.5" x14ac:dyDescent="0.35"/>
  <cols>
    <col min="3" max="3" width="11.6328125" bestFit="1" customWidth="1"/>
    <col min="10" max="10" width="8.90625" customWidth="1"/>
  </cols>
  <sheetData>
    <row r="1" spans="1:12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</v>
      </c>
      <c r="G1" s="1" t="s">
        <v>12</v>
      </c>
      <c r="H1" s="1" t="s">
        <v>13</v>
      </c>
      <c r="I1" s="1" t="s">
        <v>30</v>
      </c>
      <c r="J1" s="1"/>
      <c r="K1" s="1"/>
      <c r="L1" s="1"/>
    </row>
    <row r="2" spans="1:12" x14ac:dyDescent="0.35">
      <c r="A2" t="s">
        <v>5</v>
      </c>
      <c r="B2">
        <v>100</v>
      </c>
      <c r="C2" t="s">
        <v>6</v>
      </c>
      <c r="D2">
        <v>3</v>
      </c>
      <c r="E2" t="s">
        <v>15</v>
      </c>
      <c r="F2" s="2">
        <v>4</v>
      </c>
      <c r="G2" s="2">
        <v>3</v>
      </c>
      <c r="H2" s="2">
        <v>3</v>
      </c>
      <c r="I2" s="2">
        <f>D2*3</f>
        <v>9</v>
      </c>
      <c r="J2" s="2"/>
      <c r="K2" s="3"/>
    </row>
    <row r="3" spans="1:12" x14ac:dyDescent="0.35">
      <c r="A3" t="s">
        <v>31</v>
      </c>
      <c r="B3">
        <v>101</v>
      </c>
      <c r="C3" t="s">
        <v>32</v>
      </c>
      <c r="D3">
        <v>3</v>
      </c>
      <c r="E3" t="s">
        <v>7</v>
      </c>
      <c r="F3" s="2">
        <v>3</v>
      </c>
      <c r="G3" s="2">
        <v>3</v>
      </c>
      <c r="H3" s="2">
        <v>3</v>
      </c>
      <c r="I3" s="2">
        <f t="shared" ref="I3:I4" si="0">D3*3</f>
        <v>9</v>
      </c>
      <c r="J3" s="2"/>
      <c r="K3" s="3"/>
    </row>
    <row r="4" spans="1:12" x14ac:dyDescent="0.35">
      <c r="A4" t="s">
        <v>8</v>
      </c>
      <c r="B4">
        <v>110</v>
      </c>
      <c r="C4" t="s">
        <v>40</v>
      </c>
      <c r="D4">
        <v>3</v>
      </c>
      <c r="E4" t="s">
        <v>16</v>
      </c>
      <c r="F4" s="2">
        <v>2</v>
      </c>
      <c r="G4" s="2">
        <v>3</v>
      </c>
      <c r="H4" s="2">
        <v>3</v>
      </c>
      <c r="I4" s="2">
        <f t="shared" si="0"/>
        <v>9</v>
      </c>
      <c r="J4" s="2"/>
      <c r="K4" s="3"/>
    </row>
    <row r="6" spans="1:12" x14ac:dyDescent="0.35">
      <c r="C6" t="s">
        <v>29</v>
      </c>
      <c r="D6">
        <f>SUM(D1:D5)</f>
        <v>9</v>
      </c>
      <c r="F6" s="2">
        <f>I6/D6</f>
        <v>3</v>
      </c>
      <c r="G6">
        <f>SUM(G1:G5)</f>
        <v>9</v>
      </c>
      <c r="I6" s="2">
        <f>SUM(I1:I4)</f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pane ySplit="1" topLeftCell="A22" activePane="bottomLeft" state="frozen"/>
      <selection pane="bottomLeft" activeCell="O3" sqref="O3"/>
    </sheetView>
  </sheetViews>
  <sheetFormatPr defaultRowHeight="14.5" x14ac:dyDescent="0.35"/>
  <cols>
    <col min="4" max="4" width="20.6328125" bestFit="1" customWidth="1"/>
    <col min="7" max="7" width="10.36328125" bestFit="1" customWidth="1"/>
    <col min="8" max="8" width="9.81640625" customWidth="1"/>
    <col min="11" max="11" width="14.81640625" bestFit="1" customWidth="1"/>
  </cols>
  <sheetData>
    <row r="1" spans="1:13" ht="29" x14ac:dyDescent="0.35">
      <c r="A1" s="1" t="s">
        <v>79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9</v>
      </c>
      <c r="H1" s="1" t="s">
        <v>43</v>
      </c>
      <c r="I1" s="1" t="s">
        <v>13</v>
      </c>
      <c r="J1" s="1" t="s">
        <v>30</v>
      </c>
      <c r="K1" s="1" t="s">
        <v>14</v>
      </c>
      <c r="L1" s="1" t="s">
        <v>28</v>
      </c>
      <c r="M1" s="1"/>
    </row>
    <row r="2" spans="1:13" x14ac:dyDescent="0.35">
      <c r="A2">
        <v>1</v>
      </c>
      <c r="B2" t="s">
        <v>44</v>
      </c>
      <c r="C2">
        <v>150</v>
      </c>
      <c r="D2" t="s">
        <v>53</v>
      </c>
      <c r="E2">
        <v>3</v>
      </c>
      <c r="F2" t="s">
        <v>7</v>
      </c>
      <c r="G2" s="2">
        <f>IF($F2&lt;&gt;"",VLOOKUP($F2,GradeTable,2,FALSE),"")</f>
        <v>3</v>
      </c>
      <c r="H2" s="2">
        <f>IF($F2&lt;&gt;"",VLOOKUP($F2,GradeTable,3,FALSE)*$E2,"")</f>
        <v>3</v>
      </c>
      <c r="I2" s="2">
        <f>IF($F2&lt;&gt;"",VLOOKUP($F2,GradeTable,4,FALSE)*$E2,"")</f>
        <v>3</v>
      </c>
      <c r="J2" s="2">
        <f>IF(F2&lt;&gt;"",G2*I2,0)</f>
        <v>9</v>
      </c>
      <c r="K2" s="2" t="str">
        <f>IF($F2&lt;&gt;"",VLOOKUP($F2,GradeTable,5,FALSE),"")</f>
        <v>Good Work</v>
      </c>
      <c r="L2" s="3" t="str">
        <f>IF(F2&lt;&gt;"","Y","N")</f>
        <v>Y</v>
      </c>
    </row>
    <row r="3" spans="1:13" x14ac:dyDescent="0.35">
      <c r="A3">
        <v>2</v>
      </c>
      <c r="B3" t="s">
        <v>5</v>
      </c>
      <c r="C3">
        <v>101</v>
      </c>
      <c r="D3" t="s">
        <v>54</v>
      </c>
      <c r="E3">
        <v>3</v>
      </c>
      <c r="F3" t="s">
        <v>7</v>
      </c>
      <c r="G3" s="2">
        <f>IF($F3&lt;&gt;"",VLOOKUP($F3,GradeTable,2,FALSE),"")</f>
        <v>3</v>
      </c>
      <c r="H3" s="2">
        <f>IF($F3&lt;&gt;"",VLOOKUP($F3,GradeTable,3,FALSE)*$E3,"")</f>
        <v>3</v>
      </c>
      <c r="I3" s="2">
        <f>IF($F3&lt;&gt;"",VLOOKUP($F3,GradeTable,4,FALSE)*$E3,"")</f>
        <v>3</v>
      </c>
      <c r="J3" s="2">
        <f t="shared" ref="J3:J25" si="0">IF(F3&lt;&gt;"",G3*I3,0)</f>
        <v>9</v>
      </c>
      <c r="K3" s="2" t="str">
        <f>IF($F3&lt;&gt;"",VLOOKUP($F3,GradeTable,5,FALSE),"")</f>
        <v>Good Work</v>
      </c>
      <c r="L3" s="3" t="str">
        <f t="shared" ref="L3:L25" si="1">IF(F3&lt;&gt;"","Y","N")</f>
        <v>Y</v>
      </c>
    </row>
    <row r="4" spans="1:13" x14ac:dyDescent="0.35">
      <c r="A4">
        <v>3</v>
      </c>
      <c r="B4" t="s">
        <v>45</v>
      </c>
      <c r="C4">
        <v>148</v>
      </c>
      <c r="D4" t="s">
        <v>55</v>
      </c>
      <c r="E4">
        <v>3</v>
      </c>
      <c r="F4" t="s">
        <v>34</v>
      </c>
      <c r="G4" s="2">
        <f>IF($F4&lt;&gt;"",VLOOKUP($F4,GradeTable,2,FALSE),"")</f>
        <v>3.3</v>
      </c>
      <c r="H4" s="2">
        <f>IF($F4&lt;&gt;"",VLOOKUP($F4,GradeTable,3,FALSE)*$E4,"")</f>
        <v>3</v>
      </c>
      <c r="I4" s="2">
        <f>IF($F4&lt;&gt;"",VLOOKUP($F4,GradeTable,4,FALSE)*$E4,"")</f>
        <v>3</v>
      </c>
      <c r="J4" s="2">
        <f t="shared" si="0"/>
        <v>9.8999999999999986</v>
      </c>
      <c r="K4" s="2" t="str">
        <f>IF($F4&lt;&gt;"",VLOOKUP($F4,GradeTable,5,FALSE),"")</f>
        <v>Very Good</v>
      </c>
      <c r="L4" s="3" t="str">
        <f t="shared" si="1"/>
        <v>Y</v>
      </c>
    </row>
    <row r="5" spans="1:13" x14ac:dyDescent="0.35">
      <c r="A5">
        <v>4</v>
      </c>
      <c r="B5" t="s">
        <v>46</v>
      </c>
      <c r="C5">
        <v>221</v>
      </c>
      <c r="D5" t="s">
        <v>56</v>
      </c>
      <c r="E5">
        <v>3</v>
      </c>
      <c r="F5" t="s">
        <v>35</v>
      </c>
      <c r="G5" s="2">
        <f>IF($F5&lt;&gt;"",VLOOKUP($F5,GradeTable,2,FALSE),"")</f>
        <v>2.7</v>
      </c>
      <c r="H5" s="2">
        <f>IF($F5&lt;&gt;"",VLOOKUP($F5,GradeTable,3,FALSE)*$E5,"")</f>
        <v>3</v>
      </c>
      <c r="I5" s="2">
        <f>IF($F5&lt;&gt;"",VLOOKUP($F5,GradeTable,4,FALSE)*$E5,"")</f>
        <v>3</v>
      </c>
      <c r="J5" s="2">
        <f t="shared" si="0"/>
        <v>8.1000000000000014</v>
      </c>
      <c r="K5" s="2" t="str">
        <f>IF($F5&lt;&gt;"",VLOOKUP($F5,GradeTable,5,FALSE),"")</f>
        <v>Mod Good Work</v>
      </c>
      <c r="L5" s="3" t="str">
        <f t="shared" si="1"/>
        <v>Y</v>
      </c>
    </row>
    <row r="6" spans="1:13" x14ac:dyDescent="0.35">
      <c r="A6">
        <v>5</v>
      </c>
      <c r="B6" t="s">
        <v>47</v>
      </c>
      <c r="C6">
        <v>227</v>
      </c>
      <c r="D6" t="s">
        <v>57</v>
      </c>
      <c r="E6">
        <v>3</v>
      </c>
      <c r="F6" t="s">
        <v>33</v>
      </c>
      <c r="G6" s="2">
        <f>IF($F6&lt;&gt;"",VLOOKUP($F6,GradeTable,2,FALSE),"")</f>
        <v>3.7</v>
      </c>
      <c r="H6" s="2">
        <f>IF($F6&lt;&gt;"",VLOOKUP($F6,GradeTable,3,FALSE)*$E6,"")</f>
        <v>3</v>
      </c>
      <c r="I6" s="2">
        <f>IF($F6&lt;&gt;"",VLOOKUP($F6,GradeTable,4,FALSE)*$E6,"")</f>
        <v>3</v>
      </c>
      <c r="J6" s="2">
        <f t="shared" si="0"/>
        <v>11.100000000000001</v>
      </c>
      <c r="K6" s="2" t="str">
        <f>IF($F6&lt;&gt;"",VLOOKUP($F6,GradeTable,5,FALSE),"")</f>
        <v>Excellent</v>
      </c>
      <c r="L6" s="3" t="str">
        <f t="shared" si="1"/>
        <v>Y</v>
      </c>
    </row>
    <row r="7" spans="1:13" x14ac:dyDescent="0.35">
      <c r="A7">
        <v>6</v>
      </c>
      <c r="B7" t="s">
        <v>48</v>
      </c>
      <c r="C7">
        <v>240</v>
      </c>
      <c r="D7" t="s">
        <v>58</v>
      </c>
      <c r="E7">
        <v>3</v>
      </c>
      <c r="F7" t="s">
        <v>36</v>
      </c>
      <c r="G7" s="2">
        <f>IF($F7&lt;&gt;"",VLOOKUP($F7,GradeTable,2,FALSE),"")</f>
        <v>2.2999999999999998</v>
      </c>
      <c r="H7" s="2">
        <f>IF($F7&lt;&gt;"",VLOOKUP($F7,GradeTable,3,FALSE)*$E7,"")</f>
        <v>3</v>
      </c>
      <c r="I7" s="2">
        <f>IF($F7&lt;&gt;"",VLOOKUP($F7,GradeTable,4,FALSE)*$E7,"")</f>
        <v>3</v>
      </c>
      <c r="J7" s="2">
        <f t="shared" si="0"/>
        <v>6.8999999999999995</v>
      </c>
      <c r="K7" s="2" t="str">
        <f>IF($F7&lt;&gt;"",VLOOKUP($F7,GradeTable,5,FALSE),"")</f>
        <v>Solid Avg</v>
      </c>
      <c r="L7" s="3" t="str">
        <f t="shared" si="1"/>
        <v>Y</v>
      </c>
    </row>
    <row r="8" spans="1:13" x14ac:dyDescent="0.35">
      <c r="A8">
        <v>7</v>
      </c>
      <c r="B8" t="s">
        <v>49</v>
      </c>
      <c r="C8">
        <v>150</v>
      </c>
      <c r="D8" t="s">
        <v>65</v>
      </c>
      <c r="E8">
        <v>4</v>
      </c>
      <c r="F8" t="s">
        <v>15</v>
      </c>
      <c r="G8" s="2">
        <f>IF($F8&lt;&gt;"",VLOOKUP($F8,GradeTable,2,FALSE),"")</f>
        <v>4</v>
      </c>
      <c r="H8" s="2">
        <f>IF($F8&lt;&gt;"",VLOOKUP($F8,GradeTable,3,FALSE)*$E8,"")</f>
        <v>4</v>
      </c>
      <c r="I8" s="2">
        <f>IF($F8&lt;&gt;"",VLOOKUP($F8,GradeTable,4,FALSE)*$E8,"")</f>
        <v>4</v>
      </c>
      <c r="J8" s="2">
        <f t="shared" si="0"/>
        <v>16</v>
      </c>
      <c r="K8" s="2" t="str">
        <f>IF($F8&lt;&gt;"",VLOOKUP($F8,GradeTable,5,FALSE),"")</f>
        <v>Outstanding</v>
      </c>
      <c r="L8" s="3" t="str">
        <f t="shared" si="1"/>
        <v>Y</v>
      </c>
    </row>
    <row r="9" spans="1:13" x14ac:dyDescent="0.35">
      <c r="A9">
        <v>8</v>
      </c>
      <c r="B9" t="s">
        <v>5</v>
      </c>
      <c r="C9">
        <v>102</v>
      </c>
      <c r="D9" t="s">
        <v>66</v>
      </c>
      <c r="E9">
        <v>3</v>
      </c>
      <c r="F9" t="s">
        <v>15</v>
      </c>
      <c r="G9" s="2">
        <f>IF($F9&lt;&gt;"",VLOOKUP($F9,GradeTable,2,FALSE),"")</f>
        <v>4</v>
      </c>
      <c r="H9" s="2">
        <f>IF($F9&lt;&gt;"",VLOOKUP($F9,GradeTable,3,FALSE)*$E9,"")</f>
        <v>3</v>
      </c>
      <c r="I9" s="2">
        <f>IF($F9&lt;&gt;"",VLOOKUP($F9,GradeTable,4,FALSE)*$E9,"")</f>
        <v>3</v>
      </c>
      <c r="J9" s="2">
        <f t="shared" si="0"/>
        <v>12</v>
      </c>
      <c r="K9" s="2" t="str">
        <f>IF($F9&lt;&gt;"",VLOOKUP($F9,GradeTable,5,FALSE),"")</f>
        <v>Outstanding</v>
      </c>
      <c r="L9" s="3" t="str">
        <f t="shared" si="1"/>
        <v>Y</v>
      </c>
    </row>
    <row r="10" spans="1:13" x14ac:dyDescent="0.35">
      <c r="A10">
        <v>9</v>
      </c>
      <c r="B10" t="s">
        <v>50</v>
      </c>
      <c r="C10">
        <v>200</v>
      </c>
      <c r="D10" t="s">
        <v>67</v>
      </c>
      <c r="E10">
        <v>1</v>
      </c>
      <c r="F10" t="s">
        <v>15</v>
      </c>
      <c r="G10" s="2">
        <f>IF($F10&lt;&gt;"",VLOOKUP($F10,GradeTable,2,FALSE),"")</f>
        <v>4</v>
      </c>
      <c r="H10" s="2">
        <f>IF($F10&lt;&gt;"",VLOOKUP($F10,GradeTable,3,FALSE)*$E10,"")</f>
        <v>1</v>
      </c>
      <c r="I10" s="2">
        <f>IF($F10&lt;&gt;"",VLOOKUP($F10,GradeTable,4,FALSE)*$E10,"")</f>
        <v>1</v>
      </c>
      <c r="J10" s="2">
        <f t="shared" si="0"/>
        <v>4</v>
      </c>
      <c r="K10" s="2" t="str">
        <f>IF($F10&lt;&gt;"",VLOOKUP($F10,GradeTable,5,FALSE),"")</f>
        <v>Outstanding</v>
      </c>
      <c r="L10" s="3" t="str">
        <f t="shared" si="1"/>
        <v>Y</v>
      </c>
    </row>
    <row r="11" spans="1:13" x14ac:dyDescent="0.35">
      <c r="A11">
        <v>10</v>
      </c>
      <c r="B11" t="s">
        <v>46</v>
      </c>
      <c r="C11">
        <v>222</v>
      </c>
      <c r="D11" t="s">
        <v>68</v>
      </c>
      <c r="E11">
        <v>3</v>
      </c>
      <c r="F11" t="s">
        <v>34</v>
      </c>
      <c r="G11" s="2">
        <f>IF($F11&lt;&gt;"",VLOOKUP($F11,GradeTable,2,FALSE),"")</f>
        <v>3.3</v>
      </c>
      <c r="H11" s="2">
        <f>IF($F11&lt;&gt;"",VLOOKUP($F11,GradeTable,3,FALSE)*$E11,"")</f>
        <v>3</v>
      </c>
      <c r="I11" s="2">
        <f>IF($F11&lt;&gt;"",VLOOKUP($F11,GradeTable,4,FALSE)*$E11,"")</f>
        <v>3</v>
      </c>
      <c r="J11" s="2">
        <f t="shared" si="0"/>
        <v>9.8999999999999986</v>
      </c>
      <c r="K11" s="2" t="str">
        <f>IF($F11&lt;&gt;"",VLOOKUP($F11,GradeTable,5,FALSE),"")</f>
        <v>Very Good</v>
      </c>
      <c r="L11" s="3" t="str">
        <f t="shared" si="1"/>
        <v>Y</v>
      </c>
    </row>
    <row r="12" spans="1:13" x14ac:dyDescent="0.35">
      <c r="A12">
        <v>11</v>
      </c>
      <c r="B12" t="s">
        <v>48</v>
      </c>
      <c r="C12">
        <v>230</v>
      </c>
      <c r="D12" t="s">
        <v>69</v>
      </c>
      <c r="E12">
        <v>3</v>
      </c>
      <c r="F12" t="s">
        <v>35</v>
      </c>
      <c r="G12" s="2">
        <f>IF($F12&lt;&gt;"",VLOOKUP($F12,GradeTable,2,FALSE),"")</f>
        <v>2.7</v>
      </c>
      <c r="H12" s="2">
        <f>IF($F12&lt;&gt;"",VLOOKUP($F12,GradeTable,3,FALSE)*$E12,"")</f>
        <v>3</v>
      </c>
      <c r="I12" s="2">
        <f>IF($F12&lt;&gt;"",VLOOKUP($F12,GradeTable,4,FALSE)*$E12,"")</f>
        <v>3</v>
      </c>
      <c r="J12" s="2">
        <f t="shared" si="0"/>
        <v>8.1000000000000014</v>
      </c>
      <c r="K12" s="2" t="str">
        <f>IF($F12&lt;&gt;"",VLOOKUP($F12,GradeTable,5,FALSE),"")</f>
        <v>Mod Good Work</v>
      </c>
      <c r="L12" s="3" t="str">
        <f t="shared" si="1"/>
        <v>Y</v>
      </c>
    </row>
    <row r="13" spans="1:13" x14ac:dyDescent="0.35">
      <c r="A13">
        <v>12</v>
      </c>
      <c r="B13" t="s">
        <v>47</v>
      </c>
      <c r="C13">
        <v>228</v>
      </c>
      <c r="D13" t="s">
        <v>59</v>
      </c>
      <c r="E13">
        <v>3</v>
      </c>
      <c r="F13" t="s">
        <v>33</v>
      </c>
      <c r="G13" s="2">
        <f>IF($F13&lt;&gt;"",VLOOKUP($F13,GradeTable,2,FALSE),"")</f>
        <v>3.7</v>
      </c>
      <c r="H13" s="2">
        <f>IF($F13&lt;&gt;"",VLOOKUP($F13,GradeTable,3,FALSE)*$E13,"")</f>
        <v>3</v>
      </c>
      <c r="I13" s="2">
        <f>IF($F13&lt;&gt;"",VLOOKUP($F13,GradeTable,4,FALSE)*$E13,"")</f>
        <v>3</v>
      </c>
      <c r="J13" s="2">
        <f t="shared" si="0"/>
        <v>11.100000000000001</v>
      </c>
      <c r="K13" s="2" t="str">
        <f>IF($F13&lt;&gt;"",VLOOKUP($F13,GradeTable,5,FALSE),"")</f>
        <v>Excellent</v>
      </c>
      <c r="L13" s="3" t="str">
        <f t="shared" si="1"/>
        <v>Y</v>
      </c>
    </row>
    <row r="14" spans="1:13" x14ac:dyDescent="0.35">
      <c r="A14">
        <v>13</v>
      </c>
      <c r="B14" t="s">
        <v>49</v>
      </c>
      <c r="C14">
        <v>115</v>
      </c>
      <c r="D14" t="s">
        <v>60</v>
      </c>
      <c r="E14">
        <v>4</v>
      </c>
      <c r="F14" t="s">
        <v>15</v>
      </c>
      <c r="G14" s="2">
        <f>IF($F14&lt;&gt;"",VLOOKUP($F14,GradeTable,2,FALSE),"")</f>
        <v>4</v>
      </c>
      <c r="H14" s="2">
        <f>IF($F14&lt;&gt;"",VLOOKUP($F14,GradeTable,3,FALSE)*$E14,"")</f>
        <v>4</v>
      </c>
      <c r="I14" s="2">
        <f>IF($F14&lt;&gt;"",VLOOKUP($F14,GradeTable,4,FALSE)*$E14,"")</f>
        <v>4</v>
      </c>
      <c r="J14" s="2">
        <f t="shared" si="0"/>
        <v>16</v>
      </c>
      <c r="K14" s="2" t="str">
        <f>IF($F14&lt;&gt;"",VLOOKUP($F14,GradeTable,5,FALSE),"")</f>
        <v>Outstanding</v>
      </c>
      <c r="L14" s="3" t="str">
        <f t="shared" si="1"/>
        <v>Y</v>
      </c>
    </row>
    <row r="15" spans="1:13" x14ac:dyDescent="0.35">
      <c r="A15">
        <v>14</v>
      </c>
      <c r="B15" t="s">
        <v>5</v>
      </c>
      <c r="C15">
        <v>230</v>
      </c>
      <c r="D15" t="s">
        <v>61</v>
      </c>
      <c r="E15">
        <v>3</v>
      </c>
      <c r="F15" t="s">
        <v>33</v>
      </c>
      <c r="G15" s="2">
        <f>IF($F15&lt;&gt;"",VLOOKUP($F15,GradeTable,2,FALSE),"")</f>
        <v>3.7</v>
      </c>
      <c r="H15" s="2">
        <f>IF($F15&lt;&gt;"",VLOOKUP($F15,GradeTable,3,FALSE)*$E15,"")</f>
        <v>3</v>
      </c>
      <c r="I15" s="2">
        <f>IF($F15&lt;&gt;"",VLOOKUP($F15,GradeTable,4,FALSE)*$E15,"")</f>
        <v>3</v>
      </c>
      <c r="J15" s="2">
        <f t="shared" si="0"/>
        <v>11.100000000000001</v>
      </c>
      <c r="K15" s="2" t="str">
        <f>IF($F15&lt;&gt;"",VLOOKUP($F15,GradeTable,5,FALSE),"")</f>
        <v>Excellent</v>
      </c>
      <c r="L15" s="3" t="str">
        <f t="shared" si="1"/>
        <v>Y</v>
      </c>
    </row>
    <row r="16" spans="1:13" x14ac:dyDescent="0.35">
      <c r="A16">
        <v>15</v>
      </c>
      <c r="B16" t="s">
        <v>50</v>
      </c>
      <c r="C16">
        <v>288</v>
      </c>
      <c r="D16" t="s">
        <v>62</v>
      </c>
      <c r="E16">
        <v>1</v>
      </c>
      <c r="F16" t="s">
        <v>15</v>
      </c>
      <c r="G16" s="2">
        <f>IF($F16&lt;&gt;"",VLOOKUP($F16,GradeTable,2,FALSE),"")</f>
        <v>4</v>
      </c>
      <c r="H16" s="2">
        <f>IF($F16&lt;&gt;"",VLOOKUP($F16,GradeTable,3,FALSE)*$E16,"")</f>
        <v>1</v>
      </c>
      <c r="I16" s="2">
        <f>IF($F16&lt;&gt;"",VLOOKUP($F16,GradeTable,4,FALSE)*$E16,"")</f>
        <v>1</v>
      </c>
      <c r="J16" s="2">
        <f t="shared" si="0"/>
        <v>4</v>
      </c>
      <c r="K16" s="2" t="str">
        <f>IF($F16&lt;&gt;"",VLOOKUP($F16,GradeTable,5,FALSE),"")</f>
        <v>Outstanding</v>
      </c>
      <c r="L16" s="3" t="str">
        <f t="shared" si="1"/>
        <v>Y</v>
      </c>
    </row>
    <row r="17" spans="1:12" x14ac:dyDescent="0.35">
      <c r="A17">
        <v>16</v>
      </c>
      <c r="B17" t="s">
        <v>8</v>
      </c>
      <c r="C17">
        <v>110</v>
      </c>
      <c r="D17" t="s">
        <v>63</v>
      </c>
      <c r="E17">
        <v>3</v>
      </c>
      <c r="F17" t="s">
        <v>15</v>
      </c>
      <c r="G17" s="2">
        <f>IF($F17&lt;&gt;"",VLOOKUP($F17,GradeTable,2,FALSE),"")</f>
        <v>4</v>
      </c>
      <c r="H17" s="2">
        <f>IF($F17&lt;&gt;"",VLOOKUP($F17,GradeTable,3,FALSE)*$E17,"")</f>
        <v>3</v>
      </c>
      <c r="I17" s="2">
        <f>IF($F17&lt;&gt;"",VLOOKUP($F17,GradeTable,4,FALSE)*$E17,"")</f>
        <v>3</v>
      </c>
      <c r="J17" s="2">
        <f t="shared" si="0"/>
        <v>12</v>
      </c>
      <c r="K17" s="2" t="str">
        <f>IF($F17&lt;&gt;"",VLOOKUP($F17,GradeTable,5,FALSE),"")</f>
        <v>Outstanding</v>
      </c>
      <c r="L17" s="3" t="str">
        <f t="shared" si="1"/>
        <v>Y</v>
      </c>
    </row>
    <row r="18" spans="1:12" x14ac:dyDescent="0.35">
      <c r="A18">
        <v>17</v>
      </c>
      <c r="B18" t="s">
        <v>51</v>
      </c>
      <c r="C18">
        <v>115</v>
      </c>
      <c r="D18" t="s">
        <v>64</v>
      </c>
      <c r="E18">
        <v>1</v>
      </c>
      <c r="F18" t="s">
        <v>7</v>
      </c>
      <c r="G18" s="2">
        <f>IF($F18&lt;&gt;"",VLOOKUP($F18,GradeTable,2,FALSE),"")</f>
        <v>3</v>
      </c>
      <c r="H18" s="2">
        <f>IF($F18&lt;&gt;"",VLOOKUP($F18,GradeTable,3,FALSE)*$E18,"")</f>
        <v>1</v>
      </c>
      <c r="I18" s="2">
        <f>IF($F18&lt;&gt;"",VLOOKUP($F18,GradeTable,4,FALSE)*$E18,"")</f>
        <v>1</v>
      </c>
      <c r="J18" s="2">
        <f t="shared" si="0"/>
        <v>3</v>
      </c>
      <c r="K18" s="2" t="str">
        <f>IF($F18&lt;&gt;"",VLOOKUP($F18,GradeTable,5,FALSE),"")</f>
        <v>Good Work</v>
      </c>
      <c r="L18" s="3" t="str">
        <f t="shared" si="1"/>
        <v>Y</v>
      </c>
    </row>
    <row r="19" spans="1:12" x14ac:dyDescent="0.35">
      <c r="A19">
        <v>18</v>
      </c>
      <c r="B19" t="s">
        <v>51</v>
      </c>
      <c r="C19">
        <v>115</v>
      </c>
      <c r="D19" t="s">
        <v>70</v>
      </c>
      <c r="E19">
        <v>3</v>
      </c>
      <c r="F19" t="s">
        <v>7</v>
      </c>
      <c r="G19" s="2">
        <f>IF($F19&lt;&gt;"",VLOOKUP($F19,GradeTable,2,FALSE),"")</f>
        <v>3</v>
      </c>
      <c r="H19" s="2">
        <f>IF($F19&lt;&gt;"",VLOOKUP($F19,GradeTable,3,FALSE)*$E19,"")</f>
        <v>3</v>
      </c>
      <c r="I19" s="2">
        <f>IF($F19&lt;&gt;"",VLOOKUP($F19,GradeTable,4,FALSE)*$E19,"")</f>
        <v>3</v>
      </c>
      <c r="J19" s="2">
        <f t="shared" si="0"/>
        <v>9</v>
      </c>
      <c r="K19" s="2" t="str">
        <f>IF($F19&lt;&gt;"",VLOOKUP($F19,GradeTable,5,FALSE),"")</f>
        <v>Good Work</v>
      </c>
      <c r="L19" s="3" t="str">
        <f t="shared" si="1"/>
        <v>Y</v>
      </c>
    </row>
    <row r="20" spans="1:12" x14ac:dyDescent="0.35">
      <c r="A20">
        <v>19</v>
      </c>
      <c r="B20" t="s">
        <v>52</v>
      </c>
      <c r="C20">
        <v>210</v>
      </c>
      <c r="D20" t="s">
        <v>71</v>
      </c>
      <c r="E20">
        <v>3</v>
      </c>
      <c r="F20" t="s">
        <v>15</v>
      </c>
      <c r="G20" s="2">
        <f>IF($F20&lt;&gt;"",VLOOKUP($F20,GradeTable,2,FALSE),"")</f>
        <v>4</v>
      </c>
      <c r="H20" s="2">
        <f>IF($F20&lt;&gt;"",VLOOKUP($F20,GradeTable,3,FALSE)*$E20,"")</f>
        <v>3</v>
      </c>
      <c r="I20" s="2">
        <f>IF($F20&lt;&gt;"",VLOOKUP($F20,GradeTable,4,FALSE)*$E20,"")</f>
        <v>3</v>
      </c>
      <c r="J20" s="2">
        <f t="shared" si="0"/>
        <v>12</v>
      </c>
      <c r="K20" s="2" t="str">
        <f>IF($F20&lt;&gt;"",VLOOKUP($F20,GradeTable,5,FALSE),"")</f>
        <v>Outstanding</v>
      </c>
      <c r="L20" s="3" t="str">
        <f t="shared" si="1"/>
        <v>Y</v>
      </c>
    </row>
    <row r="21" spans="1:12" x14ac:dyDescent="0.35">
      <c r="A21">
        <v>20</v>
      </c>
      <c r="B21" t="s">
        <v>47</v>
      </c>
      <c r="C21">
        <v>343</v>
      </c>
      <c r="D21" t="s">
        <v>72</v>
      </c>
      <c r="E21">
        <v>3</v>
      </c>
      <c r="G21" s="2" t="str">
        <f>IF($F21&lt;&gt;"",VLOOKUP($F21,GradeTable,2,FALSE),"")</f>
        <v/>
      </c>
      <c r="H21" s="2" t="str">
        <f>IF($F21&lt;&gt;"",VLOOKUP($F21,GradeTable,3,FALSE)*$E21,"")</f>
        <v/>
      </c>
      <c r="I21" s="2" t="str">
        <f>IF($F21&lt;&gt;"",VLOOKUP($F21,GradeTable,4,FALSE)*$E21,"")</f>
        <v/>
      </c>
      <c r="J21" s="2">
        <f t="shared" si="0"/>
        <v>0</v>
      </c>
      <c r="K21" s="2" t="str">
        <f>IF($F21&lt;&gt;"",VLOOKUP($F21,GradeTable,5,FALSE),"")</f>
        <v/>
      </c>
      <c r="L21" s="3" t="str">
        <f t="shared" si="1"/>
        <v>N</v>
      </c>
    </row>
    <row r="22" spans="1:12" x14ac:dyDescent="0.35">
      <c r="A22">
        <v>21</v>
      </c>
      <c r="B22" t="s">
        <v>48</v>
      </c>
      <c r="C22">
        <v>317</v>
      </c>
      <c r="D22" t="s">
        <v>73</v>
      </c>
      <c r="E22">
        <v>3</v>
      </c>
      <c r="G22" s="2" t="str">
        <f>IF($F22&lt;&gt;"",VLOOKUP($F22,GradeTable,2,FALSE),"")</f>
        <v/>
      </c>
      <c r="H22" s="2" t="str">
        <f>IF($F22&lt;&gt;"",VLOOKUP($F22,GradeTable,3,FALSE)*$E22,"")</f>
        <v/>
      </c>
      <c r="I22" s="2" t="str">
        <f>IF($F22&lt;&gt;"",VLOOKUP($F22,GradeTable,4,FALSE)*$E22,"")</f>
        <v/>
      </c>
      <c r="J22" s="2">
        <f t="shared" si="0"/>
        <v>0</v>
      </c>
      <c r="K22" s="2" t="str">
        <f>IF($F22&lt;&gt;"",VLOOKUP($F22,GradeTable,5,FALSE),"")</f>
        <v/>
      </c>
      <c r="L22" s="3" t="str">
        <f t="shared" si="1"/>
        <v>N</v>
      </c>
    </row>
    <row r="23" spans="1:12" x14ac:dyDescent="0.35">
      <c r="A23">
        <v>22</v>
      </c>
      <c r="B23" t="s">
        <v>48</v>
      </c>
      <c r="C23">
        <v>350</v>
      </c>
      <c r="D23" t="s">
        <v>74</v>
      </c>
      <c r="E23">
        <v>3</v>
      </c>
      <c r="G23" s="2" t="str">
        <f>IF($F23&lt;&gt;"",VLOOKUP($F23,GradeTable,2,FALSE),"")</f>
        <v/>
      </c>
      <c r="H23" s="2" t="str">
        <f>IF($F23&lt;&gt;"",VLOOKUP($F23,GradeTable,3,FALSE)*$E23,"")</f>
        <v/>
      </c>
      <c r="I23" s="2" t="str">
        <f>IF($F23&lt;&gt;"",VLOOKUP($F23,GradeTable,4,FALSE)*$E23,"")</f>
        <v/>
      </c>
      <c r="J23" s="2">
        <f t="shared" si="0"/>
        <v>0</v>
      </c>
      <c r="K23" s="2" t="str">
        <f>IF($F23&lt;&gt;"",VLOOKUP($F23,GradeTable,5,FALSE),"")</f>
        <v/>
      </c>
      <c r="L23" s="3" t="str">
        <f t="shared" si="1"/>
        <v>N</v>
      </c>
    </row>
    <row r="24" spans="1:12" x14ac:dyDescent="0.35">
      <c r="A24">
        <v>23</v>
      </c>
      <c r="B24" t="s">
        <v>48</v>
      </c>
      <c r="C24">
        <v>447</v>
      </c>
      <c r="D24" t="s">
        <v>75</v>
      </c>
      <c r="E24">
        <v>3</v>
      </c>
      <c r="G24" s="2" t="str">
        <f>IF($F24&lt;&gt;"",VLOOKUP($F24,GradeTable,2,FALSE),"")</f>
        <v/>
      </c>
      <c r="H24" s="2" t="str">
        <f>IF($F24&lt;&gt;"",VLOOKUP($F24,GradeTable,3,FALSE)*$E24,"")</f>
        <v/>
      </c>
      <c r="I24" s="2" t="str">
        <f>IF($F24&lt;&gt;"",VLOOKUP($F24,GradeTable,4,FALSE)*$E24,"")</f>
        <v/>
      </c>
      <c r="J24" s="2">
        <f t="shared" si="0"/>
        <v>0</v>
      </c>
      <c r="K24" s="2" t="str">
        <f>IF($F24&lt;&gt;"",VLOOKUP($F24,GradeTable,5,FALSE),"")</f>
        <v/>
      </c>
      <c r="L24" s="3" t="str">
        <f t="shared" si="1"/>
        <v>N</v>
      </c>
    </row>
    <row r="25" spans="1:12" x14ac:dyDescent="0.35">
      <c r="A25">
        <v>24</v>
      </c>
      <c r="B25" t="s">
        <v>48</v>
      </c>
      <c r="C25">
        <v>260</v>
      </c>
      <c r="D25" t="s">
        <v>76</v>
      </c>
      <c r="E25">
        <v>3</v>
      </c>
      <c r="G25" s="2" t="str">
        <f>IF($F25&lt;&gt;"",VLOOKUP($F25,GradeTable,2,FALSE),"")</f>
        <v/>
      </c>
      <c r="H25" s="2" t="str">
        <f>IF($F25&lt;&gt;"",VLOOKUP($F25,GradeTable,3,FALSE)*$E25,"")</f>
        <v/>
      </c>
      <c r="I25" s="2" t="str">
        <f>IF($F25&lt;&gt;"",VLOOKUP($F25,GradeTable,4,FALSE)*$E25,"")</f>
        <v/>
      </c>
      <c r="J25" s="2">
        <f t="shared" si="0"/>
        <v>0</v>
      </c>
      <c r="K25" s="2" t="str">
        <f>IF($F25&lt;&gt;"",VLOOKUP($F25,GradeTable,5,FALSE),"")</f>
        <v/>
      </c>
      <c r="L25" s="3" t="str">
        <f t="shared" si="1"/>
        <v>N</v>
      </c>
    </row>
    <row r="27" spans="1:12" x14ac:dyDescent="0.35">
      <c r="D27" t="s">
        <v>77</v>
      </c>
      <c r="E27">
        <f>SUM(E1:E25)</f>
        <v>68</v>
      </c>
      <c r="G27" s="4">
        <f>J27/H27</f>
        <v>3.4377358490566037</v>
      </c>
      <c r="H27">
        <f>SUM(H1:H25)</f>
        <v>53</v>
      </c>
      <c r="I27">
        <f>SUM(I1:I25)</f>
        <v>53</v>
      </c>
      <c r="J27" s="2">
        <f>SUM(J1:J25)</f>
        <v>182.2</v>
      </c>
    </row>
    <row r="28" spans="1:12" x14ac:dyDescent="0.35">
      <c r="D28" t="s">
        <v>78</v>
      </c>
      <c r="E28">
        <f>DSUM($A1:$L25,E1,$A31:$L32)</f>
        <v>9</v>
      </c>
      <c r="G28" s="4">
        <f>J28/H28</f>
        <v>3.5666666666666669</v>
      </c>
      <c r="H28">
        <f t="shared" ref="H28:J28" si="2">DSUM($A1:$L25,H1,$A31:$L32)</f>
        <v>9</v>
      </c>
      <c r="I28">
        <f t="shared" si="2"/>
        <v>9</v>
      </c>
      <c r="J28">
        <f t="shared" si="2"/>
        <v>32.1</v>
      </c>
    </row>
    <row r="31" spans="1:12" ht="29" x14ac:dyDescent="0.35">
      <c r="A31" t="s">
        <v>79</v>
      </c>
      <c r="B31" s="1" t="s">
        <v>0</v>
      </c>
      <c r="C31" s="1" t="s">
        <v>1</v>
      </c>
      <c r="D31" s="1" t="s">
        <v>2</v>
      </c>
      <c r="E31" s="1" t="s">
        <v>3</v>
      </c>
      <c r="F31" s="1" t="s">
        <v>4</v>
      </c>
      <c r="G31" s="1" t="s">
        <v>9</v>
      </c>
      <c r="H31" s="1" t="s">
        <v>43</v>
      </c>
      <c r="I31" s="1" t="s">
        <v>13</v>
      </c>
      <c r="J31" s="1" t="s">
        <v>30</v>
      </c>
      <c r="K31" s="1" t="s">
        <v>14</v>
      </c>
      <c r="L31" s="1" t="s">
        <v>28</v>
      </c>
    </row>
    <row r="32" spans="1:12" x14ac:dyDescent="0.35">
      <c r="B32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H18" sqref="H18"/>
    </sheetView>
  </sheetViews>
  <sheetFormatPr defaultRowHeight="14.5" x14ac:dyDescent="0.35"/>
  <cols>
    <col min="5" max="5" width="19.26953125" bestFit="1" customWidth="1"/>
  </cols>
  <sheetData>
    <row r="1" spans="1:5" x14ac:dyDescent="0.35">
      <c r="A1" t="s">
        <v>10</v>
      </c>
      <c r="B1" t="s">
        <v>11</v>
      </c>
      <c r="C1" t="s">
        <v>12</v>
      </c>
      <c r="D1" t="s">
        <v>13</v>
      </c>
      <c r="E1" t="s">
        <v>14</v>
      </c>
    </row>
    <row r="2" spans="1:5" x14ac:dyDescent="0.35">
      <c r="A2" t="s">
        <v>15</v>
      </c>
      <c r="B2">
        <v>4</v>
      </c>
      <c r="C2">
        <v>1</v>
      </c>
      <c r="D2">
        <v>1</v>
      </c>
      <c r="E2" t="s">
        <v>80</v>
      </c>
    </row>
    <row r="3" spans="1:5" x14ac:dyDescent="0.35">
      <c r="A3" t="s">
        <v>33</v>
      </c>
      <c r="B3">
        <v>3.7</v>
      </c>
      <c r="C3">
        <v>1</v>
      </c>
      <c r="D3">
        <v>1</v>
      </c>
      <c r="E3" t="s">
        <v>20</v>
      </c>
    </row>
    <row r="4" spans="1:5" x14ac:dyDescent="0.35">
      <c r="A4" t="s">
        <v>34</v>
      </c>
      <c r="B4">
        <v>3.3</v>
      </c>
      <c r="C4">
        <v>1</v>
      </c>
      <c r="D4">
        <v>1</v>
      </c>
      <c r="E4" t="s">
        <v>21</v>
      </c>
    </row>
    <row r="5" spans="1:5" x14ac:dyDescent="0.35">
      <c r="A5" t="s">
        <v>7</v>
      </c>
      <c r="B5">
        <v>3</v>
      </c>
      <c r="C5">
        <v>1</v>
      </c>
      <c r="D5">
        <v>1</v>
      </c>
      <c r="E5" t="s">
        <v>81</v>
      </c>
    </row>
    <row r="6" spans="1:5" x14ac:dyDescent="0.35">
      <c r="A6" t="s">
        <v>35</v>
      </c>
      <c r="B6">
        <v>2.7</v>
      </c>
      <c r="C6">
        <v>1</v>
      </c>
      <c r="D6">
        <v>1</v>
      </c>
      <c r="E6" t="s">
        <v>83</v>
      </c>
    </row>
    <row r="7" spans="1:5" x14ac:dyDescent="0.35">
      <c r="A7" t="s">
        <v>36</v>
      </c>
      <c r="B7">
        <v>2.2999999999999998</v>
      </c>
      <c r="C7">
        <v>1</v>
      </c>
      <c r="D7">
        <v>1</v>
      </c>
      <c r="E7" t="s">
        <v>82</v>
      </c>
    </row>
    <row r="8" spans="1:5" x14ac:dyDescent="0.35">
      <c r="A8" t="s">
        <v>16</v>
      </c>
      <c r="B8">
        <v>2</v>
      </c>
      <c r="C8">
        <v>1</v>
      </c>
      <c r="D8">
        <v>1</v>
      </c>
      <c r="E8" t="s">
        <v>22</v>
      </c>
    </row>
    <row r="9" spans="1:5" x14ac:dyDescent="0.35">
      <c r="A9" t="s">
        <v>38</v>
      </c>
      <c r="B9">
        <v>1.7</v>
      </c>
      <c r="C9">
        <v>1</v>
      </c>
      <c r="D9">
        <v>1</v>
      </c>
      <c r="E9" t="s">
        <v>86</v>
      </c>
    </row>
    <row r="10" spans="1:5" x14ac:dyDescent="0.35">
      <c r="A10" t="s">
        <v>37</v>
      </c>
      <c r="B10">
        <v>1.3</v>
      </c>
      <c r="C10">
        <v>1</v>
      </c>
      <c r="D10">
        <v>1</v>
      </c>
      <c r="E10" t="s">
        <v>23</v>
      </c>
    </row>
    <row r="11" spans="1:5" x14ac:dyDescent="0.35">
      <c r="A11" t="s">
        <v>17</v>
      </c>
      <c r="B11">
        <v>1</v>
      </c>
      <c r="C11">
        <v>1</v>
      </c>
      <c r="D11">
        <v>1</v>
      </c>
      <c r="E11" t="s">
        <v>85</v>
      </c>
    </row>
    <row r="12" spans="1:5" x14ac:dyDescent="0.35">
      <c r="A12" t="s">
        <v>39</v>
      </c>
      <c r="B12">
        <v>0.7</v>
      </c>
      <c r="C12">
        <v>1</v>
      </c>
      <c r="D12">
        <v>1</v>
      </c>
      <c r="E12" t="s">
        <v>84</v>
      </c>
    </row>
    <row r="13" spans="1:5" x14ac:dyDescent="0.35">
      <c r="A13" t="s">
        <v>18</v>
      </c>
      <c r="B13">
        <v>0</v>
      </c>
      <c r="C13">
        <v>1</v>
      </c>
      <c r="D13">
        <v>0</v>
      </c>
      <c r="E13" t="s">
        <v>24</v>
      </c>
    </row>
    <row r="14" spans="1:5" x14ac:dyDescent="0.35">
      <c r="A14" t="s">
        <v>26</v>
      </c>
      <c r="B14">
        <v>0</v>
      </c>
      <c r="C14">
        <v>0</v>
      </c>
      <c r="D14">
        <v>0</v>
      </c>
      <c r="E14" t="s">
        <v>27</v>
      </c>
    </row>
    <row r="15" spans="1:5" x14ac:dyDescent="0.35">
      <c r="A15" t="s">
        <v>41</v>
      </c>
      <c r="B15">
        <v>0</v>
      </c>
      <c r="C15">
        <v>0</v>
      </c>
      <c r="D15">
        <v>1</v>
      </c>
      <c r="E15" t="s">
        <v>42</v>
      </c>
    </row>
    <row r="16" spans="1:5" x14ac:dyDescent="0.35">
      <c r="A16" t="s">
        <v>19</v>
      </c>
      <c r="B16">
        <v>0</v>
      </c>
      <c r="C16">
        <v>0</v>
      </c>
      <c r="D16">
        <v>0</v>
      </c>
      <c r="E16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My Grades Simple GPA</vt:lpstr>
      <vt:lpstr>My Grades Part 2</vt:lpstr>
      <vt:lpstr>Grade Scale</vt:lpstr>
      <vt:lpstr>GradeTable</vt:lpstr>
    </vt:vector>
  </TitlesOfParts>
  <Company>Loras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D. Wendt</dc:creator>
  <cp:lastModifiedBy>Jordan D. Wendt</cp:lastModifiedBy>
  <dcterms:created xsi:type="dcterms:W3CDTF">2020-10-06T14:38:52Z</dcterms:created>
  <dcterms:modified xsi:type="dcterms:W3CDTF">2020-10-09T01:02:15Z</dcterms:modified>
</cp:coreProperties>
</file>