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ACC331IntFinAcc\"/>
    </mc:Choice>
  </mc:AlternateContent>
  <xr:revisionPtr revIDLastSave="0" documentId="8_{91C93E5F-5FEC-4259-8A47-2591A4815632}" xr6:coauthVersionLast="36" xr6:coauthVersionMax="36" xr10:uidLastSave="{00000000-0000-0000-0000-000000000000}"/>
  <bookViews>
    <workbookView xWindow="0" yWindow="0" windowWidth="16050" windowHeight="3850" firstSheet="1" activeTab="7" xr2:uid="{A0665FFE-4B16-4086-8777-E5A61BBEE06B}"/>
  </bookViews>
  <sheets>
    <sheet name="Problems 1-9" sheetId="1" r:id="rId1"/>
    <sheet name="Problem 10" sheetId="2" r:id="rId2"/>
    <sheet name="Problem 11" sheetId="3" r:id="rId3"/>
    <sheet name="Problem 12" sheetId="4" r:id="rId4"/>
    <sheet name="Problem 13" sheetId="5" r:id="rId5"/>
    <sheet name="Problem 14" sheetId="6" r:id="rId6"/>
    <sheet name="Problem 15" sheetId="7" r:id="rId7"/>
    <sheet name="Problem 16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8" l="1"/>
  <c r="I5" i="5" l="1"/>
  <c r="I7" i="5"/>
  <c r="I6" i="5"/>
  <c r="I4" i="5"/>
  <c r="C4" i="5"/>
  <c r="C3" i="5"/>
  <c r="D3" i="5" s="1"/>
  <c r="D4" i="5"/>
  <c r="D2" i="5"/>
  <c r="A11" i="5"/>
  <c r="C2" i="5" s="1"/>
  <c r="B4" i="5"/>
  <c r="B5" i="5"/>
  <c r="B6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3" i="5"/>
  <c r="D3" i="6"/>
  <c r="D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F2" i="6"/>
  <c r="C3" i="6" s="1"/>
  <c r="E2" i="6"/>
  <c r="C2" i="6"/>
  <c r="I6" i="6"/>
  <c r="I7" i="8"/>
  <c r="F3" i="8"/>
  <c r="D3" i="8"/>
  <c r="D4" i="8"/>
  <c r="C4" i="8"/>
  <c r="F4" i="8" s="1"/>
  <c r="C5" i="8" s="1"/>
  <c r="C3" i="8"/>
  <c r="F2" i="8"/>
  <c r="D2" i="8"/>
  <c r="C2" i="8"/>
  <c r="A8" i="8"/>
  <c r="F18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D18" i="8"/>
  <c r="D19" i="8"/>
  <c r="C19" i="8"/>
  <c r="F19" i="8" s="1"/>
  <c r="C20" i="8" s="1"/>
  <c r="C18" i="8"/>
  <c r="F17" i="8"/>
  <c r="E17" i="8"/>
  <c r="D17" i="8"/>
  <c r="C17" i="8"/>
  <c r="A25" i="8"/>
  <c r="A21" i="8"/>
  <c r="B19" i="8"/>
  <c r="B20" i="8"/>
  <c r="B21" i="8"/>
  <c r="B22" i="8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8" i="8"/>
  <c r="C10" i="7"/>
  <c r="H4" i="7"/>
  <c r="C2" i="7"/>
  <c r="D2" i="7" s="1"/>
  <c r="T463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R463" i="1"/>
  <c r="R464" i="1"/>
  <c r="Q464" i="1"/>
  <c r="Q463" i="1"/>
  <c r="T462" i="1"/>
  <c r="S462" i="1"/>
  <c r="R462" i="1"/>
  <c r="Q462" i="1"/>
  <c r="O468" i="1"/>
  <c r="P464" i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P558" i="1" s="1"/>
  <c r="P559" i="1" s="1"/>
  <c r="P560" i="1" s="1"/>
  <c r="P561" i="1" s="1"/>
  <c r="P562" i="1" s="1"/>
  <c r="P563" i="1" s="1"/>
  <c r="P564" i="1" s="1"/>
  <c r="P565" i="1" s="1"/>
  <c r="P566" i="1" s="1"/>
  <c r="P567" i="1" s="1"/>
  <c r="P568" i="1" s="1"/>
  <c r="P569" i="1" s="1"/>
  <c r="P570" i="1" s="1"/>
  <c r="P571" i="1" s="1"/>
  <c r="P572" i="1" s="1"/>
  <c r="P573" i="1" s="1"/>
  <c r="P574" i="1" s="1"/>
  <c r="P575" i="1" s="1"/>
  <c r="P576" i="1" s="1"/>
  <c r="P577" i="1" s="1"/>
  <c r="P578" i="1" s="1"/>
  <c r="P579" i="1" s="1"/>
  <c r="P580" i="1" s="1"/>
  <c r="P581" i="1" s="1"/>
  <c r="P582" i="1" s="1"/>
  <c r="P583" i="1" s="1"/>
  <c r="P584" i="1" s="1"/>
  <c r="P585" i="1" s="1"/>
  <c r="P586" i="1" s="1"/>
  <c r="P587" i="1" s="1"/>
  <c r="P588" i="1" s="1"/>
  <c r="P589" i="1" s="1"/>
  <c r="P590" i="1" s="1"/>
  <c r="P591" i="1" s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P607" i="1" s="1"/>
  <c r="P608" i="1" s="1"/>
  <c r="P609" i="1" s="1"/>
  <c r="P610" i="1" s="1"/>
  <c r="P611" i="1" s="1"/>
  <c r="P612" i="1" s="1"/>
  <c r="P613" i="1" s="1"/>
  <c r="P614" i="1" s="1"/>
  <c r="P615" i="1" s="1"/>
  <c r="P616" i="1" s="1"/>
  <c r="P617" i="1" s="1"/>
  <c r="P618" i="1" s="1"/>
  <c r="P619" i="1" s="1"/>
  <c r="P620" i="1" s="1"/>
  <c r="P621" i="1" s="1"/>
  <c r="P622" i="1" s="1"/>
  <c r="P623" i="1" s="1"/>
  <c r="P624" i="1" s="1"/>
  <c r="P625" i="1" s="1"/>
  <c r="P626" i="1" s="1"/>
  <c r="P627" i="1" s="1"/>
  <c r="P628" i="1" s="1"/>
  <c r="P629" i="1" s="1"/>
  <c r="P630" i="1" s="1"/>
  <c r="P631" i="1" s="1"/>
  <c r="P632" i="1" s="1"/>
  <c r="P633" i="1" s="1"/>
  <c r="P634" i="1" s="1"/>
  <c r="P635" i="1" s="1"/>
  <c r="P636" i="1" s="1"/>
  <c r="P637" i="1" s="1"/>
  <c r="P638" i="1" s="1"/>
  <c r="P639" i="1" s="1"/>
  <c r="P640" i="1" s="1"/>
  <c r="P641" i="1" s="1"/>
  <c r="P642" i="1" s="1"/>
  <c r="P643" i="1" s="1"/>
  <c r="P644" i="1" s="1"/>
  <c r="P645" i="1" s="1"/>
  <c r="P646" i="1" s="1"/>
  <c r="P647" i="1" s="1"/>
  <c r="P648" i="1" s="1"/>
  <c r="P649" i="1" s="1"/>
  <c r="P650" i="1" s="1"/>
  <c r="P651" i="1" s="1"/>
  <c r="P652" i="1" s="1"/>
  <c r="P653" i="1" s="1"/>
  <c r="P654" i="1" s="1"/>
  <c r="P655" i="1" s="1"/>
  <c r="P656" i="1" s="1"/>
  <c r="P657" i="1" s="1"/>
  <c r="P658" i="1" s="1"/>
  <c r="P659" i="1" s="1"/>
  <c r="P660" i="1" s="1"/>
  <c r="P661" i="1" s="1"/>
  <c r="P662" i="1" s="1"/>
  <c r="P663" i="1" s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4" i="1" s="1"/>
  <c r="P675" i="1" s="1"/>
  <c r="P676" i="1" s="1"/>
  <c r="P677" i="1" s="1"/>
  <c r="P678" i="1" s="1"/>
  <c r="P679" i="1" s="1"/>
  <c r="P680" i="1" s="1"/>
  <c r="P681" i="1" s="1"/>
  <c r="P682" i="1" s="1"/>
  <c r="P683" i="1" s="1"/>
  <c r="P684" i="1" s="1"/>
  <c r="P685" i="1" s="1"/>
  <c r="P686" i="1" s="1"/>
  <c r="P687" i="1" s="1"/>
  <c r="P688" i="1" s="1"/>
  <c r="P689" i="1" s="1"/>
  <c r="P690" i="1" s="1"/>
  <c r="P691" i="1" s="1"/>
  <c r="P692" i="1" s="1"/>
  <c r="P693" i="1" s="1"/>
  <c r="P694" i="1" s="1"/>
  <c r="P695" i="1" s="1"/>
  <c r="P696" i="1" s="1"/>
  <c r="P697" i="1" s="1"/>
  <c r="P698" i="1" s="1"/>
  <c r="P699" i="1" s="1"/>
  <c r="P700" i="1" s="1"/>
  <c r="P701" i="1" s="1"/>
  <c r="P702" i="1" s="1"/>
  <c r="P703" i="1" s="1"/>
  <c r="P704" i="1" s="1"/>
  <c r="P705" i="1" s="1"/>
  <c r="P706" i="1" s="1"/>
  <c r="P707" i="1" s="1"/>
  <c r="P708" i="1" s="1"/>
  <c r="P709" i="1" s="1"/>
  <c r="P710" i="1" s="1"/>
  <c r="P711" i="1" s="1"/>
  <c r="P712" i="1" s="1"/>
  <c r="P713" i="1" s="1"/>
  <c r="P714" i="1" s="1"/>
  <c r="P715" i="1" s="1"/>
  <c r="P716" i="1" s="1"/>
  <c r="P717" i="1" s="1"/>
  <c r="P718" i="1" s="1"/>
  <c r="P719" i="1" s="1"/>
  <c r="P720" i="1" s="1"/>
  <c r="P721" i="1" s="1"/>
  <c r="P722" i="1" s="1"/>
  <c r="P723" i="1" s="1"/>
  <c r="P724" i="1" s="1"/>
  <c r="P725" i="1" s="1"/>
  <c r="P726" i="1" s="1"/>
  <c r="P727" i="1" s="1"/>
  <c r="P728" i="1" s="1"/>
  <c r="P729" i="1" s="1"/>
  <c r="P730" i="1" s="1"/>
  <c r="P731" i="1" s="1"/>
  <c r="P732" i="1" s="1"/>
  <c r="P733" i="1" s="1"/>
  <c r="P734" i="1" s="1"/>
  <c r="P735" i="1" s="1"/>
  <c r="P736" i="1" s="1"/>
  <c r="P737" i="1" s="1"/>
  <c r="P738" i="1" s="1"/>
  <c r="P739" i="1" s="1"/>
  <c r="P740" i="1" s="1"/>
  <c r="P741" i="1" s="1"/>
  <c r="P742" i="1" s="1"/>
  <c r="P743" i="1" s="1"/>
  <c r="P744" i="1" s="1"/>
  <c r="P745" i="1" s="1"/>
  <c r="P746" i="1" s="1"/>
  <c r="P747" i="1" s="1"/>
  <c r="P748" i="1" s="1"/>
  <c r="P749" i="1" s="1"/>
  <c r="P750" i="1" s="1"/>
  <c r="P751" i="1" s="1"/>
  <c r="P752" i="1" s="1"/>
  <c r="P753" i="1" s="1"/>
  <c r="P754" i="1" s="1"/>
  <c r="P755" i="1" s="1"/>
  <c r="P756" i="1" s="1"/>
  <c r="P757" i="1" s="1"/>
  <c r="P758" i="1" s="1"/>
  <c r="P759" i="1" s="1"/>
  <c r="P760" i="1" s="1"/>
  <c r="P761" i="1" s="1"/>
  <c r="P762" i="1" s="1"/>
  <c r="P763" i="1" s="1"/>
  <c r="P764" i="1" s="1"/>
  <c r="P765" i="1" s="1"/>
  <c r="P766" i="1" s="1"/>
  <c r="P767" i="1" s="1"/>
  <c r="P768" i="1" s="1"/>
  <c r="P769" i="1" s="1"/>
  <c r="P770" i="1" s="1"/>
  <c r="P771" i="1" s="1"/>
  <c r="P772" i="1" s="1"/>
  <c r="P773" i="1" s="1"/>
  <c r="P774" i="1" s="1"/>
  <c r="P775" i="1" s="1"/>
  <c r="P776" i="1" s="1"/>
  <c r="P777" i="1" s="1"/>
  <c r="P778" i="1" s="1"/>
  <c r="P779" i="1" s="1"/>
  <c r="P780" i="1" s="1"/>
  <c r="P781" i="1" s="1"/>
  <c r="P782" i="1" s="1"/>
  <c r="P783" i="1" s="1"/>
  <c r="P784" i="1" s="1"/>
  <c r="P785" i="1" s="1"/>
  <c r="P786" i="1" s="1"/>
  <c r="P787" i="1" s="1"/>
  <c r="P788" i="1" s="1"/>
  <c r="P789" i="1" s="1"/>
  <c r="P790" i="1" s="1"/>
  <c r="P791" i="1" s="1"/>
  <c r="P792" i="1" s="1"/>
  <c r="P793" i="1" s="1"/>
  <c r="P794" i="1" s="1"/>
  <c r="P795" i="1" s="1"/>
  <c r="P796" i="1" s="1"/>
  <c r="P797" i="1" s="1"/>
  <c r="P798" i="1" s="1"/>
  <c r="P799" i="1" s="1"/>
  <c r="P800" i="1" s="1"/>
  <c r="P801" i="1" s="1"/>
  <c r="P802" i="1" s="1"/>
  <c r="P803" i="1" s="1"/>
  <c r="P804" i="1" s="1"/>
  <c r="P805" i="1" s="1"/>
  <c r="P806" i="1" s="1"/>
  <c r="P807" i="1" s="1"/>
  <c r="P808" i="1" s="1"/>
  <c r="P809" i="1" s="1"/>
  <c r="P810" i="1" s="1"/>
  <c r="P811" i="1" s="1"/>
  <c r="P812" i="1" s="1"/>
  <c r="P813" i="1" s="1"/>
  <c r="P814" i="1" s="1"/>
  <c r="P815" i="1" s="1"/>
  <c r="P816" i="1" s="1"/>
  <c r="P817" i="1" s="1"/>
  <c r="P818" i="1" s="1"/>
  <c r="P819" i="1" s="1"/>
  <c r="P820" i="1" s="1"/>
  <c r="P821" i="1" s="1"/>
  <c r="P463" i="1"/>
  <c r="M463" i="1"/>
  <c r="K463" i="1"/>
  <c r="J464" i="1"/>
  <c r="J463" i="1"/>
  <c r="M462" i="1"/>
  <c r="K462" i="1"/>
  <c r="J462" i="1"/>
  <c r="H468" i="1"/>
  <c r="I464" i="1"/>
  <c r="I465" i="1" s="1"/>
  <c r="I466" i="1"/>
  <c r="I467" i="1"/>
  <c r="I468" i="1" s="1"/>
  <c r="I469" i="1" s="1"/>
  <c r="I470" i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463" i="1"/>
  <c r="F463" i="1"/>
  <c r="D463" i="1"/>
  <c r="C464" i="1"/>
  <c r="C463" i="1"/>
  <c r="F462" i="1"/>
  <c r="D462" i="1"/>
  <c r="C462" i="1"/>
  <c r="A468" i="1"/>
  <c r="T311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R311" i="1"/>
  <c r="R312" i="1"/>
  <c r="Q312" i="1"/>
  <c r="T312" i="1" s="1"/>
  <c r="Q313" i="1" s="1"/>
  <c r="Q311" i="1"/>
  <c r="T310" i="1"/>
  <c r="S310" i="1"/>
  <c r="R310" i="1"/>
  <c r="Q310" i="1"/>
  <c r="O314" i="1"/>
  <c r="P312" i="1"/>
  <c r="P313" i="1"/>
  <c r="P314" i="1"/>
  <c r="P315" i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311" i="1"/>
  <c r="M311" i="1"/>
  <c r="K311" i="1"/>
  <c r="J312" i="1"/>
  <c r="K312" i="1" s="1"/>
  <c r="K310" i="1"/>
  <c r="M310" i="1"/>
  <c r="J311" i="1" s="1"/>
  <c r="H314" i="1"/>
  <c r="I312" i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311" i="1"/>
  <c r="F311" i="1"/>
  <c r="D311" i="1"/>
  <c r="C312" i="1"/>
  <c r="D312" i="1" s="1"/>
  <c r="C311" i="1"/>
  <c r="F310" i="1"/>
  <c r="D310" i="1"/>
  <c r="A314" i="1"/>
  <c r="D14" i="3"/>
  <c r="D13" i="3"/>
  <c r="D12" i="3"/>
  <c r="D11" i="3"/>
  <c r="F3" i="3"/>
  <c r="D3" i="3"/>
  <c r="C4" i="3"/>
  <c r="C3" i="3"/>
  <c r="F2" i="3"/>
  <c r="D2" i="3"/>
  <c r="C2" i="3"/>
  <c r="A6" i="3"/>
  <c r="I15" i="2"/>
  <c r="I14" i="2"/>
  <c r="E125" i="2"/>
  <c r="E123" i="2"/>
  <c r="D123" i="2"/>
  <c r="I13" i="2"/>
  <c r="I12" i="2"/>
  <c r="I11" i="2"/>
  <c r="I10" i="2"/>
  <c r="I9" i="2"/>
  <c r="I827" i="1"/>
  <c r="I828" i="1"/>
  <c r="I829" i="1"/>
  <c r="F944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D944" i="1"/>
  <c r="C944" i="1"/>
  <c r="C945" i="1"/>
  <c r="B1174" i="1"/>
  <c r="B1175" i="1" s="1"/>
  <c r="B1176" i="1" s="1"/>
  <c r="B1177" i="1" s="1"/>
  <c r="B1178" i="1" s="1"/>
  <c r="B1179" i="1" s="1"/>
  <c r="B1180" i="1" s="1"/>
  <c r="B1181" i="1" s="1"/>
  <c r="B1182" i="1" s="1"/>
  <c r="B1183" i="1" s="1"/>
  <c r="B1151" i="1"/>
  <c r="B1152" i="1"/>
  <c r="B1153" i="1"/>
  <c r="B1154" i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097" i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944" i="1"/>
  <c r="B945" i="1"/>
  <c r="B946" i="1"/>
  <c r="B947" i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D825" i="1"/>
  <c r="D824" i="1"/>
  <c r="F824" i="1"/>
  <c r="C825" i="1" s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824" i="1"/>
  <c r="C824" i="1"/>
  <c r="B942" i="1"/>
  <c r="B943" i="1" s="1"/>
  <c r="B936" i="1"/>
  <c r="B937" i="1"/>
  <c r="B938" i="1"/>
  <c r="B939" i="1"/>
  <c r="B940" i="1" s="1"/>
  <c r="B941" i="1" s="1"/>
  <c r="B835" i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834" i="1"/>
  <c r="F3" i="2"/>
  <c r="D3" i="2"/>
  <c r="C4" i="2"/>
  <c r="D4" i="2" s="1"/>
  <c r="C2" i="2"/>
  <c r="I8" i="4"/>
  <c r="I7" i="4"/>
  <c r="I6" i="4"/>
  <c r="D3" i="4"/>
  <c r="D2" i="4"/>
  <c r="I5" i="4"/>
  <c r="A7" i="4"/>
  <c r="E6" i="4" s="1"/>
  <c r="E4" i="4"/>
  <c r="E3" i="4"/>
  <c r="E10" i="4"/>
  <c r="E11" i="4"/>
  <c r="E18" i="4"/>
  <c r="E19" i="4"/>
  <c r="E26" i="4"/>
  <c r="E27" i="4"/>
  <c r="E34" i="4"/>
  <c r="E35" i="4"/>
  <c r="E42" i="4"/>
  <c r="E43" i="4"/>
  <c r="E50" i="4"/>
  <c r="E51" i="4"/>
  <c r="E58" i="4"/>
  <c r="E59" i="4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3" i="4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B4" i="2"/>
  <c r="B5" i="2"/>
  <c r="B6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3" i="2"/>
  <c r="E2" i="2"/>
  <c r="J250" i="1"/>
  <c r="J188" i="1"/>
  <c r="J126" i="1"/>
  <c r="B813" i="1"/>
  <c r="B814" i="1"/>
  <c r="B815" i="1"/>
  <c r="B816" i="1"/>
  <c r="B817" i="1" s="1"/>
  <c r="B818" i="1" s="1"/>
  <c r="B819" i="1" s="1"/>
  <c r="B820" i="1" s="1"/>
  <c r="B821" i="1" s="1"/>
  <c r="B789" i="1"/>
  <c r="B790" i="1"/>
  <c r="B791" i="1"/>
  <c r="B792" i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738" i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502" i="1"/>
  <c r="B503" i="1" s="1"/>
  <c r="B504" i="1" s="1"/>
  <c r="B505" i="1" s="1"/>
  <c r="B506" i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464" i="1"/>
  <c r="B465" i="1"/>
  <c r="B466" i="1"/>
  <c r="B467" i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463" i="1"/>
  <c r="F453" i="1"/>
  <c r="E453" i="1"/>
  <c r="E454" i="1"/>
  <c r="E455" i="1"/>
  <c r="E456" i="1"/>
  <c r="E457" i="1"/>
  <c r="E458" i="1"/>
  <c r="E459" i="1"/>
  <c r="D453" i="1"/>
  <c r="D454" i="1"/>
  <c r="C454" i="1"/>
  <c r="F454" i="1" s="1"/>
  <c r="C455" i="1" s="1"/>
  <c r="C453" i="1"/>
  <c r="F452" i="1"/>
  <c r="D452" i="1"/>
  <c r="C452" i="1"/>
  <c r="E452" i="1"/>
  <c r="A458" i="1"/>
  <c r="F443" i="1"/>
  <c r="E443" i="1"/>
  <c r="E444" i="1"/>
  <c r="E445" i="1"/>
  <c r="E446" i="1"/>
  <c r="E447" i="1"/>
  <c r="E448" i="1"/>
  <c r="E449" i="1"/>
  <c r="D443" i="1"/>
  <c r="D444" i="1"/>
  <c r="C444" i="1"/>
  <c r="F444" i="1" s="1"/>
  <c r="C445" i="1" s="1"/>
  <c r="C443" i="1"/>
  <c r="F442" i="1"/>
  <c r="D442" i="1"/>
  <c r="E442" i="1"/>
  <c r="A448" i="1"/>
  <c r="F433" i="1"/>
  <c r="E433" i="1"/>
  <c r="E434" i="1"/>
  <c r="E435" i="1"/>
  <c r="E436" i="1"/>
  <c r="E437" i="1"/>
  <c r="E438" i="1"/>
  <c r="E439" i="1"/>
  <c r="D433" i="1"/>
  <c r="D434" i="1"/>
  <c r="D432" i="1"/>
  <c r="C434" i="1"/>
  <c r="F434" i="1" s="1"/>
  <c r="C435" i="1" s="1"/>
  <c r="F432" i="1"/>
  <c r="C433" i="1" s="1"/>
  <c r="E432" i="1"/>
  <c r="A438" i="1"/>
  <c r="B392" i="1"/>
  <c r="B393" i="1"/>
  <c r="B394" i="1"/>
  <c r="B395" i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312" i="1"/>
  <c r="B313" i="1"/>
  <c r="B314" i="1"/>
  <c r="B315" i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11" i="1"/>
  <c r="F2" i="5" l="1"/>
  <c r="F3" i="6"/>
  <c r="C4" i="6" s="1"/>
  <c r="D4" i="6" s="1"/>
  <c r="D5" i="8"/>
  <c r="F5" i="8"/>
  <c r="C6" i="8" s="1"/>
  <c r="D20" i="8"/>
  <c r="F20" i="8"/>
  <c r="C21" i="8" s="1"/>
  <c r="F2" i="7"/>
  <c r="C3" i="7" s="1"/>
  <c r="T464" i="1"/>
  <c r="Q465" i="1" s="1"/>
  <c r="K464" i="1"/>
  <c r="M464" i="1" s="1"/>
  <c r="J465" i="1" s="1"/>
  <c r="D464" i="1"/>
  <c r="F464" i="1" s="1"/>
  <c r="C465" i="1" s="1"/>
  <c r="R313" i="1"/>
  <c r="T313" i="1"/>
  <c r="Q314" i="1" s="1"/>
  <c r="M312" i="1"/>
  <c r="J313" i="1" s="1"/>
  <c r="F312" i="1"/>
  <c r="C313" i="1" s="1"/>
  <c r="F4" i="3"/>
  <c r="C5" i="3" s="1"/>
  <c r="D4" i="3"/>
  <c r="D945" i="1"/>
  <c r="F945" i="1" s="1"/>
  <c r="C946" i="1" s="1"/>
  <c r="F825" i="1"/>
  <c r="C826" i="1" s="1"/>
  <c r="D826" i="1" s="1"/>
  <c r="F4" i="2"/>
  <c r="C5" i="2" s="1"/>
  <c r="D2" i="2"/>
  <c r="F2" i="2" s="1"/>
  <c r="C3" i="2" s="1"/>
  <c r="E55" i="4"/>
  <c r="E47" i="4"/>
  <c r="E39" i="4"/>
  <c r="E31" i="4"/>
  <c r="E23" i="4"/>
  <c r="E15" i="4"/>
  <c r="E7" i="4"/>
  <c r="E2" i="4"/>
  <c r="E54" i="4"/>
  <c r="E46" i="4"/>
  <c r="E38" i="4"/>
  <c r="E30" i="4"/>
  <c r="E22" i="4"/>
  <c r="E14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5" i="4"/>
  <c r="E60" i="4"/>
  <c r="E56" i="4"/>
  <c r="E52" i="4"/>
  <c r="E48" i="4"/>
  <c r="E44" i="4"/>
  <c r="E40" i="4"/>
  <c r="E36" i="4"/>
  <c r="E32" i="4"/>
  <c r="E28" i="4"/>
  <c r="E24" i="4"/>
  <c r="E20" i="4"/>
  <c r="E16" i="4"/>
  <c r="E12" i="4"/>
  <c r="E8" i="4"/>
  <c r="D455" i="1"/>
  <c r="F455" i="1"/>
  <c r="C456" i="1" s="1"/>
  <c r="D445" i="1"/>
  <c r="F445" i="1"/>
  <c r="C446" i="1" s="1"/>
  <c r="D435" i="1"/>
  <c r="F435" i="1"/>
  <c r="C436" i="1" s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248" i="1"/>
  <c r="C248" i="1"/>
  <c r="D248" i="1" s="1"/>
  <c r="F248" i="1" s="1"/>
  <c r="C249" i="1" s="1"/>
  <c r="B250" i="1"/>
  <c r="B251" i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249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186" i="1"/>
  <c r="B188" i="1"/>
  <c r="B189" i="1"/>
  <c r="B190" i="1"/>
  <c r="B191" i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187" i="1"/>
  <c r="C186" i="1"/>
  <c r="D186" i="1" s="1"/>
  <c r="C124" i="1"/>
  <c r="D124" i="1" s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24" i="1"/>
  <c r="B126" i="1"/>
  <c r="B127" i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25" i="1"/>
  <c r="F3" i="5" l="1"/>
  <c r="F4" i="6"/>
  <c r="C5" i="6" s="1"/>
  <c r="D5" i="6" s="1"/>
  <c r="D6" i="8"/>
  <c r="F6" i="8"/>
  <c r="C7" i="8" s="1"/>
  <c r="D21" i="8"/>
  <c r="F21" i="8" s="1"/>
  <c r="C22" i="8" s="1"/>
  <c r="D3" i="7"/>
  <c r="R465" i="1"/>
  <c r="T465" i="1" s="1"/>
  <c r="Q466" i="1" s="1"/>
  <c r="K465" i="1"/>
  <c r="M465" i="1" s="1"/>
  <c r="J466" i="1" s="1"/>
  <c r="D465" i="1"/>
  <c r="F465" i="1" s="1"/>
  <c r="C466" i="1" s="1"/>
  <c r="R314" i="1"/>
  <c r="T314" i="1" s="1"/>
  <c r="Q315" i="1" s="1"/>
  <c r="K313" i="1"/>
  <c r="M313" i="1"/>
  <c r="J314" i="1" s="1"/>
  <c r="D313" i="1"/>
  <c r="F313" i="1"/>
  <c r="C314" i="1" s="1"/>
  <c r="D5" i="3"/>
  <c r="F5" i="3"/>
  <c r="C6" i="3" s="1"/>
  <c r="D946" i="1"/>
  <c r="F946" i="1" s="1"/>
  <c r="C947" i="1" s="1"/>
  <c r="F826" i="1"/>
  <c r="C827" i="1" s="1"/>
  <c r="D827" i="1" s="1"/>
  <c r="D5" i="2"/>
  <c r="F5" i="2"/>
  <c r="C6" i="2" s="1"/>
  <c r="F2" i="4"/>
  <c r="C3" i="4" s="1"/>
  <c r="E63" i="4"/>
  <c r="D249" i="1"/>
  <c r="F249" i="1" s="1"/>
  <c r="C250" i="1" s="1"/>
  <c r="D456" i="1"/>
  <c r="F456" i="1" s="1"/>
  <c r="C457" i="1" s="1"/>
  <c r="D446" i="1"/>
  <c r="F446" i="1"/>
  <c r="C447" i="1" s="1"/>
  <c r="D436" i="1"/>
  <c r="F436" i="1"/>
  <c r="C437" i="1" s="1"/>
  <c r="F186" i="1"/>
  <c r="C187" i="1" s="1"/>
  <c r="F124" i="1"/>
  <c r="C125" i="1" s="1"/>
  <c r="D125" i="1" s="1"/>
  <c r="D118" i="1"/>
  <c r="D117" i="1"/>
  <c r="E118" i="1"/>
  <c r="E119" i="1"/>
  <c r="E120" i="1"/>
  <c r="E121" i="1"/>
  <c r="C118" i="1"/>
  <c r="F118" i="1" s="1"/>
  <c r="C119" i="1" s="1"/>
  <c r="F117" i="1"/>
  <c r="E117" i="1"/>
  <c r="C117" i="1"/>
  <c r="H119" i="1"/>
  <c r="D111" i="1"/>
  <c r="D110" i="1"/>
  <c r="F110" i="1" s="1"/>
  <c r="C111" i="1" s="1"/>
  <c r="E111" i="1"/>
  <c r="E112" i="1"/>
  <c r="E113" i="1"/>
  <c r="E114" i="1"/>
  <c r="E110" i="1"/>
  <c r="C110" i="1"/>
  <c r="H112" i="1"/>
  <c r="I105" i="1"/>
  <c r="D104" i="1"/>
  <c r="D103" i="1"/>
  <c r="H105" i="1"/>
  <c r="C103" i="1" s="1"/>
  <c r="F82" i="1"/>
  <c r="D82" i="1"/>
  <c r="C83" i="1"/>
  <c r="D83" i="1" s="1"/>
  <c r="C82" i="1"/>
  <c r="F81" i="1"/>
  <c r="D81" i="1"/>
  <c r="H90" i="1"/>
  <c r="F68" i="1"/>
  <c r="C69" i="1" s="1"/>
  <c r="D68" i="1"/>
  <c r="C68" i="1"/>
  <c r="F67" i="1"/>
  <c r="D67" i="1"/>
  <c r="H74" i="1"/>
  <c r="D58" i="1"/>
  <c r="D57" i="1"/>
  <c r="H60" i="1"/>
  <c r="H53" i="1"/>
  <c r="H49" i="1"/>
  <c r="H44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B82" i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E81" i="1"/>
  <c r="E78" i="1"/>
  <c r="E77" i="1"/>
  <c r="E76" i="1"/>
  <c r="E75" i="1"/>
  <c r="E74" i="1"/>
  <c r="E73" i="1"/>
  <c r="E72" i="1"/>
  <c r="E71" i="1"/>
  <c r="E70" i="1"/>
  <c r="E69" i="1"/>
  <c r="B69" i="1"/>
  <c r="B70" i="1" s="1"/>
  <c r="B71" i="1" s="1"/>
  <c r="B72" i="1" s="1"/>
  <c r="B73" i="1" s="1"/>
  <c r="B74" i="1" s="1"/>
  <c r="B75" i="1" s="1"/>
  <c r="B76" i="1" s="1"/>
  <c r="B77" i="1" s="1"/>
  <c r="B78" i="1" s="1"/>
  <c r="E68" i="1"/>
  <c r="B68" i="1"/>
  <c r="E67" i="1"/>
  <c r="F57" i="1"/>
  <c r="C58" i="1" s="1"/>
  <c r="E58" i="1"/>
  <c r="E59" i="1"/>
  <c r="E60" i="1"/>
  <c r="E61" i="1"/>
  <c r="E62" i="1"/>
  <c r="E63" i="1"/>
  <c r="E64" i="1"/>
  <c r="E57" i="1"/>
  <c r="B59" i="1"/>
  <c r="B60" i="1" s="1"/>
  <c r="B61" i="1" s="1"/>
  <c r="B62" i="1" s="1"/>
  <c r="B63" i="1" s="1"/>
  <c r="B64" i="1" s="1"/>
  <c r="B58" i="1"/>
  <c r="F45" i="1"/>
  <c r="D45" i="1"/>
  <c r="C45" i="1"/>
  <c r="C46" i="1"/>
  <c r="F44" i="1"/>
  <c r="F39" i="1"/>
  <c r="D39" i="1"/>
  <c r="C40" i="1"/>
  <c r="C39" i="1"/>
  <c r="F38" i="1"/>
  <c r="D38" i="1"/>
  <c r="F27" i="1"/>
  <c r="C28" i="1" s="1"/>
  <c r="E27" i="1"/>
  <c r="E28" i="1"/>
  <c r="E29" i="1"/>
  <c r="E30" i="1"/>
  <c r="E31" i="1"/>
  <c r="E32" i="1"/>
  <c r="E33" i="1"/>
  <c r="E34" i="1"/>
  <c r="E35" i="1"/>
  <c r="D27" i="1"/>
  <c r="C27" i="1"/>
  <c r="F26" i="1"/>
  <c r="E26" i="1"/>
  <c r="D26" i="1"/>
  <c r="F15" i="1"/>
  <c r="E15" i="1"/>
  <c r="E16" i="1"/>
  <c r="E17" i="1"/>
  <c r="E18" i="1"/>
  <c r="E19" i="1"/>
  <c r="E20" i="1"/>
  <c r="E21" i="1"/>
  <c r="E22" i="1"/>
  <c r="E23" i="1"/>
  <c r="D15" i="1"/>
  <c r="C16" i="1"/>
  <c r="C15" i="1"/>
  <c r="F14" i="1"/>
  <c r="E14" i="1"/>
  <c r="D14" i="1"/>
  <c r="F3" i="1"/>
  <c r="C4" i="1" s="1"/>
  <c r="D3" i="1"/>
  <c r="C3" i="1"/>
  <c r="F2" i="1"/>
  <c r="D2" i="1"/>
  <c r="F4" i="5" l="1"/>
  <c r="C5" i="5" s="1"/>
  <c r="D5" i="5" s="1"/>
  <c r="F5" i="6"/>
  <c r="C6" i="6" s="1"/>
  <c r="D6" i="6" s="1"/>
  <c r="D7" i="8"/>
  <c r="F7" i="8" s="1"/>
  <c r="C8" i="8" s="1"/>
  <c r="D22" i="8"/>
  <c r="F22" i="8" s="1"/>
  <c r="C23" i="8" s="1"/>
  <c r="F3" i="7"/>
  <c r="C4" i="7" s="1"/>
  <c r="R466" i="1"/>
  <c r="T466" i="1" s="1"/>
  <c r="Q467" i="1" s="1"/>
  <c r="K466" i="1"/>
  <c r="M466" i="1" s="1"/>
  <c r="J467" i="1" s="1"/>
  <c r="D466" i="1"/>
  <c r="F466" i="1"/>
  <c r="C467" i="1" s="1"/>
  <c r="R315" i="1"/>
  <c r="T315" i="1" s="1"/>
  <c r="Q316" i="1" s="1"/>
  <c r="K314" i="1"/>
  <c r="M314" i="1"/>
  <c r="J315" i="1" s="1"/>
  <c r="D314" i="1"/>
  <c r="F314" i="1"/>
  <c r="C315" i="1" s="1"/>
  <c r="D6" i="3"/>
  <c r="F6" i="3"/>
  <c r="C7" i="3" s="1"/>
  <c r="D947" i="1"/>
  <c r="F947" i="1" s="1"/>
  <c r="C948" i="1" s="1"/>
  <c r="F827" i="1"/>
  <c r="C828" i="1" s="1"/>
  <c r="D828" i="1" s="1"/>
  <c r="D6" i="2"/>
  <c r="F6" i="2"/>
  <c r="C7" i="2" s="1"/>
  <c r="F3" i="4"/>
  <c r="C4" i="4" s="1"/>
  <c r="D4" i="4" s="1"/>
  <c r="D250" i="1"/>
  <c r="F250" i="1" s="1"/>
  <c r="C251" i="1" s="1"/>
  <c r="D457" i="1"/>
  <c r="F457" i="1" s="1"/>
  <c r="C458" i="1" s="1"/>
  <c r="D447" i="1"/>
  <c r="F447" i="1" s="1"/>
  <c r="C448" i="1" s="1"/>
  <c r="D437" i="1"/>
  <c r="F437" i="1" s="1"/>
  <c r="C438" i="1" s="1"/>
  <c r="D187" i="1"/>
  <c r="F187" i="1" s="1"/>
  <c r="C188" i="1" s="1"/>
  <c r="F125" i="1"/>
  <c r="C126" i="1" s="1"/>
  <c r="D126" i="1" s="1"/>
  <c r="D119" i="1"/>
  <c r="F119" i="1" s="1"/>
  <c r="C120" i="1" s="1"/>
  <c r="F111" i="1"/>
  <c r="C112" i="1" s="1"/>
  <c r="F103" i="1"/>
  <c r="C104" i="1" s="1"/>
  <c r="F83" i="1"/>
  <c r="C84" i="1" s="1"/>
  <c r="D69" i="1"/>
  <c r="F69" i="1"/>
  <c r="C70" i="1" s="1"/>
  <c r="F58" i="1"/>
  <c r="C59" i="1" s="1"/>
  <c r="D59" i="1" s="1"/>
  <c r="D46" i="1"/>
  <c r="F46" i="1" s="1"/>
  <c r="C47" i="1" s="1"/>
  <c r="D40" i="1"/>
  <c r="F40" i="1" s="1"/>
  <c r="C41" i="1" s="1"/>
  <c r="D28" i="1"/>
  <c r="F28" i="1" s="1"/>
  <c r="C29" i="1" s="1"/>
  <c r="D16" i="1"/>
  <c r="F16" i="1" s="1"/>
  <c r="C17" i="1" s="1"/>
  <c r="D4" i="1"/>
  <c r="F4" i="1"/>
  <c r="C5" i="1" s="1"/>
  <c r="F5" i="5" l="1"/>
  <c r="C6" i="5" s="1"/>
  <c r="D6" i="5" s="1"/>
  <c r="F6" i="6"/>
  <c r="C7" i="6" s="1"/>
  <c r="D7" i="6" s="1"/>
  <c r="D8" i="8"/>
  <c r="F8" i="8" s="1"/>
  <c r="C9" i="8" s="1"/>
  <c r="D23" i="8"/>
  <c r="F23" i="8" s="1"/>
  <c r="C24" i="8" s="1"/>
  <c r="D4" i="7"/>
  <c r="R467" i="1"/>
  <c r="T467" i="1" s="1"/>
  <c r="Q468" i="1" s="1"/>
  <c r="K467" i="1"/>
  <c r="M467" i="1" s="1"/>
  <c r="J468" i="1" s="1"/>
  <c r="D467" i="1"/>
  <c r="F467" i="1" s="1"/>
  <c r="C468" i="1" s="1"/>
  <c r="R316" i="1"/>
  <c r="T316" i="1" s="1"/>
  <c r="Q317" i="1" s="1"/>
  <c r="K315" i="1"/>
  <c r="M315" i="1" s="1"/>
  <c r="J316" i="1" s="1"/>
  <c r="D315" i="1"/>
  <c r="F315" i="1" s="1"/>
  <c r="C316" i="1" s="1"/>
  <c r="F7" i="3"/>
  <c r="D7" i="3"/>
  <c r="D948" i="1"/>
  <c r="F948" i="1" s="1"/>
  <c r="C949" i="1" s="1"/>
  <c r="F828" i="1"/>
  <c r="C829" i="1" s="1"/>
  <c r="D829" i="1" s="1"/>
  <c r="D7" i="2"/>
  <c r="F7" i="2" s="1"/>
  <c r="C8" i="2" s="1"/>
  <c r="D251" i="1"/>
  <c r="F251" i="1"/>
  <c r="C252" i="1" s="1"/>
  <c r="D458" i="1"/>
  <c r="F458" i="1" s="1"/>
  <c r="C459" i="1" s="1"/>
  <c r="D448" i="1"/>
  <c r="F448" i="1"/>
  <c r="C449" i="1" s="1"/>
  <c r="D438" i="1"/>
  <c r="F438" i="1" s="1"/>
  <c r="C439" i="1" s="1"/>
  <c r="D188" i="1"/>
  <c r="F188" i="1" s="1"/>
  <c r="C189" i="1" s="1"/>
  <c r="D189" i="1" s="1"/>
  <c r="F189" i="1" s="1"/>
  <c r="C190" i="1" s="1"/>
  <c r="F126" i="1"/>
  <c r="C127" i="1" s="1"/>
  <c r="D127" i="1" s="1"/>
  <c r="F127" i="1" s="1"/>
  <c r="C128" i="1" s="1"/>
  <c r="D120" i="1"/>
  <c r="F120" i="1" s="1"/>
  <c r="C121" i="1" s="1"/>
  <c r="D112" i="1"/>
  <c r="F112" i="1" s="1"/>
  <c r="C113" i="1" s="1"/>
  <c r="F104" i="1"/>
  <c r="C105" i="1" s="1"/>
  <c r="D105" i="1" s="1"/>
  <c r="D84" i="1"/>
  <c r="F84" i="1"/>
  <c r="C85" i="1" s="1"/>
  <c r="D70" i="1"/>
  <c r="F70" i="1" s="1"/>
  <c r="C71" i="1" s="1"/>
  <c r="F59" i="1"/>
  <c r="C60" i="1" s="1"/>
  <c r="D60" i="1" s="1"/>
  <c r="D47" i="1"/>
  <c r="F47" i="1"/>
  <c r="C48" i="1" s="1"/>
  <c r="D41" i="1"/>
  <c r="F41" i="1"/>
  <c r="C42" i="1" s="1"/>
  <c r="D29" i="1"/>
  <c r="F29" i="1" s="1"/>
  <c r="C30" i="1" s="1"/>
  <c r="D17" i="1"/>
  <c r="F17" i="1"/>
  <c r="C18" i="1" s="1"/>
  <c r="D5" i="1"/>
  <c r="F5" i="1" s="1"/>
  <c r="C6" i="1" s="1"/>
  <c r="F6" i="5" l="1"/>
  <c r="F7" i="6"/>
  <c r="C8" i="6" s="1"/>
  <c r="D8" i="6" s="1"/>
  <c r="D9" i="8"/>
  <c r="F9" i="8"/>
  <c r="C10" i="8" s="1"/>
  <c r="D24" i="8"/>
  <c r="F24" i="8"/>
  <c r="C25" i="8" s="1"/>
  <c r="F4" i="7"/>
  <c r="C5" i="7" s="1"/>
  <c r="R468" i="1"/>
  <c r="T468" i="1" s="1"/>
  <c r="Q469" i="1" s="1"/>
  <c r="K468" i="1"/>
  <c r="M468" i="1" s="1"/>
  <c r="J469" i="1" s="1"/>
  <c r="D468" i="1"/>
  <c r="F468" i="1" s="1"/>
  <c r="C469" i="1" s="1"/>
  <c r="R317" i="1"/>
  <c r="T317" i="1"/>
  <c r="Q318" i="1" s="1"/>
  <c r="K316" i="1"/>
  <c r="M316" i="1"/>
  <c r="J317" i="1" s="1"/>
  <c r="D316" i="1"/>
  <c r="F316" i="1"/>
  <c r="C317" i="1" s="1"/>
  <c r="D949" i="1"/>
  <c r="F949" i="1" s="1"/>
  <c r="C950" i="1" s="1"/>
  <c r="F829" i="1"/>
  <c r="C830" i="1" s="1"/>
  <c r="D830" i="1" s="1"/>
  <c r="D8" i="2"/>
  <c r="F8" i="2"/>
  <c r="C9" i="2" s="1"/>
  <c r="F4" i="4"/>
  <c r="C5" i="4" s="1"/>
  <c r="D5" i="4" s="1"/>
  <c r="D252" i="1"/>
  <c r="F252" i="1"/>
  <c r="C253" i="1" s="1"/>
  <c r="D253" i="1" s="1"/>
  <c r="F253" i="1" s="1"/>
  <c r="C254" i="1" s="1"/>
  <c r="D254" i="1" s="1"/>
  <c r="F254" i="1" s="1"/>
  <c r="C255" i="1" s="1"/>
  <c r="D459" i="1"/>
  <c r="F459" i="1"/>
  <c r="D449" i="1"/>
  <c r="F449" i="1" s="1"/>
  <c r="D439" i="1"/>
  <c r="F439" i="1"/>
  <c r="D190" i="1"/>
  <c r="F190" i="1"/>
  <c r="C191" i="1" s="1"/>
  <c r="D191" i="1" s="1"/>
  <c r="F191" i="1" s="1"/>
  <c r="C192" i="1" s="1"/>
  <c r="D192" i="1" s="1"/>
  <c r="F192" i="1" s="1"/>
  <c r="C193" i="1" s="1"/>
  <c r="D128" i="1"/>
  <c r="F128" i="1" s="1"/>
  <c r="C129" i="1" s="1"/>
  <c r="D121" i="1"/>
  <c r="F121" i="1" s="1"/>
  <c r="D113" i="1"/>
  <c r="F113" i="1"/>
  <c r="C114" i="1" s="1"/>
  <c r="D114" i="1" s="1"/>
  <c r="F114" i="1" s="1"/>
  <c r="F105" i="1"/>
  <c r="C106" i="1" s="1"/>
  <c r="D85" i="1"/>
  <c r="F85" i="1"/>
  <c r="C86" i="1" s="1"/>
  <c r="D71" i="1"/>
  <c r="F71" i="1"/>
  <c r="C72" i="1" s="1"/>
  <c r="F60" i="1"/>
  <c r="C61" i="1" s="1"/>
  <c r="D61" i="1" s="1"/>
  <c r="D48" i="1"/>
  <c r="F48" i="1"/>
  <c r="C49" i="1" s="1"/>
  <c r="D42" i="1"/>
  <c r="F42" i="1"/>
  <c r="C43" i="1" s="1"/>
  <c r="D30" i="1"/>
  <c r="F30" i="1"/>
  <c r="C31" i="1" s="1"/>
  <c r="D18" i="1"/>
  <c r="F18" i="1"/>
  <c r="C19" i="1" s="1"/>
  <c r="D6" i="1"/>
  <c r="F6" i="1" s="1"/>
  <c r="C7" i="1" s="1"/>
  <c r="C7" i="5" l="1"/>
  <c r="D7" i="5" s="1"/>
  <c r="F8" i="6"/>
  <c r="C9" i="6" s="1"/>
  <c r="D9" i="6" s="1"/>
  <c r="F10" i="8"/>
  <c r="C11" i="8" s="1"/>
  <c r="D10" i="8"/>
  <c r="D25" i="8"/>
  <c r="F25" i="8"/>
  <c r="C26" i="8" s="1"/>
  <c r="D5" i="7"/>
  <c r="F5" i="7"/>
  <c r="C6" i="7" s="1"/>
  <c r="R469" i="1"/>
  <c r="T469" i="1" s="1"/>
  <c r="Q470" i="1" s="1"/>
  <c r="K469" i="1"/>
  <c r="M469" i="1" s="1"/>
  <c r="J470" i="1" s="1"/>
  <c r="D469" i="1"/>
  <c r="F469" i="1" s="1"/>
  <c r="C470" i="1" s="1"/>
  <c r="R318" i="1"/>
  <c r="T318" i="1"/>
  <c r="Q319" i="1" s="1"/>
  <c r="K317" i="1"/>
  <c r="M317" i="1"/>
  <c r="J318" i="1" s="1"/>
  <c r="D317" i="1"/>
  <c r="F317" i="1"/>
  <c r="C318" i="1" s="1"/>
  <c r="D950" i="1"/>
  <c r="F950" i="1" s="1"/>
  <c r="C951" i="1" s="1"/>
  <c r="F830" i="1"/>
  <c r="C831" i="1" s="1"/>
  <c r="D831" i="1" s="1"/>
  <c r="D9" i="2"/>
  <c r="F9" i="2"/>
  <c r="C10" i="2" s="1"/>
  <c r="D255" i="1"/>
  <c r="F255" i="1"/>
  <c r="C256" i="1" s="1"/>
  <c r="D193" i="1"/>
  <c r="F193" i="1" s="1"/>
  <c r="C194" i="1" s="1"/>
  <c r="D129" i="1"/>
  <c r="F129" i="1"/>
  <c r="C130" i="1" s="1"/>
  <c r="D106" i="1"/>
  <c r="F106" i="1" s="1"/>
  <c r="C107" i="1" s="1"/>
  <c r="F86" i="1"/>
  <c r="C87" i="1" s="1"/>
  <c r="D86" i="1"/>
  <c r="D72" i="1"/>
  <c r="F72" i="1"/>
  <c r="C73" i="1" s="1"/>
  <c r="F61" i="1"/>
  <c r="C62" i="1" s="1"/>
  <c r="D62" i="1" s="1"/>
  <c r="D49" i="1"/>
  <c r="F49" i="1" s="1"/>
  <c r="C50" i="1" s="1"/>
  <c r="D43" i="1"/>
  <c r="F43" i="1" s="1"/>
  <c r="C44" i="1" s="1"/>
  <c r="D44" i="1" s="1"/>
  <c r="D31" i="1"/>
  <c r="F31" i="1"/>
  <c r="C32" i="1" s="1"/>
  <c r="D19" i="1"/>
  <c r="F19" i="1" s="1"/>
  <c r="C20" i="1" s="1"/>
  <c r="D7" i="1"/>
  <c r="F7" i="1" s="1"/>
  <c r="C8" i="1" s="1"/>
  <c r="F7" i="5" l="1"/>
  <c r="F9" i="6"/>
  <c r="C10" i="6" s="1"/>
  <c r="D10" i="6" s="1"/>
  <c r="D11" i="8"/>
  <c r="F11" i="8" s="1"/>
  <c r="C12" i="8" s="1"/>
  <c r="D26" i="8"/>
  <c r="F26" i="8" s="1"/>
  <c r="C27" i="8" s="1"/>
  <c r="D6" i="7"/>
  <c r="C11" i="7" s="1"/>
  <c r="R470" i="1"/>
  <c r="T470" i="1" s="1"/>
  <c r="Q471" i="1" s="1"/>
  <c r="K470" i="1"/>
  <c r="M470" i="1" s="1"/>
  <c r="J471" i="1" s="1"/>
  <c r="D470" i="1"/>
  <c r="F470" i="1" s="1"/>
  <c r="C471" i="1" s="1"/>
  <c r="R319" i="1"/>
  <c r="T319" i="1" s="1"/>
  <c r="Q320" i="1" s="1"/>
  <c r="K318" i="1"/>
  <c r="M318" i="1"/>
  <c r="J319" i="1" s="1"/>
  <c r="D318" i="1"/>
  <c r="F318" i="1"/>
  <c r="C319" i="1" s="1"/>
  <c r="D951" i="1"/>
  <c r="F951" i="1"/>
  <c r="C952" i="1" s="1"/>
  <c r="F831" i="1"/>
  <c r="C832" i="1" s="1"/>
  <c r="D832" i="1" s="1"/>
  <c r="D10" i="2"/>
  <c r="F10" i="2"/>
  <c r="C11" i="2" s="1"/>
  <c r="F5" i="4"/>
  <c r="C6" i="4" s="1"/>
  <c r="D6" i="4" s="1"/>
  <c r="D256" i="1"/>
  <c r="F256" i="1" s="1"/>
  <c r="C257" i="1" s="1"/>
  <c r="D194" i="1"/>
  <c r="F194" i="1" s="1"/>
  <c r="C195" i="1" s="1"/>
  <c r="D130" i="1"/>
  <c r="F130" i="1" s="1"/>
  <c r="C131" i="1" s="1"/>
  <c r="D107" i="1"/>
  <c r="F107" i="1"/>
  <c r="D87" i="1"/>
  <c r="F87" i="1"/>
  <c r="C88" i="1" s="1"/>
  <c r="D73" i="1"/>
  <c r="F73" i="1" s="1"/>
  <c r="C74" i="1" s="1"/>
  <c r="F62" i="1"/>
  <c r="C63" i="1" s="1"/>
  <c r="D63" i="1" s="1"/>
  <c r="D50" i="1"/>
  <c r="F50" i="1" s="1"/>
  <c r="C51" i="1" s="1"/>
  <c r="D32" i="1"/>
  <c r="F32" i="1" s="1"/>
  <c r="C33" i="1" s="1"/>
  <c r="D20" i="1"/>
  <c r="F20" i="1" s="1"/>
  <c r="C21" i="1" s="1"/>
  <c r="D8" i="1"/>
  <c r="F8" i="1"/>
  <c r="C9" i="1" s="1"/>
  <c r="C8" i="5" l="1"/>
  <c r="D8" i="5" s="1"/>
  <c r="F10" i="6"/>
  <c r="C11" i="6" s="1"/>
  <c r="D11" i="6" s="1"/>
  <c r="D12" i="8"/>
  <c r="F12" i="8" s="1"/>
  <c r="C13" i="8" s="1"/>
  <c r="D27" i="8"/>
  <c r="F27" i="8" s="1"/>
  <c r="C28" i="8" s="1"/>
  <c r="F6" i="7"/>
  <c r="R471" i="1"/>
  <c r="T471" i="1" s="1"/>
  <c r="Q472" i="1" s="1"/>
  <c r="M471" i="1"/>
  <c r="J472" i="1" s="1"/>
  <c r="K471" i="1"/>
  <c r="D471" i="1"/>
  <c r="F471" i="1" s="1"/>
  <c r="C472" i="1" s="1"/>
  <c r="R320" i="1"/>
  <c r="T320" i="1" s="1"/>
  <c r="Q321" i="1" s="1"/>
  <c r="K319" i="1"/>
  <c r="M319" i="1" s="1"/>
  <c r="J320" i="1" s="1"/>
  <c r="D319" i="1"/>
  <c r="F319" i="1" s="1"/>
  <c r="C320" i="1" s="1"/>
  <c r="D952" i="1"/>
  <c r="F952" i="1" s="1"/>
  <c r="C953" i="1" s="1"/>
  <c r="F832" i="1"/>
  <c r="C833" i="1" s="1"/>
  <c r="D833" i="1" s="1"/>
  <c r="D11" i="2"/>
  <c r="F11" i="2" s="1"/>
  <c r="C12" i="2" s="1"/>
  <c r="F6" i="4"/>
  <c r="C7" i="4" s="1"/>
  <c r="D7" i="4" s="1"/>
  <c r="D257" i="1"/>
  <c r="F257" i="1" s="1"/>
  <c r="C258" i="1" s="1"/>
  <c r="D195" i="1"/>
  <c r="F195" i="1" s="1"/>
  <c r="C196" i="1" s="1"/>
  <c r="D131" i="1"/>
  <c r="F131" i="1" s="1"/>
  <c r="C132" i="1" s="1"/>
  <c r="D88" i="1"/>
  <c r="F88" i="1"/>
  <c r="C89" i="1" s="1"/>
  <c r="D74" i="1"/>
  <c r="F74" i="1" s="1"/>
  <c r="C75" i="1" s="1"/>
  <c r="F63" i="1"/>
  <c r="C64" i="1" s="1"/>
  <c r="D64" i="1" s="1"/>
  <c r="D51" i="1"/>
  <c r="F51" i="1"/>
  <c r="C52" i="1" s="1"/>
  <c r="D33" i="1"/>
  <c r="F33" i="1"/>
  <c r="C34" i="1" s="1"/>
  <c r="D21" i="1"/>
  <c r="F21" i="1"/>
  <c r="C22" i="1" s="1"/>
  <c r="D9" i="1"/>
  <c r="F9" i="1" s="1"/>
  <c r="C10" i="1" s="1"/>
  <c r="F8" i="5" l="1"/>
  <c r="C9" i="5" s="1"/>
  <c r="F11" i="6"/>
  <c r="C12" i="6" s="1"/>
  <c r="D12" i="6" s="1"/>
  <c r="D13" i="8"/>
  <c r="F13" i="8"/>
  <c r="C14" i="8" s="1"/>
  <c r="D28" i="8"/>
  <c r="F28" i="8"/>
  <c r="C29" i="8" s="1"/>
  <c r="R472" i="1"/>
  <c r="T472" i="1" s="1"/>
  <c r="Q473" i="1" s="1"/>
  <c r="K472" i="1"/>
  <c r="M472" i="1" s="1"/>
  <c r="J473" i="1" s="1"/>
  <c r="D472" i="1"/>
  <c r="F472" i="1" s="1"/>
  <c r="C473" i="1" s="1"/>
  <c r="R321" i="1"/>
  <c r="T321" i="1"/>
  <c r="Q322" i="1" s="1"/>
  <c r="K320" i="1"/>
  <c r="M320" i="1"/>
  <c r="J321" i="1" s="1"/>
  <c r="D320" i="1"/>
  <c r="F320" i="1"/>
  <c r="C321" i="1" s="1"/>
  <c r="D953" i="1"/>
  <c r="F953" i="1" s="1"/>
  <c r="C954" i="1" s="1"/>
  <c r="F833" i="1"/>
  <c r="C834" i="1" s="1"/>
  <c r="D834" i="1" s="1"/>
  <c r="D12" i="2"/>
  <c r="F12" i="2" s="1"/>
  <c r="C13" i="2" s="1"/>
  <c r="F7" i="4"/>
  <c r="C8" i="4" s="1"/>
  <c r="D8" i="4" s="1"/>
  <c r="D258" i="1"/>
  <c r="F258" i="1" s="1"/>
  <c r="C259" i="1" s="1"/>
  <c r="D196" i="1"/>
  <c r="F196" i="1" s="1"/>
  <c r="C197" i="1" s="1"/>
  <c r="D132" i="1"/>
  <c r="F132" i="1" s="1"/>
  <c r="C133" i="1" s="1"/>
  <c r="D89" i="1"/>
  <c r="F89" i="1"/>
  <c r="C90" i="1" s="1"/>
  <c r="D75" i="1"/>
  <c r="F75" i="1"/>
  <c r="C76" i="1" s="1"/>
  <c r="F64" i="1"/>
  <c r="D52" i="1"/>
  <c r="F52" i="1"/>
  <c r="C53" i="1" s="1"/>
  <c r="D34" i="1"/>
  <c r="F34" i="1"/>
  <c r="C35" i="1" s="1"/>
  <c r="D22" i="1"/>
  <c r="F22" i="1"/>
  <c r="C23" i="1" s="1"/>
  <c r="D10" i="1"/>
  <c r="F10" i="1" s="1"/>
  <c r="C11" i="1" s="1"/>
  <c r="D9" i="5" l="1"/>
  <c r="F9" i="5" s="1"/>
  <c r="C10" i="5" s="1"/>
  <c r="F12" i="6"/>
  <c r="C13" i="6" s="1"/>
  <c r="D13" i="6" s="1"/>
  <c r="D14" i="8"/>
  <c r="F14" i="8"/>
  <c r="C15" i="8" s="1"/>
  <c r="D29" i="8"/>
  <c r="F29" i="8"/>
  <c r="C30" i="8" s="1"/>
  <c r="R473" i="1"/>
  <c r="T473" i="1" s="1"/>
  <c r="Q474" i="1" s="1"/>
  <c r="K473" i="1"/>
  <c r="M473" i="1" s="1"/>
  <c r="J474" i="1" s="1"/>
  <c r="D473" i="1"/>
  <c r="F473" i="1" s="1"/>
  <c r="C474" i="1" s="1"/>
  <c r="R322" i="1"/>
  <c r="T322" i="1" s="1"/>
  <c r="Q323" i="1" s="1"/>
  <c r="K321" i="1"/>
  <c r="M321" i="1"/>
  <c r="J322" i="1" s="1"/>
  <c r="D321" i="1"/>
  <c r="F321" i="1"/>
  <c r="C322" i="1" s="1"/>
  <c r="D954" i="1"/>
  <c r="F954" i="1" s="1"/>
  <c r="C955" i="1" s="1"/>
  <c r="F834" i="1"/>
  <c r="C835" i="1" s="1"/>
  <c r="D835" i="1" s="1"/>
  <c r="D13" i="2"/>
  <c r="F13" i="2"/>
  <c r="C14" i="2" s="1"/>
  <c r="F8" i="4"/>
  <c r="C9" i="4" s="1"/>
  <c r="D9" i="4" s="1"/>
  <c r="D259" i="1"/>
  <c r="F259" i="1"/>
  <c r="C260" i="1" s="1"/>
  <c r="D197" i="1"/>
  <c r="F197" i="1"/>
  <c r="C198" i="1" s="1"/>
  <c r="D133" i="1"/>
  <c r="F133" i="1" s="1"/>
  <c r="C134" i="1" s="1"/>
  <c r="D90" i="1"/>
  <c r="F90" i="1" s="1"/>
  <c r="C91" i="1" s="1"/>
  <c r="D76" i="1"/>
  <c r="F76" i="1"/>
  <c r="C77" i="1" s="1"/>
  <c r="D53" i="1"/>
  <c r="F53" i="1" s="1"/>
  <c r="C54" i="1" s="1"/>
  <c r="D35" i="1"/>
  <c r="F35" i="1" s="1"/>
  <c r="D23" i="1"/>
  <c r="F23" i="1" s="1"/>
  <c r="D11" i="1"/>
  <c r="F11" i="1" s="1"/>
  <c r="D10" i="5" l="1"/>
  <c r="F10" i="5"/>
  <c r="C11" i="5" s="1"/>
  <c r="F13" i="6"/>
  <c r="C14" i="6" s="1"/>
  <c r="D14" i="6" s="1"/>
  <c r="D15" i="8"/>
  <c r="F15" i="8" s="1"/>
  <c r="C16" i="8" s="1"/>
  <c r="D30" i="8"/>
  <c r="F30" i="8" s="1"/>
  <c r="C31" i="8" s="1"/>
  <c r="R474" i="1"/>
  <c r="T474" i="1"/>
  <c r="Q475" i="1" s="1"/>
  <c r="K474" i="1"/>
  <c r="M474" i="1" s="1"/>
  <c r="J475" i="1" s="1"/>
  <c r="D474" i="1"/>
  <c r="F474" i="1"/>
  <c r="C475" i="1" s="1"/>
  <c r="R323" i="1"/>
  <c r="T323" i="1" s="1"/>
  <c r="Q324" i="1" s="1"/>
  <c r="K322" i="1"/>
  <c r="M322" i="1"/>
  <c r="J323" i="1" s="1"/>
  <c r="D322" i="1"/>
  <c r="F322" i="1"/>
  <c r="C323" i="1" s="1"/>
  <c r="D955" i="1"/>
  <c r="F955" i="1"/>
  <c r="C956" i="1" s="1"/>
  <c r="F835" i="1"/>
  <c r="C836" i="1" s="1"/>
  <c r="D836" i="1" s="1"/>
  <c r="D14" i="2"/>
  <c r="F14" i="2"/>
  <c r="C15" i="2" s="1"/>
  <c r="F9" i="4"/>
  <c r="C10" i="4" s="1"/>
  <c r="D10" i="4" s="1"/>
  <c r="D260" i="1"/>
  <c r="F260" i="1" s="1"/>
  <c r="C261" i="1" s="1"/>
  <c r="D198" i="1"/>
  <c r="F198" i="1"/>
  <c r="C199" i="1" s="1"/>
  <c r="D134" i="1"/>
  <c r="F134" i="1" s="1"/>
  <c r="C135" i="1" s="1"/>
  <c r="D91" i="1"/>
  <c r="F91" i="1" s="1"/>
  <c r="C92" i="1" s="1"/>
  <c r="D77" i="1"/>
  <c r="F77" i="1"/>
  <c r="C78" i="1" s="1"/>
  <c r="D54" i="1"/>
  <c r="F54" i="1" s="1"/>
  <c r="D11" i="5" l="1"/>
  <c r="F11" i="5"/>
  <c r="C12" i="5" s="1"/>
  <c r="F14" i="6"/>
  <c r="C15" i="6" s="1"/>
  <c r="D15" i="6" s="1"/>
  <c r="D16" i="8"/>
  <c r="F16" i="8" s="1"/>
  <c r="D31" i="8"/>
  <c r="F31" i="8" s="1"/>
  <c r="C32" i="8" s="1"/>
  <c r="R475" i="1"/>
  <c r="T475" i="1" s="1"/>
  <c r="Q476" i="1" s="1"/>
  <c r="K475" i="1"/>
  <c r="M475" i="1" s="1"/>
  <c r="J476" i="1" s="1"/>
  <c r="D475" i="1"/>
  <c r="F475" i="1" s="1"/>
  <c r="C476" i="1" s="1"/>
  <c r="T324" i="1"/>
  <c r="Q325" i="1" s="1"/>
  <c r="R324" i="1"/>
  <c r="K323" i="1"/>
  <c r="M323" i="1" s="1"/>
  <c r="J324" i="1" s="1"/>
  <c r="D323" i="1"/>
  <c r="F323" i="1" s="1"/>
  <c r="C324" i="1" s="1"/>
  <c r="D956" i="1"/>
  <c r="F956" i="1" s="1"/>
  <c r="C957" i="1" s="1"/>
  <c r="F836" i="1"/>
  <c r="C837" i="1" s="1"/>
  <c r="D837" i="1" s="1"/>
  <c r="D15" i="2"/>
  <c r="F15" i="2" s="1"/>
  <c r="C16" i="2" s="1"/>
  <c r="F10" i="4"/>
  <c r="C11" i="4" s="1"/>
  <c r="D11" i="4" s="1"/>
  <c r="D261" i="1"/>
  <c r="F261" i="1" s="1"/>
  <c r="C262" i="1" s="1"/>
  <c r="D199" i="1"/>
  <c r="F199" i="1" s="1"/>
  <c r="C200" i="1" s="1"/>
  <c r="D135" i="1"/>
  <c r="F135" i="1" s="1"/>
  <c r="C136" i="1" s="1"/>
  <c r="D92" i="1"/>
  <c r="F92" i="1" s="1"/>
  <c r="C93" i="1" s="1"/>
  <c r="D78" i="1"/>
  <c r="F78" i="1" s="1"/>
  <c r="D12" i="5" l="1"/>
  <c r="F12" i="5"/>
  <c r="C13" i="5" s="1"/>
  <c r="F15" i="6"/>
  <c r="C16" i="6" s="1"/>
  <c r="D16" i="6" s="1"/>
  <c r="D32" i="8"/>
  <c r="F32" i="8"/>
  <c r="C33" i="8" s="1"/>
  <c r="R476" i="1"/>
  <c r="T476" i="1" s="1"/>
  <c r="Q477" i="1" s="1"/>
  <c r="K476" i="1"/>
  <c r="M476" i="1" s="1"/>
  <c r="J477" i="1" s="1"/>
  <c r="D476" i="1"/>
  <c r="F476" i="1" s="1"/>
  <c r="C477" i="1" s="1"/>
  <c r="R325" i="1"/>
  <c r="T325" i="1" s="1"/>
  <c r="Q326" i="1" s="1"/>
  <c r="K324" i="1"/>
  <c r="M324" i="1"/>
  <c r="J325" i="1" s="1"/>
  <c r="D324" i="1"/>
  <c r="F324" i="1"/>
  <c r="C325" i="1" s="1"/>
  <c r="D957" i="1"/>
  <c r="F957" i="1" s="1"/>
  <c r="C958" i="1" s="1"/>
  <c r="F837" i="1"/>
  <c r="C838" i="1" s="1"/>
  <c r="D838" i="1" s="1"/>
  <c r="D16" i="2"/>
  <c r="F16" i="2"/>
  <c r="C17" i="2" s="1"/>
  <c r="F11" i="4"/>
  <c r="C12" i="4" s="1"/>
  <c r="D12" i="4" s="1"/>
  <c r="D262" i="1"/>
  <c r="F262" i="1"/>
  <c r="C263" i="1" s="1"/>
  <c r="D200" i="1"/>
  <c r="F200" i="1"/>
  <c r="C201" i="1" s="1"/>
  <c r="D136" i="1"/>
  <c r="F136" i="1" s="1"/>
  <c r="C137" i="1" s="1"/>
  <c r="D93" i="1"/>
  <c r="F93" i="1" s="1"/>
  <c r="C94" i="1" s="1"/>
  <c r="D13" i="5" l="1"/>
  <c r="F13" i="5"/>
  <c r="C14" i="5" s="1"/>
  <c r="F16" i="6"/>
  <c r="C17" i="6" s="1"/>
  <c r="D17" i="6" s="1"/>
  <c r="D33" i="8"/>
  <c r="F33" i="8"/>
  <c r="C34" i="8" s="1"/>
  <c r="R477" i="1"/>
  <c r="T477" i="1" s="1"/>
  <c r="Q478" i="1" s="1"/>
  <c r="K477" i="1"/>
  <c r="M477" i="1" s="1"/>
  <c r="J478" i="1" s="1"/>
  <c r="D477" i="1"/>
  <c r="F477" i="1"/>
  <c r="C478" i="1" s="1"/>
  <c r="R326" i="1"/>
  <c r="T326" i="1" s="1"/>
  <c r="Q327" i="1" s="1"/>
  <c r="K325" i="1"/>
  <c r="M325" i="1"/>
  <c r="J326" i="1" s="1"/>
  <c r="D325" i="1"/>
  <c r="F325" i="1"/>
  <c r="C326" i="1" s="1"/>
  <c r="D958" i="1"/>
  <c r="F958" i="1" s="1"/>
  <c r="C959" i="1" s="1"/>
  <c r="F838" i="1"/>
  <c r="C839" i="1" s="1"/>
  <c r="D839" i="1" s="1"/>
  <c r="D17" i="2"/>
  <c r="F17" i="2"/>
  <c r="C18" i="2" s="1"/>
  <c r="F12" i="4"/>
  <c r="C13" i="4" s="1"/>
  <c r="D13" i="4" s="1"/>
  <c r="D263" i="1"/>
  <c r="F263" i="1"/>
  <c r="C264" i="1" s="1"/>
  <c r="D201" i="1"/>
  <c r="F201" i="1"/>
  <c r="C202" i="1" s="1"/>
  <c r="D137" i="1"/>
  <c r="F137" i="1"/>
  <c r="C138" i="1" s="1"/>
  <c r="D94" i="1"/>
  <c r="F94" i="1" s="1"/>
  <c r="C95" i="1" s="1"/>
  <c r="D14" i="5" l="1"/>
  <c r="F14" i="5" s="1"/>
  <c r="C15" i="5" s="1"/>
  <c r="F17" i="6"/>
  <c r="C18" i="6" s="1"/>
  <c r="D18" i="6" s="1"/>
  <c r="D34" i="8"/>
  <c r="F34" i="8" s="1"/>
  <c r="C35" i="8" s="1"/>
  <c r="R478" i="1"/>
  <c r="T478" i="1" s="1"/>
  <c r="Q479" i="1" s="1"/>
  <c r="K478" i="1"/>
  <c r="M478" i="1" s="1"/>
  <c r="J479" i="1" s="1"/>
  <c r="D478" i="1"/>
  <c r="F478" i="1" s="1"/>
  <c r="C479" i="1" s="1"/>
  <c r="R327" i="1"/>
  <c r="T327" i="1" s="1"/>
  <c r="Q328" i="1" s="1"/>
  <c r="K326" i="1"/>
  <c r="M326" i="1"/>
  <c r="J327" i="1" s="1"/>
  <c r="D326" i="1"/>
  <c r="F326" i="1"/>
  <c r="C327" i="1" s="1"/>
  <c r="D959" i="1"/>
  <c r="F959" i="1" s="1"/>
  <c r="C960" i="1" s="1"/>
  <c r="F839" i="1"/>
  <c r="C840" i="1" s="1"/>
  <c r="D840" i="1" s="1"/>
  <c r="D18" i="2"/>
  <c r="F18" i="2"/>
  <c r="C19" i="2" s="1"/>
  <c r="F13" i="4"/>
  <c r="C14" i="4" s="1"/>
  <c r="D14" i="4" s="1"/>
  <c r="D264" i="1"/>
  <c r="F264" i="1" s="1"/>
  <c r="C265" i="1" s="1"/>
  <c r="D202" i="1"/>
  <c r="F202" i="1" s="1"/>
  <c r="C203" i="1" s="1"/>
  <c r="D138" i="1"/>
  <c r="F138" i="1" s="1"/>
  <c r="C139" i="1" s="1"/>
  <c r="D95" i="1"/>
  <c r="F95" i="1"/>
  <c r="C96" i="1" s="1"/>
  <c r="D15" i="5" l="1"/>
  <c r="F15" i="5"/>
  <c r="C16" i="5" s="1"/>
  <c r="F18" i="6"/>
  <c r="C19" i="6" s="1"/>
  <c r="D19" i="6" s="1"/>
  <c r="D35" i="8"/>
  <c r="F35" i="8" s="1"/>
  <c r="C36" i="8" s="1"/>
  <c r="R479" i="1"/>
  <c r="T479" i="1" s="1"/>
  <c r="Q480" i="1" s="1"/>
  <c r="K479" i="1"/>
  <c r="M479" i="1" s="1"/>
  <c r="J480" i="1" s="1"/>
  <c r="D479" i="1"/>
  <c r="F479" i="1" s="1"/>
  <c r="C480" i="1" s="1"/>
  <c r="R328" i="1"/>
  <c r="T328" i="1" s="1"/>
  <c r="Q329" i="1" s="1"/>
  <c r="K327" i="1"/>
  <c r="M327" i="1" s="1"/>
  <c r="J328" i="1" s="1"/>
  <c r="D327" i="1"/>
  <c r="F327" i="1" s="1"/>
  <c r="C328" i="1" s="1"/>
  <c r="D960" i="1"/>
  <c r="F960" i="1" s="1"/>
  <c r="C961" i="1" s="1"/>
  <c r="F840" i="1"/>
  <c r="C841" i="1" s="1"/>
  <c r="D841" i="1" s="1"/>
  <c r="D19" i="2"/>
  <c r="F19" i="2" s="1"/>
  <c r="C20" i="2" s="1"/>
  <c r="F14" i="4"/>
  <c r="C15" i="4" s="1"/>
  <c r="D15" i="4" s="1"/>
  <c r="D265" i="1"/>
  <c r="F265" i="1" s="1"/>
  <c r="C266" i="1" s="1"/>
  <c r="D203" i="1"/>
  <c r="F203" i="1" s="1"/>
  <c r="C204" i="1" s="1"/>
  <c r="D139" i="1"/>
  <c r="F139" i="1"/>
  <c r="C140" i="1" s="1"/>
  <c r="D96" i="1"/>
  <c r="F96" i="1"/>
  <c r="C97" i="1" s="1"/>
  <c r="D16" i="5" l="1"/>
  <c r="F16" i="5"/>
  <c r="C17" i="5" s="1"/>
  <c r="F19" i="6"/>
  <c r="C20" i="6" s="1"/>
  <c r="D20" i="6" s="1"/>
  <c r="D36" i="8"/>
  <c r="F36" i="8"/>
  <c r="C37" i="8" s="1"/>
  <c r="R480" i="1"/>
  <c r="T480" i="1" s="1"/>
  <c r="Q481" i="1" s="1"/>
  <c r="K480" i="1"/>
  <c r="M480" i="1" s="1"/>
  <c r="J481" i="1" s="1"/>
  <c r="D480" i="1"/>
  <c r="F480" i="1" s="1"/>
  <c r="C481" i="1" s="1"/>
  <c r="R329" i="1"/>
  <c r="T329" i="1"/>
  <c r="Q330" i="1" s="1"/>
  <c r="K328" i="1"/>
  <c r="M328" i="1"/>
  <c r="J329" i="1" s="1"/>
  <c r="D328" i="1"/>
  <c r="F328" i="1"/>
  <c r="C329" i="1" s="1"/>
  <c r="D961" i="1"/>
  <c r="F961" i="1" s="1"/>
  <c r="C962" i="1" s="1"/>
  <c r="F841" i="1"/>
  <c r="C842" i="1" s="1"/>
  <c r="D842" i="1" s="1"/>
  <c r="D20" i="2"/>
  <c r="F20" i="2"/>
  <c r="C21" i="2" s="1"/>
  <c r="F15" i="4"/>
  <c r="C16" i="4" s="1"/>
  <c r="D16" i="4" s="1"/>
  <c r="D266" i="1"/>
  <c r="F266" i="1" s="1"/>
  <c r="C267" i="1" s="1"/>
  <c r="D204" i="1"/>
  <c r="F204" i="1" s="1"/>
  <c r="C205" i="1" s="1"/>
  <c r="D140" i="1"/>
  <c r="F140" i="1" s="1"/>
  <c r="C141" i="1" s="1"/>
  <c r="D97" i="1"/>
  <c r="F97" i="1"/>
  <c r="C98" i="1" s="1"/>
  <c r="D17" i="5" l="1"/>
  <c r="F17" i="5" s="1"/>
  <c r="C18" i="5" s="1"/>
  <c r="F20" i="6"/>
  <c r="C21" i="6" s="1"/>
  <c r="D21" i="6" s="1"/>
  <c r="D37" i="8"/>
  <c r="F37" i="8"/>
  <c r="C38" i="8" s="1"/>
  <c r="R481" i="1"/>
  <c r="T481" i="1" s="1"/>
  <c r="Q482" i="1" s="1"/>
  <c r="M481" i="1"/>
  <c r="J482" i="1" s="1"/>
  <c r="K481" i="1"/>
  <c r="D481" i="1"/>
  <c r="F481" i="1" s="1"/>
  <c r="C482" i="1" s="1"/>
  <c r="R330" i="1"/>
  <c r="T330" i="1"/>
  <c r="Q331" i="1" s="1"/>
  <c r="K329" i="1"/>
  <c r="M329" i="1"/>
  <c r="J330" i="1" s="1"/>
  <c r="D329" i="1"/>
  <c r="F329" i="1"/>
  <c r="C330" i="1" s="1"/>
  <c r="D962" i="1"/>
  <c r="F962" i="1" s="1"/>
  <c r="C963" i="1" s="1"/>
  <c r="F842" i="1"/>
  <c r="C843" i="1" s="1"/>
  <c r="D843" i="1" s="1"/>
  <c r="D21" i="2"/>
  <c r="F21" i="2"/>
  <c r="C22" i="2" s="1"/>
  <c r="F16" i="4"/>
  <c r="C17" i="4" s="1"/>
  <c r="D17" i="4" s="1"/>
  <c r="D267" i="1"/>
  <c r="F267" i="1" s="1"/>
  <c r="C268" i="1" s="1"/>
  <c r="D205" i="1"/>
  <c r="F205" i="1"/>
  <c r="C206" i="1" s="1"/>
  <c r="D141" i="1"/>
  <c r="F141" i="1"/>
  <c r="C142" i="1" s="1"/>
  <c r="F98" i="1"/>
  <c r="C99" i="1" s="1"/>
  <c r="D98" i="1"/>
  <c r="D18" i="5" l="1"/>
  <c r="F18" i="5"/>
  <c r="C19" i="5" s="1"/>
  <c r="F21" i="6"/>
  <c r="D38" i="8"/>
  <c r="F38" i="8" s="1"/>
  <c r="C39" i="8" s="1"/>
  <c r="R482" i="1"/>
  <c r="T482" i="1" s="1"/>
  <c r="Q483" i="1" s="1"/>
  <c r="K482" i="1"/>
  <c r="M482" i="1" s="1"/>
  <c r="J483" i="1" s="1"/>
  <c r="D482" i="1"/>
  <c r="F482" i="1"/>
  <c r="C483" i="1" s="1"/>
  <c r="R331" i="1"/>
  <c r="T331" i="1" s="1"/>
  <c r="Q332" i="1" s="1"/>
  <c r="K330" i="1"/>
  <c r="M330" i="1"/>
  <c r="J331" i="1" s="1"/>
  <c r="D330" i="1"/>
  <c r="F330" i="1"/>
  <c r="C331" i="1" s="1"/>
  <c r="D963" i="1"/>
  <c r="F963" i="1" s="1"/>
  <c r="C964" i="1" s="1"/>
  <c r="F843" i="1"/>
  <c r="C844" i="1" s="1"/>
  <c r="D844" i="1" s="1"/>
  <c r="D22" i="2"/>
  <c r="F22" i="2"/>
  <c r="C23" i="2" s="1"/>
  <c r="F17" i="4"/>
  <c r="C18" i="4" s="1"/>
  <c r="D18" i="4" s="1"/>
  <c r="D268" i="1"/>
  <c r="F268" i="1"/>
  <c r="C269" i="1" s="1"/>
  <c r="D206" i="1"/>
  <c r="F206" i="1" s="1"/>
  <c r="C207" i="1" s="1"/>
  <c r="D142" i="1"/>
  <c r="F142" i="1" s="1"/>
  <c r="C143" i="1" s="1"/>
  <c r="D99" i="1"/>
  <c r="F99" i="1"/>
  <c r="C100" i="1" s="1"/>
  <c r="D19" i="5" l="1"/>
  <c r="F19" i="5"/>
  <c r="C20" i="5" s="1"/>
  <c r="D39" i="8"/>
  <c r="F39" i="8" s="1"/>
  <c r="C40" i="8" s="1"/>
  <c r="R483" i="1"/>
  <c r="T483" i="1" s="1"/>
  <c r="Q484" i="1" s="1"/>
  <c r="K483" i="1"/>
  <c r="M483" i="1" s="1"/>
  <c r="J484" i="1" s="1"/>
  <c r="D483" i="1"/>
  <c r="F483" i="1" s="1"/>
  <c r="C484" i="1" s="1"/>
  <c r="R332" i="1"/>
  <c r="T332" i="1" s="1"/>
  <c r="Q333" i="1" s="1"/>
  <c r="K331" i="1"/>
  <c r="M331" i="1" s="1"/>
  <c r="J332" i="1" s="1"/>
  <c r="D331" i="1"/>
  <c r="F331" i="1" s="1"/>
  <c r="C332" i="1" s="1"/>
  <c r="D964" i="1"/>
  <c r="F964" i="1" s="1"/>
  <c r="C965" i="1" s="1"/>
  <c r="F844" i="1"/>
  <c r="C845" i="1" s="1"/>
  <c r="D845" i="1" s="1"/>
  <c r="D23" i="2"/>
  <c r="F23" i="2" s="1"/>
  <c r="C24" i="2" s="1"/>
  <c r="F18" i="4"/>
  <c r="C19" i="4" s="1"/>
  <c r="D19" i="4" s="1"/>
  <c r="D269" i="1"/>
  <c r="F269" i="1" s="1"/>
  <c r="C270" i="1" s="1"/>
  <c r="D207" i="1"/>
  <c r="F207" i="1" s="1"/>
  <c r="C208" i="1" s="1"/>
  <c r="D143" i="1"/>
  <c r="F143" i="1" s="1"/>
  <c r="C144" i="1" s="1"/>
  <c r="D100" i="1"/>
  <c r="F100" i="1"/>
  <c r="D20" i="5" l="1"/>
  <c r="F20" i="5"/>
  <c r="C21" i="5" s="1"/>
  <c r="D40" i="8"/>
  <c r="F40" i="8" s="1"/>
  <c r="C41" i="8" s="1"/>
  <c r="R484" i="1"/>
  <c r="T484" i="1" s="1"/>
  <c r="Q485" i="1" s="1"/>
  <c r="K484" i="1"/>
  <c r="M484" i="1" s="1"/>
  <c r="J485" i="1" s="1"/>
  <c r="D484" i="1"/>
  <c r="F484" i="1" s="1"/>
  <c r="C485" i="1" s="1"/>
  <c r="R333" i="1"/>
  <c r="T333" i="1" s="1"/>
  <c r="Q334" i="1" s="1"/>
  <c r="K332" i="1"/>
  <c r="M332" i="1"/>
  <c r="J333" i="1" s="1"/>
  <c r="D332" i="1"/>
  <c r="F332" i="1"/>
  <c r="C333" i="1" s="1"/>
  <c r="D965" i="1"/>
  <c r="F965" i="1" s="1"/>
  <c r="C966" i="1" s="1"/>
  <c r="F845" i="1"/>
  <c r="C846" i="1" s="1"/>
  <c r="D846" i="1" s="1"/>
  <c r="D24" i="2"/>
  <c r="F24" i="2"/>
  <c r="C25" i="2" s="1"/>
  <c r="F19" i="4"/>
  <c r="C20" i="4" s="1"/>
  <c r="D20" i="4" s="1"/>
  <c r="D270" i="1"/>
  <c r="F270" i="1"/>
  <c r="C271" i="1" s="1"/>
  <c r="D208" i="1"/>
  <c r="F208" i="1" s="1"/>
  <c r="C209" i="1" s="1"/>
  <c r="D144" i="1"/>
  <c r="F144" i="1" s="1"/>
  <c r="C145" i="1" s="1"/>
  <c r="D21" i="5" l="1"/>
  <c r="F21" i="5"/>
  <c r="C22" i="5" s="1"/>
  <c r="D41" i="8"/>
  <c r="F41" i="8"/>
  <c r="C42" i="8" s="1"/>
  <c r="R485" i="1"/>
  <c r="T485" i="1" s="1"/>
  <c r="Q486" i="1" s="1"/>
  <c r="K485" i="1"/>
  <c r="M485" i="1" s="1"/>
  <c r="J486" i="1" s="1"/>
  <c r="D485" i="1"/>
  <c r="F485" i="1"/>
  <c r="C486" i="1" s="1"/>
  <c r="R334" i="1"/>
  <c r="T334" i="1"/>
  <c r="Q335" i="1" s="1"/>
  <c r="K333" i="1"/>
  <c r="M333" i="1"/>
  <c r="J334" i="1" s="1"/>
  <c r="D333" i="1"/>
  <c r="F333" i="1"/>
  <c r="C334" i="1" s="1"/>
  <c r="D966" i="1"/>
  <c r="F966" i="1" s="1"/>
  <c r="C967" i="1" s="1"/>
  <c r="F846" i="1"/>
  <c r="C847" i="1" s="1"/>
  <c r="D847" i="1" s="1"/>
  <c r="D25" i="2"/>
  <c r="F25" i="2"/>
  <c r="C26" i="2" s="1"/>
  <c r="F20" i="4"/>
  <c r="C21" i="4" s="1"/>
  <c r="D21" i="4" s="1"/>
  <c r="D271" i="1"/>
  <c r="F271" i="1"/>
  <c r="C272" i="1" s="1"/>
  <c r="D209" i="1"/>
  <c r="F209" i="1"/>
  <c r="C210" i="1" s="1"/>
  <c r="D145" i="1"/>
  <c r="F145" i="1"/>
  <c r="C146" i="1" s="1"/>
  <c r="D22" i="5" l="1"/>
  <c r="F22" i="5"/>
  <c r="C23" i="5" s="1"/>
  <c r="D42" i="8"/>
  <c r="F42" i="8" s="1"/>
  <c r="C43" i="8" s="1"/>
  <c r="R486" i="1"/>
  <c r="T486" i="1" s="1"/>
  <c r="Q487" i="1" s="1"/>
  <c r="K486" i="1"/>
  <c r="M486" i="1" s="1"/>
  <c r="J487" i="1" s="1"/>
  <c r="D486" i="1"/>
  <c r="F486" i="1" s="1"/>
  <c r="C487" i="1" s="1"/>
  <c r="R335" i="1"/>
  <c r="T335" i="1" s="1"/>
  <c r="Q336" i="1" s="1"/>
  <c r="K334" i="1"/>
  <c r="M334" i="1"/>
  <c r="J335" i="1" s="1"/>
  <c r="D334" i="1"/>
  <c r="F334" i="1"/>
  <c r="C335" i="1" s="1"/>
  <c r="D967" i="1"/>
  <c r="F967" i="1"/>
  <c r="C968" i="1" s="1"/>
  <c r="F847" i="1"/>
  <c r="C848" i="1" s="1"/>
  <c r="D848" i="1" s="1"/>
  <c r="D26" i="2"/>
  <c r="F26" i="2"/>
  <c r="C27" i="2" s="1"/>
  <c r="F21" i="4"/>
  <c r="C22" i="4" s="1"/>
  <c r="D22" i="4" s="1"/>
  <c r="D272" i="1"/>
  <c r="F272" i="1"/>
  <c r="C273" i="1" s="1"/>
  <c r="D210" i="1"/>
  <c r="F210" i="1" s="1"/>
  <c r="C211" i="1" s="1"/>
  <c r="D146" i="1"/>
  <c r="F146" i="1" s="1"/>
  <c r="C147" i="1" s="1"/>
  <c r="D23" i="5" l="1"/>
  <c r="F23" i="5"/>
  <c r="C24" i="5" s="1"/>
  <c r="D43" i="8"/>
  <c r="F43" i="8" s="1"/>
  <c r="C44" i="8" s="1"/>
  <c r="R487" i="1"/>
  <c r="T487" i="1" s="1"/>
  <c r="Q488" i="1" s="1"/>
  <c r="K487" i="1"/>
  <c r="M487" i="1" s="1"/>
  <c r="J488" i="1" s="1"/>
  <c r="D487" i="1"/>
  <c r="F487" i="1" s="1"/>
  <c r="C488" i="1" s="1"/>
  <c r="R336" i="1"/>
  <c r="T336" i="1" s="1"/>
  <c r="Q337" i="1" s="1"/>
  <c r="K335" i="1"/>
  <c r="M335" i="1" s="1"/>
  <c r="J336" i="1" s="1"/>
  <c r="D335" i="1"/>
  <c r="F335" i="1" s="1"/>
  <c r="C336" i="1" s="1"/>
  <c r="D968" i="1"/>
  <c r="F968" i="1" s="1"/>
  <c r="C969" i="1" s="1"/>
  <c r="F848" i="1"/>
  <c r="C849" i="1" s="1"/>
  <c r="D849" i="1" s="1"/>
  <c r="D27" i="2"/>
  <c r="F27" i="2" s="1"/>
  <c r="C28" i="2" s="1"/>
  <c r="F22" i="4"/>
  <c r="C23" i="4" s="1"/>
  <c r="D23" i="4" s="1"/>
  <c r="D273" i="1"/>
  <c r="F273" i="1" s="1"/>
  <c r="C274" i="1" s="1"/>
  <c r="D211" i="1"/>
  <c r="F211" i="1" s="1"/>
  <c r="C212" i="1" s="1"/>
  <c r="D147" i="1"/>
  <c r="F147" i="1"/>
  <c r="C148" i="1" s="1"/>
  <c r="D24" i="5" l="1"/>
  <c r="F24" i="5"/>
  <c r="C25" i="5" s="1"/>
  <c r="D44" i="8"/>
  <c r="F44" i="8" s="1"/>
  <c r="C45" i="8" s="1"/>
  <c r="R488" i="1"/>
  <c r="T488" i="1" s="1"/>
  <c r="Q489" i="1" s="1"/>
  <c r="K488" i="1"/>
  <c r="M488" i="1" s="1"/>
  <c r="J489" i="1" s="1"/>
  <c r="D488" i="1"/>
  <c r="F488" i="1" s="1"/>
  <c r="C489" i="1" s="1"/>
  <c r="R337" i="1"/>
  <c r="T337" i="1"/>
  <c r="Q338" i="1" s="1"/>
  <c r="K336" i="1"/>
  <c r="M336" i="1"/>
  <c r="J337" i="1" s="1"/>
  <c r="D336" i="1"/>
  <c r="F336" i="1"/>
  <c r="C337" i="1" s="1"/>
  <c r="D969" i="1"/>
  <c r="F969" i="1" s="1"/>
  <c r="C970" i="1" s="1"/>
  <c r="F849" i="1"/>
  <c r="C850" i="1" s="1"/>
  <c r="D850" i="1" s="1"/>
  <c r="D28" i="2"/>
  <c r="F28" i="2"/>
  <c r="C29" i="2" s="1"/>
  <c r="F23" i="4"/>
  <c r="C24" i="4" s="1"/>
  <c r="D24" i="4" s="1"/>
  <c r="D274" i="1"/>
  <c r="F274" i="1" s="1"/>
  <c r="C275" i="1" s="1"/>
  <c r="D212" i="1"/>
  <c r="F212" i="1"/>
  <c r="C213" i="1" s="1"/>
  <c r="D148" i="1"/>
  <c r="F148" i="1" s="1"/>
  <c r="C149" i="1" s="1"/>
  <c r="D25" i="5" l="1"/>
  <c r="F25" i="5"/>
  <c r="C26" i="5" s="1"/>
  <c r="D45" i="8"/>
  <c r="F45" i="8"/>
  <c r="C46" i="8" s="1"/>
  <c r="R489" i="1"/>
  <c r="T489" i="1" s="1"/>
  <c r="Q490" i="1" s="1"/>
  <c r="K489" i="1"/>
  <c r="M489" i="1" s="1"/>
  <c r="J490" i="1" s="1"/>
  <c r="D489" i="1"/>
  <c r="F489" i="1" s="1"/>
  <c r="C490" i="1" s="1"/>
  <c r="R338" i="1"/>
  <c r="T338" i="1"/>
  <c r="Q339" i="1" s="1"/>
  <c r="K337" i="1"/>
  <c r="M337" i="1"/>
  <c r="J338" i="1" s="1"/>
  <c r="D337" i="1"/>
  <c r="F337" i="1"/>
  <c r="C338" i="1" s="1"/>
  <c r="D970" i="1"/>
  <c r="F970" i="1" s="1"/>
  <c r="C971" i="1" s="1"/>
  <c r="F850" i="1"/>
  <c r="C851" i="1" s="1"/>
  <c r="D851" i="1" s="1"/>
  <c r="D29" i="2"/>
  <c r="F29" i="2"/>
  <c r="C30" i="2" s="1"/>
  <c r="F24" i="4"/>
  <c r="C25" i="4" s="1"/>
  <c r="D25" i="4" s="1"/>
  <c r="D275" i="1"/>
  <c r="F275" i="1"/>
  <c r="C276" i="1" s="1"/>
  <c r="D213" i="1"/>
  <c r="F213" i="1"/>
  <c r="C214" i="1" s="1"/>
  <c r="D149" i="1"/>
  <c r="F149" i="1" s="1"/>
  <c r="C150" i="1" s="1"/>
  <c r="D26" i="5" l="1"/>
  <c r="F26" i="5"/>
  <c r="C27" i="5" s="1"/>
  <c r="D46" i="8"/>
  <c r="F46" i="8" s="1"/>
  <c r="C47" i="8" s="1"/>
  <c r="R490" i="1"/>
  <c r="T490" i="1"/>
  <c r="Q491" i="1" s="1"/>
  <c r="K490" i="1"/>
  <c r="M490" i="1" s="1"/>
  <c r="J491" i="1" s="1"/>
  <c r="D490" i="1"/>
  <c r="F490" i="1"/>
  <c r="C491" i="1" s="1"/>
  <c r="R339" i="1"/>
  <c r="T339" i="1" s="1"/>
  <c r="Q340" i="1" s="1"/>
  <c r="K338" i="1"/>
  <c r="M338" i="1"/>
  <c r="J339" i="1" s="1"/>
  <c r="D338" i="1"/>
  <c r="F338" i="1"/>
  <c r="C339" i="1" s="1"/>
  <c r="D971" i="1"/>
  <c r="F971" i="1"/>
  <c r="C972" i="1" s="1"/>
  <c r="F851" i="1"/>
  <c r="C852" i="1" s="1"/>
  <c r="D852" i="1" s="1"/>
  <c r="D30" i="2"/>
  <c r="F30" i="2"/>
  <c r="C31" i="2" s="1"/>
  <c r="F25" i="4"/>
  <c r="C26" i="4" s="1"/>
  <c r="D26" i="4" s="1"/>
  <c r="D276" i="1"/>
  <c r="F276" i="1"/>
  <c r="C277" i="1" s="1"/>
  <c r="D214" i="1"/>
  <c r="F214" i="1" s="1"/>
  <c r="C215" i="1" s="1"/>
  <c r="D150" i="1"/>
  <c r="F150" i="1" s="1"/>
  <c r="C151" i="1" s="1"/>
  <c r="D27" i="5" l="1"/>
  <c r="F27" i="5"/>
  <c r="C28" i="5" s="1"/>
  <c r="D47" i="8"/>
  <c r="F47" i="8" s="1"/>
  <c r="C48" i="8" s="1"/>
  <c r="R491" i="1"/>
  <c r="T491" i="1" s="1"/>
  <c r="Q492" i="1" s="1"/>
  <c r="K491" i="1"/>
  <c r="M491" i="1" s="1"/>
  <c r="J492" i="1" s="1"/>
  <c r="D491" i="1"/>
  <c r="F491" i="1" s="1"/>
  <c r="C492" i="1" s="1"/>
  <c r="R340" i="1"/>
  <c r="T340" i="1" s="1"/>
  <c r="Q341" i="1" s="1"/>
  <c r="K339" i="1"/>
  <c r="M339" i="1" s="1"/>
  <c r="J340" i="1" s="1"/>
  <c r="D339" i="1"/>
  <c r="F339" i="1" s="1"/>
  <c r="C340" i="1" s="1"/>
  <c r="D972" i="1"/>
  <c r="F972" i="1" s="1"/>
  <c r="C973" i="1" s="1"/>
  <c r="F852" i="1"/>
  <c r="C853" i="1" s="1"/>
  <c r="D853" i="1" s="1"/>
  <c r="D31" i="2"/>
  <c r="F31" i="2" s="1"/>
  <c r="C32" i="2" s="1"/>
  <c r="F26" i="4"/>
  <c r="C27" i="4" s="1"/>
  <c r="D27" i="4" s="1"/>
  <c r="D277" i="1"/>
  <c r="F277" i="1" s="1"/>
  <c r="C278" i="1" s="1"/>
  <c r="D215" i="1"/>
  <c r="F215" i="1" s="1"/>
  <c r="C216" i="1" s="1"/>
  <c r="D151" i="1"/>
  <c r="F151" i="1"/>
  <c r="C152" i="1" s="1"/>
  <c r="D28" i="5" l="1"/>
  <c r="F28" i="5"/>
  <c r="C29" i="5" s="1"/>
  <c r="D48" i="8"/>
  <c r="F48" i="8"/>
  <c r="C49" i="8" s="1"/>
  <c r="R492" i="1"/>
  <c r="T492" i="1" s="1"/>
  <c r="Q493" i="1" s="1"/>
  <c r="K492" i="1"/>
  <c r="M492" i="1" s="1"/>
  <c r="J493" i="1" s="1"/>
  <c r="D492" i="1"/>
  <c r="F492" i="1" s="1"/>
  <c r="C493" i="1" s="1"/>
  <c r="R341" i="1"/>
  <c r="T341" i="1"/>
  <c r="Q342" i="1" s="1"/>
  <c r="K340" i="1"/>
  <c r="M340" i="1"/>
  <c r="J341" i="1" s="1"/>
  <c r="D340" i="1"/>
  <c r="F340" i="1"/>
  <c r="C341" i="1" s="1"/>
  <c r="D973" i="1"/>
  <c r="F973" i="1" s="1"/>
  <c r="C974" i="1" s="1"/>
  <c r="F853" i="1"/>
  <c r="C854" i="1" s="1"/>
  <c r="D854" i="1" s="1"/>
  <c r="D32" i="2"/>
  <c r="F32" i="2" s="1"/>
  <c r="C33" i="2" s="1"/>
  <c r="F27" i="4"/>
  <c r="C28" i="4" s="1"/>
  <c r="D28" i="4" s="1"/>
  <c r="D278" i="1"/>
  <c r="F278" i="1" s="1"/>
  <c r="C279" i="1" s="1"/>
  <c r="D216" i="1"/>
  <c r="F216" i="1" s="1"/>
  <c r="C217" i="1" s="1"/>
  <c r="D152" i="1"/>
  <c r="F152" i="1" s="1"/>
  <c r="C153" i="1" s="1"/>
  <c r="D29" i="5" l="1"/>
  <c r="F29" i="5"/>
  <c r="C30" i="5" s="1"/>
  <c r="D49" i="8"/>
  <c r="F49" i="8"/>
  <c r="C50" i="8" s="1"/>
  <c r="R493" i="1"/>
  <c r="T493" i="1" s="1"/>
  <c r="Q494" i="1" s="1"/>
  <c r="K493" i="1"/>
  <c r="M493" i="1" s="1"/>
  <c r="J494" i="1" s="1"/>
  <c r="D493" i="1"/>
  <c r="F493" i="1" s="1"/>
  <c r="C494" i="1" s="1"/>
  <c r="R342" i="1"/>
  <c r="T342" i="1"/>
  <c r="Q343" i="1" s="1"/>
  <c r="K341" i="1"/>
  <c r="M341" i="1"/>
  <c r="J342" i="1" s="1"/>
  <c r="D341" i="1"/>
  <c r="F341" i="1"/>
  <c r="C342" i="1" s="1"/>
  <c r="D974" i="1"/>
  <c r="F974" i="1" s="1"/>
  <c r="C975" i="1" s="1"/>
  <c r="F854" i="1"/>
  <c r="C855" i="1" s="1"/>
  <c r="D855" i="1" s="1"/>
  <c r="D33" i="2"/>
  <c r="F33" i="2"/>
  <c r="C34" i="2" s="1"/>
  <c r="F28" i="4"/>
  <c r="C29" i="4" s="1"/>
  <c r="D29" i="4" s="1"/>
  <c r="D279" i="1"/>
  <c r="F279" i="1"/>
  <c r="C280" i="1" s="1"/>
  <c r="D217" i="1"/>
  <c r="F217" i="1"/>
  <c r="C218" i="1" s="1"/>
  <c r="D153" i="1"/>
  <c r="F153" i="1"/>
  <c r="C154" i="1" s="1"/>
  <c r="D30" i="5" l="1"/>
  <c r="F30" i="5"/>
  <c r="C31" i="5" s="1"/>
  <c r="D50" i="8"/>
  <c r="F50" i="8" s="1"/>
  <c r="C51" i="8" s="1"/>
  <c r="R494" i="1"/>
  <c r="T494" i="1" s="1"/>
  <c r="Q495" i="1" s="1"/>
  <c r="K494" i="1"/>
  <c r="M494" i="1" s="1"/>
  <c r="J495" i="1" s="1"/>
  <c r="D494" i="1"/>
  <c r="F494" i="1" s="1"/>
  <c r="C495" i="1" s="1"/>
  <c r="R343" i="1"/>
  <c r="T343" i="1" s="1"/>
  <c r="Q344" i="1" s="1"/>
  <c r="K342" i="1"/>
  <c r="M342" i="1"/>
  <c r="J343" i="1" s="1"/>
  <c r="D342" i="1"/>
  <c r="F342" i="1"/>
  <c r="C343" i="1" s="1"/>
  <c r="D975" i="1"/>
  <c r="F975" i="1" s="1"/>
  <c r="C976" i="1" s="1"/>
  <c r="F855" i="1"/>
  <c r="C856" i="1" s="1"/>
  <c r="D856" i="1" s="1"/>
  <c r="D34" i="2"/>
  <c r="F34" i="2"/>
  <c r="C35" i="2" s="1"/>
  <c r="F29" i="4"/>
  <c r="C30" i="4" s="1"/>
  <c r="D30" i="4" s="1"/>
  <c r="D280" i="1"/>
  <c r="F280" i="1" s="1"/>
  <c r="C281" i="1" s="1"/>
  <c r="D218" i="1"/>
  <c r="F218" i="1" s="1"/>
  <c r="C219" i="1" s="1"/>
  <c r="D154" i="1"/>
  <c r="F154" i="1" s="1"/>
  <c r="C155" i="1" s="1"/>
  <c r="D31" i="5" l="1"/>
  <c r="F31" i="5"/>
  <c r="C32" i="5" s="1"/>
  <c r="D51" i="8"/>
  <c r="F51" i="8" s="1"/>
  <c r="C52" i="8" s="1"/>
  <c r="R495" i="1"/>
  <c r="T495" i="1" s="1"/>
  <c r="Q496" i="1" s="1"/>
  <c r="K495" i="1"/>
  <c r="M495" i="1" s="1"/>
  <c r="J496" i="1" s="1"/>
  <c r="D495" i="1"/>
  <c r="F495" i="1" s="1"/>
  <c r="C496" i="1" s="1"/>
  <c r="R344" i="1"/>
  <c r="T344" i="1" s="1"/>
  <c r="Q345" i="1" s="1"/>
  <c r="K343" i="1"/>
  <c r="M343" i="1" s="1"/>
  <c r="J344" i="1" s="1"/>
  <c r="D343" i="1"/>
  <c r="F343" i="1" s="1"/>
  <c r="C344" i="1" s="1"/>
  <c r="D976" i="1"/>
  <c r="F976" i="1" s="1"/>
  <c r="C977" i="1" s="1"/>
  <c r="F856" i="1"/>
  <c r="C857" i="1" s="1"/>
  <c r="D857" i="1" s="1"/>
  <c r="D35" i="2"/>
  <c r="F35" i="2" s="1"/>
  <c r="C36" i="2" s="1"/>
  <c r="F30" i="4"/>
  <c r="C31" i="4" s="1"/>
  <c r="D31" i="4" s="1"/>
  <c r="D281" i="1"/>
  <c r="F281" i="1" s="1"/>
  <c r="C282" i="1" s="1"/>
  <c r="D219" i="1"/>
  <c r="F219" i="1" s="1"/>
  <c r="C220" i="1" s="1"/>
  <c r="D155" i="1"/>
  <c r="F155" i="1" s="1"/>
  <c r="C156" i="1" s="1"/>
  <c r="D32" i="5" l="1"/>
  <c r="F32" i="5"/>
  <c r="C33" i="5" s="1"/>
  <c r="D52" i="8"/>
  <c r="F52" i="8" s="1"/>
  <c r="C53" i="8" s="1"/>
  <c r="R496" i="1"/>
  <c r="T496" i="1" s="1"/>
  <c r="Q497" i="1" s="1"/>
  <c r="K496" i="1"/>
  <c r="M496" i="1" s="1"/>
  <c r="J497" i="1" s="1"/>
  <c r="D496" i="1"/>
  <c r="F496" i="1" s="1"/>
  <c r="C497" i="1" s="1"/>
  <c r="R345" i="1"/>
  <c r="T345" i="1"/>
  <c r="Q346" i="1" s="1"/>
  <c r="K344" i="1"/>
  <c r="M344" i="1"/>
  <c r="J345" i="1" s="1"/>
  <c r="D344" i="1"/>
  <c r="F344" i="1"/>
  <c r="C345" i="1" s="1"/>
  <c r="D977" i="1"/>
  <c r="F977" i="1" s="1"/>
  <c r="C978" i="1" s="1"/>
  <c r="F857" i="1"/>
  <c r="C858" i="1" s="1"/>
  <c r="D858" i="1" s="1"/>
  <c r="D36" i="2"/>
  <c r="F36" i="2"/>
  <c r="C37" i="2" s="1"/>
  <c r="F31" i="4"/>
  <c r="C32" i="4" s="1"/>
  <c r="D32" i="4" s="1"/>
  <c r="D282" i="1"/>
  <c r="F282" i="1" s="1"/>
  <c r="C283" i="1" s="1"/>
  <c r="D220" i="1"/>
  <c r="F220" i="1"/>
  <c r="C221" i="1" s="1"/>
  <c r="D156" i="1"/>
  <c r="F156" i="1" s="1"/>
  <c r="C157" i="1" s="1"/>
  <c r="D33" i="5" l="1"/>
  <c r="F33" i="5"/>
  <c r="C34" i="5" s="1"/>
  <c r="D53" i="8"/>
  <c r="F53" i="8"/>
  <c r="C54" i="8" s="1"/>
  <c r="R497" i="1"/>
  <c r="T497" i="1" s="1"/>
  <c r="Q498" i="1" s="1"/>
  <c r="K497" i="1"/>
  <c r="M497" i="1" s="1"/>
  <c r="J498" i="1" s="1"/>
  <c r="D497" i="1"/>
  <c r="F497" i="1" s="1"/>
  <c r="C498" i="1" s="1"/>
  <c r="R346" i="1"/>
  <c r="T346" i="1"/>
  <c r="Q347" i="1" s="1"/>
  <c r="K345" i="1"/>
  <c r="M345" i="1"/>
  <c r="J346" i="1" s="1"/>
  <c r="D345" i="1"/>
  <c r="F345" i="1"/>
  <c r="C346" i="1" s="1"/>
  <c r="D978" i="1"/>
  <c r="F978" i="1" s="1"/>
  <c r="C979" i="1" s="1"/>
  <c r="F858" i="1"/>
  <c r="C859" i="1" s="1"/>
  <c r="D859" i="1" s="1"/>
  <c r="D37" i="2"/>
  <c r="F37" i="2"/>
  <c r="C38" i="2" s="1"/>
  <c r="F32" i="4"/>
  <c r="C33" i="4" s="1"/>
  <c r="D33" i="4" s="1"/>
  <c r="D283" i="1"/>
  <c r="F283" i="1"/>
  <c r="C284" i="1" s="1"/>
  <c r="D221" i="1"/>
  <c r="F221" i="1" s="1"/>
  <c r="C222" i="1" s="1"/>
  <c r="D157" i="1"/>
  <c r="F157" i="1" s="1"/>
  <c r="C158" i="1" s="1"/>
  <c r="D34" i="5" l="1"/>
  <c r="F34" i="5"/>
  <c r="C35" i="5" s="1"/>
  <c r="D54" i="8"/>
  <c r="F54" i="8" s="1"/>
  <c r="C55" i="8" s="1"/>
  <c r="R498" i="1"/>
  <c r="T498" i="1" s="1"/>
  <c r="Q499" i="1" s="1"/>
  <c r="K498" i="1"/>
  <c r="M498" i="1" s="1"/>
  <c r="J499" i="1" s="1"/>
  <c r="D498" i="1"/>
  <c r="F498" i="1"/>
  <c r="C499" i="1" s="1"/>
  <c r="R347" i="1"/>
  <c r="T347" i="1" s="1"/>
  <c r="Q348" i="1" s="1"/>
  <c r="K346" i="1"/>
  <c r="M346" i="1"/>
  <c r="J347" i="1" s="1"/>
  <c r="D346" i="1"/>
  <c r="F346" i="1"/>
  <c r="C347" i="1" s="1"/>
  <c r="D979" i="1"/>
  <c r="F979" i="1" s="1"/>
  <c r="C980" i="1" s="1"/>
  <c r="F859" i="1"/>
  <c r="C860" i="1" s="1"/>
  <c r="D860" i="1" s="1"/>
  <c r="D38" i="2"/>
  <c r="F38" i="2"/>
  <c r="C39" i="2" s="1"/>
  <c r="F33" i="4"/>
  <c r="C34" i="4" s="1"/>
  <c r="D34" i="4" s="1"/>
  <c r="D284" i="1"/>
  <c r="F284" i="1" s="1"/>
  <c r="C285" i="1" s="1"/>
  <c r="D222" i="1"/>
  <c r="F222" i="1" s="1"/>
  <c r="C223" i="1" s="1"/>
  <c r="D158" i="1"/>
  <c r="F158" i="1" s="1"/>
  <c r="C159" i="1" s="1"/>
  <c r="D35" i="5" l="1"/>
  <c r="F35" i="5"/>
  <c r="C36" i="5" s="1"/>
  <c r="D55" i="8"/>
  <c r="F55" i="8" s="1"/>
  <c r="C56" i="8" s="1"/>
  <c r="R499" i="1"/>
  <c r="T499" i="1" s="1"/>
  <c r="Q500" i="1" s="1"/>
  <c r="K499" i="1"/>
  <c r="M499" i="1" s="1"/>
  <c r="J500" i="1" s="1"/>
  <c r="D499" i="1"/>
  <c r="F499" i="1" s="1"/>
  <c r="C500" i="1" s="1"/>
  <c r="R348" i="1"/>
  <c r="T348" i="1" s="1"/>
  <c r="Q349" i="1" s="1"/>
  <c r="K347" i="1"/>
  <c r="M347" i="1" s="1"/>
  <c r="J348" i="1" s="1"/>
  <c r="D347" i="1"/>
  <c r="F347" i="1" s="1"/>
  <c r="C348" i="1" s="1"/>
  <c r="D980" i="1"/>
  <c r="F980" i="1" s="1"/>
  <c r="C981" i="1" s="1"/>
  <c r="F860" i="1"/>
  <c r="C861" i="1" s="1"/>
  <c r="D861" i="1" s="1"/>
  <c r="D39" i="2"/>
  <c r="F39" i="2" s="1"/>
  <c r="C40" i="2" s="1"/>
  <c r="F34" i="4"/>
  <c r="C35" i="4" s="1"/>
  <c r="D35" i="4" s="1"/>
  <c r="D285" i="1"/>
  <c r="F285" i="1" s="1"/>
  <c r="C286" i="1" s="1"/>
  <c r="D223" i="1"/>
  <c r="F223" i="1" s="1"/>
  <c r="C224" i="1" s="1"/>
  <c r="D159" i="1"/>
  <c r="F159" i="1" s="1"/>
  <c r="C160" i="1" s="1"/>
  <c r="D36" i="5" l="1"/>
  <c r="F36" i="5"/>
  <c r="C37" i="5" s="1"/>
  <c r="D56" i="8"/>
  <c r="F56" i="8" s="1"/>
  <c r="C57" i="8" s="1"/>
  <c r="R500" i="1"/>
  <c r="T500" i="1" s="1"/>
  <c r="Q501" i="1" s="1"/>
  <c r="K500" i="1"/>
  <c r="M500" i="1" s="1"/>
  <c r="J501" i="1" s="1"/>
  <c r="D500" i="1"/>
  <c r="F500" i="1" s="1"/>
  <c r="C501" i="1" s="1"/>
  <c r="R349" i="1"/>
  <c r="T349" i="1"/>
  <c r="Q350" i="1" s="1"/>
  <c r="K348" i="1"/>
  <c r="M348" i="1"/>
  <c r="J349" i="1" s="1"/>
  <c r="D348" i="1"/>
  <c r="F348" i="1"/>
  <c r="C349" i="1" s="1"/>
  <c r="D981" i="1"/>
  <c r="F981" i="1" s="1"/>
  <c r="C982" i="1" s="1"/>
  <c r="F861" i="1"/>
  <c r="C862" i="1" s="1"/>
  <c r="D862" i="1" s="1"/>
  <c r="D40" i="2"/>
  <c r="F40" i="2"/>
  <c r="C41" i="2" s="1"/>
  <c r="F35" i="4"/>
  <c r="C36" i="4" s="1"/>
  <c r="D36" i="4" s="1"/>
  <c r="D286" i="1"/>
  <c r="F286" i="1" s="1"/>
  <c r="C287" i="1" s="1"/>
  <c r="D224" i="1"/>
  <c r="F224" i="1" s="1"/>
  <c r="C225" i="1" s="1"/>
  <c r="D160" i="1"/>
  <c r="F160" i="1" s="1"/>
  <c r="C161" i="1" s="1"/>
  <c r="D37" i="5" l="1"/>
  <c r="F37" i="5"/>
  <c r="C38" i="5" s="1"/>
  <c r="D57" i="8"/>
  <c r="F57" i="8"/>
  <c r="C58" i="8" s="1"/>
  <c r="R501" i="1"/>
  <c r="T501" i="1" s="1"/>
  <c r="Q502" i="1" s="1"/>
  <c r="K501" i="1"/>
  <c r="M501" i="1" s="1"/>
  <c r="J502" i="1" s="1"/>
  <c r="D501" i="1"/>
  <c r="F501" i="1" s="1"/>
  <c r="C502" i="1" s="1"/>
  <c r="R350" i="1"/>
  <c r="T350" i="1"/>
  <c r="Q351" i="1" s="1"/>
  <c r="K349" i="1"/>
  <c r="M349" i="1"/>
  <c r="J350" i="1" s="1"/>
  <c r="D349" i="1"/>
  <c r="F349" i="1"/>
  <c r="C350" i="1" s="1"/>
  <c r="D982" i="1"/>
  <c r="F982" i="1" s="1"/>
  <c r="C983" i="1" s="1"/>
  <c r="F862" i="1"/>
  <c r="C863" i="1" s="1"/>
  <c r="D863" i="1" s="1"/>
  <c r="D41" i="2"/>
  <c r="F41" i="2"/>
  <c r="C42" i="2" s="1"/>
  <c r="F36" i="4"/>
  <c r="C37" i="4" s="1"/>
  <c r="D37" i="4" s="1"/>
  <c r="D287" i="1"/>
  <c r="F287" i="1"/>
  <c r="C288" i="1" s="1"/>
  <c r="D225" i="1"/>
  <c r="F225" i="1"/>
  <c r="C226" i="1" s="1"/>
  <c r="D161" i="1"/>
  <c r="F161" i="1"/>
  <c r="C162" i="1" s="1"/>
  <c r="D38" i="5" l="1"/>
  <c r="F38" i="5"/>
  <c r="C39" i="5" s="1"/>
  <c r="F58" i="8"/>
  <c r="C59" i="8" s="1"/>
  <c r="D58" i="8"/>
  <c r="R502" i="1"/>
  <c r="T502" i="1" s="1"/>
  <c r="Q503" i="1" s="1"/>
  <c r="K502" i="1"/>
  <c r="M502" i="1" s="1"/>
  <c r="J503" i="1" s="1"/>
  <c r="D502" i="1"/>
  <c r="F502" i="1" s="1"/>
  <c r="C503" i="1" s="1"/>
  <c r="R351" i="1"/>
  <c r="T351" i="1" s="1"/>
  <c r="Q352" i="1" s="1"/>
  <c r="K350" i="1"/>
  <c r="M350" i="1"/>
  <c r="J351" i="1" s="1"/>
  <c r="D350" i="1"/>
  <c r="F350" i="1"/>
  <c r="C351" i="1" s="1"/>
  <c r="D983" i="1"/>
  <c r="F983" i="1"/>
  <c r="C984" i="1" s="1"/>
  <c r="F863" i="1"/>
  <c r="C864" i="1" s="1"/>
  <c r="D864" i="1" s="1"/>
  <c r="D42" i="2"/>
  <c r="F42" i="2"/>
  <c r="C43" i="2" s="1"/>
  <c r="F37" i="4"/>
  <c r="C38" i="4" s="1"/>
  <c r="D38" i="4" s="1"/>
  <c r="D288" i="1"/>
  <c r="F288" i="1"/>
  <c r="C289" i="1" s="1"/>
  <c r="D226" i="1"/>
  <c r="F226" i="1"/>
  <c r="C227" i="1" s="1"/>
  <c r="D162" i="1"/>
  <c r="F162" i="1" s="1"/>
  <c r="C163" i="1" s="1"/>
  <c r="D39" i="5" l="1"/>
  <c r="F39" i="5"/>
  <c r="C40" i="5" s="1"/>
  <c r="D59" i="8"/>
  <c r="F59" i="8" s="1"/>
  <c r="C60" i="8" s="1"/>
  <c r="R503" i="1"/>
  <c r="T503" i="1" s="1"/>
  <c r="Q504" i="1" s="1"/>
  <c r="K503" i="1"/>
  <c r="M503" i="1" s="1"/>
  <c r="J504" i="1" s="1"/>
  <c r="D503" i="1"/>
  <c r="F503" i="1" s="1"/>
  <c r="C504" i="1" s="1"/>
  <c r="R352" i="1"/>
  <c r="T352" i="1" s="1"/>
  <c r="Q353" i="1" s="1"/>
  <c r="K351" i="1"/>
  <c r="M351" i="1" s="1"/>
  <c r="J352" i="1" s="1"/>
  <c r="D351" i="1"/>
  <c r="F351" i="1" s="1"/>
  <c r="C352" i="1" s="1"/>
  <c r="D984" i="1"/>
  <c r="F984" i="1" s="1"/>
  <c r="C985" i="1" s="1"/>
  <c r="F864" i="1"/>
  <c r="C865" i="1" s="1"/>
  <c r="D865" i="1" s="1"/>
  <c r="D43" i="2"/>
  <c r="F43" i="2" s="1"/>
  <c r="C44" i="2" s="1"/>
  <c r="F38" i="4"/>
  <c r="C39" i="4" s="1"/>
  <c r="D39" i="4" s="1"/>
  <c r="D289" i="1"/>
  <c r="F289" i="1" s="1"/>
  <c r="C290" i="1" s="1"/>
  <c r="D227" i="1"/>
  <c r="F227" i="1" s="1"/>
  <c r="C228" i="1" s="1"/>
  <c r="D163" i="1"/>
  <c r="F163" i="1" s="1"/>
  <c r="C164" i="1" s="1"/>
  <c r="D40" i="5" l="1"/>
  <c r="F40" i="5"/>
  <c r="C41" i="5" s="1"/>
  <c r="D60" i="8"/>
  <c r="F60" i="8" s="1"/>
  <c r="C61" i="8" s="1"/>
  <c r="R504" i="1"/>
  <c r="T504" i="1" s="1"/>
  <c r="Q505" i="1" s="1"/>
  <c r="K504" i="1"/>
  <c r="M504" i="1" s="1"/>
  <c r="J505" i="1" s="1"/>
  <c r="D504" i="1"/>
  <c r="F504" i="1" s="1"/>
  <c r="C505" i="1" s="1"/>
  <c r="R353" i="1"/>
  <c r="T353" i="1"/>
  <c r="Q354" i="1" s="1"/>
  <c r="K352" i="1"/>
  <c r="M352" i="1"/>
  <c r="J353" i="1" s="1"/>
  <c r="D352" i="1"/>
  <c r="F352" i="1"/>
  <c r="C353" i="1" s="1"/>
  <c r="D985" i="1"/>
  <c r="F985" i="1" s="1"/>
  <c r="C986" i="1" s="1"/>
  <c r="F865" i="1"/>
  <c r="C866" i="1" s="1"/>
  <c r="D866" i="1" s="1"/>
  <c r="D44" i="2"/>
  <c r="F44" i="2"/>
  <c r="C45" i="2" s="1"/>
  <c r="F39" i="4"/>
  <c r="C40" i="4" s="1"/>
  <c r="D40" i="4" s="1"/>
  <c r="D290" i="1"/>
  <c r="F290" i="1"/>
  <c r="C291" i="1" s="1"/>
  <c r="D228" i="1"/>
  <c r="F228" i="1" s="1"/>
  <c r="C229" i="1" s="1"/>
  <c r="D164" i="1"/>
  <c r="F164" i="1"/>
  <c r="C165" i="1" s="1"/>
  <c r="D41" i="5" l="1"/>
  <c r="F41" i="5"/>
  <c r="C42" i="5" s="1"/>
  <c r="D61" i="8"/>
  <c r="F61" i="8"/>
  <c r="C62" i="8" s="1"/>
  <c r="R505" i="1"/>
  <c r="T505" i="1" s="1"/>
  <c r="Q506" i="1" s="1"/>
  <c r="K505" i="1"/>
  <c r="M505" i="1" s="1"/>
  <c r="J506" i="1" s="1"/>
  <c r="D505" i="1"/>
  <c r="F505" i="1" s="1"/>
  <c r="C506" i="1" s="1"/>
  <c r="R354" i="1"/>
  <c r="T354" i="1"/>
  <c r="Q355" i="1" s="1"/>
  <c r="K353" i="1"/>
  <c r="M353" i="1"/>
  <c r="J354" i="1" s="1"/>
  <c r="D353" i="1"/>
  <c r="F353" i="1"/>
  <c r="C354" i="1" s="1"/>
  <c r="D986" i="1"/>
  <c r="F986" i="1" s="1"/>
  <c r="C987" i="1" s="1"/>
  <c r="F866" i="1"/>
  <c r="C867" i="1" s="1"/>
  <c r="D867" i="1" s="1"/>
  <c r="D45" i="2"/>
  <c r="F45" i="2"/>
  <c r="C46" i="2" s="1"/>
  <c r="F40" i="4"/>
  <c r="C41" i="4" s="1"/>
  <c r="D41" i="4" s="1"/>
  <c r="D291" i="1"/>
  <c r="F291" i="1"/>
  <c r="C292" i="1" s="1"/>
  <c r="D229" i="1"/>
  <c r="F229" i="1" s="1"/>
  <c r="C230" i="1" s="1"/>
  <c r="D165" i="1"/>
  <c r="F165" i="1"/>
  <c r="C166" i="1" s="1"/>
  <c r="D42" i="5" l="1"/>
  <c r="F42" i="5"/>
  <c r="C43" i="5" s="1"/>
  <c r="D62" i="8"/>
  <c r="F62" i="8" s="1"/>
  <c r="C63" i="8" s="1"/>
  <c r="R506" i="1"/>
  <c r="T506" i="1"/>
  <c r="Q507" i="1" s="1"/>
  <c r="K506" i="1"/>
  <c r="M506" i="1" s="1"/>
  <c r="J507" i="1" s="1"/>
  <c r="D506" i="1"/>
  <c r="F506" i="1"/>
  <c r="C507" i="1" s="1"/>
  <c r="R355" i="1"/>
  <c r="T355" i="1" s="1"/>
  <c r="Q356" i="1" s="1"/>
  <c r="K354" i="1"/>
  <c r="M354" i="1"/>
  <c r="J355" i="1" s="1"/>
  <c r="D354" i="1"/>
  <c r="F354" i="1"/>
  <c r="C355" i="1" s="1"/>
  <c r="D987" i="1"/>
  <c r="F987" i="1"/>
  <c r="C988" i="1" s="1"/>
  <c r="F867" i="1"/>
  <c r="C868" i="1" s="1"/>
  <c r="D868" i="1" s="1"/>
  <c r="D46" i="2"/>
  <c r="F46" i="2"/>
  <c r="C47" i="2" s="1"/>
  <c r="F41" i="4"/>
  <c r="C42" i="4" s="1"/>
  <c r="D42" i="4" s="1"/>
  <c r="D292" i="1"/>
  <c r="F292" i="1"/>
  <c r="C293" i="1" s="1"/>
  <c r="D230" i="1"/>
  <c r="F230" i="1" s="1"/>
  <c r="C231" i="1" s="1"/>
  <c r="D166" i="1"/>
  <c r="F166" i="1" s="1"/>
  <c r="C167" i="1" s="1"/>
  <c r="D43" i="5" l="1"/>
  <c r="F43" i="5"/>
  <c r="C44" i="5" s="1"/>
  <c r="D63" i="8"/>
  <c r="F63" i="8" s="1"/>
  <c r="C64" i="8" s="1"/>
  <c r="R507" i="1"/>
  <c r="T507" i="1" s="1"/>
  <c r="Q508" i="1" s="1"/>
  <c r="K507" i="1"/>
  <c r="M507" i="1" s="1"/>
  <c r="J508" i="1" s="1"/>
  <c r="D507" i="1"/>
  <c r="F507" i="1" s="1"/>
  <c r="C508" i="1" s="1"/>
  <c r="R356" i="1"/>
  <c r="T356" i="1" s="1"/>
  <c r="Q357" i="1" s="1"/>
  <c r="K355" i="1"/>
  <c r="M355" i="1" s="1"/>
  <c r="J356" i="1" s="1"/>
  <c r="D355" i="1"/>
  <c r="F355" i="1" s="1"/>
  <c r="C356" i="1" s="1"/>
  <c r="D988" i="1"/>
  <c r="F988" i="1" s="1"/>
  <c r="C989" i="1" s="1"/>
  <c r="F868" i="1"/>
  <c r="C869" i="1" s="1"/>
  <c r="D869" i="1" s="1"/>
  <c r="D47" i="2"/>
  <c r="F47" i="2" s="1"/>
  <c r="C48" i="2" s="1"/>
  <c r="F42" i="4"/>
  <c r="C43" i="4" s="1"/>
  <c r="D43" i="4" s="1"/>
  <c r="D293" i="1"/>
  <c r="F293" i="1" s="1"/>
  <c r="C294" i="1" s="1"/>
  <c r="D231" i="1"/>
  <c r="F231" i="1" s="1"/>
  <c r="C232" i="1" s="1"/>
  <c r="D167" i="1"/>
  <c r="F167" i="1" s="1"/>
  <c r="C168" i="1" s="1"/>
  <c r="D44" i="5" l="1"/>
  <c r="F44" i="5"/>
  <c r="C45" i="5" s="1"/>
  <c r="D64" i="8"/>
  <c r="F64" i="8"/>
  <c r="C65" i="8" s="1"/>
  <c r="R508" i="1"/>
  <c r="T508" i="1" s="1"/>
  <c r="Q509" i="1" s="1"/>
  <c r="K508" i="1"/>
  <c r="M508" i="1" s="1"/>
  <c r="J509" i="1" s="1"/>
  <c r="D508" i="1"/>
  <c r="F508" i="1" s="1"/>
  <c r="C509" i="1" s="1"/>
  <c r="R357" i="1"/>
  <c r="T357" i="1"/>
  <c r="Q358" i="1" s="1"/>
  <c r="K356" i="1"/>
  <c r="M356" i="1"/>
  <c r="J357" i="1" s="1"/>
  <c r="D356" i="1"/>
  <c r="F356" i="1"/>
  <c r="C357" i="1" s="1"/>
  <c r="D989" i="1"/>
  <c r="F989" i="1" s="1"/>
  <c r="C990" i="1" s="1"/>
  <c r="F869" i="1"/>
  <c r="C870" i="1" s="1"/>
  <c r="D870" i="1" s="1"/>
  <c r="D48" i="2"/>
  <c r="F48" i="2" s="1"/>
  <c r="C49" i="2" s="1"/>
  <c r="F43" i="4"/>
  <c r="C44" i="4" s="1"/>
  <c r="D44" i="4" s="1"/>
  <c r="D294" i="1"/>
  <c r="F294" i="1" s="1"/>
  <c r="C295" i="1" s="1"/>
  <c r="D232" i="1"/>
  <c r="F232" i="1" s="1"/>
  <c r="C233" i="1" s="1"/>
  <c r="D168" i="1"/>
  <c r="F168" i="1" s="1"/>
  <c r="C169" i="1" s="1"/>
  <c r="D45" i="5" l="1"/>
  <c r="F45" i="5"/>
  <c r="C46" i="5" s="1"/>
  <c r="D65" i="8"/>
  <c r="F65" i="8"/>
  <c r="C66" i="8" s="1"/>
  <c r="R509" i="1"/>
  <c r="T509" i="1" s="1"/>
  <c r="Q510" i="1" s="1"/>
  <c r="K509" i="1"/>
  <c r="M509" i="1" s="1"/>
  <c r="J510" i="1" s="1"/>
  <c r="D509" i="1"/>
  <c r="F509" i="1"/>
  <c r="C510" i="1" s="1"/>
  <c r="R358" i="1"/>
  <c r="T358" i="1"/>
  <c r="Q359" i="1" s="1"/>
  <c r="K357" i="1"/>
  <c r="M357" i="1"/>
  <c r="J358" i="1" s="1"/>
  <c r="D357" i="1"/>
  <c r="F357" i="1"/>
  <c r="C358" i="1" s="1"/>
  <c r="D990" i="1"/>
  <c r="F990" i="1" s="1"/>
  <c r="C991" i="1" s="1"/>
  <c r="F870" i="1"/>
  <c r="C871" i="1" s="1"/>
  <c r="D871" i="1" s="1"/>
  <c r="D49" i="2"/>
  <c r="F49" i="2"/>
  <c r="C50" i="2" s="1"/>
  <c r="F44" i="4"/>
  <c r="C45" i="4" s="1"/>
  <c r="D45" i="4" s="1"/>
  <c r="D295" i="1"/>
  <c r="F295" i="1" s="1"/>
  <c r="C296" i="1" s="1"/>
  <c r="D233" i="1"/>
  <c r="F233" i="1" s="1"/>
  <c r="C234" i="1" s="1"/>
  <c r="D169" i="1"/>
  <c r="F169" i="1" s="1"/>
  <c r="C170" i="1" s="1"/>
  <c r="D46" i="5" l="1"/>
  <c r="F46" i="5"/>
  <c r="C47" i="5" s="1"/>
  <c r="D66" i="8"/>
  <c r="F66" i="8" s="1"/>
  <c r="C67" i="8" s="1"/>
  <c r="R510" i="1"/>
  <c r="T510" i="1" s="1"/>
  <c r="Q511" i="1" s="1"/>
  <c r="K510" i="1"/>
  <c r="M510" i="1" s="1"/>
  <c r="J511" i="1" s="1"/>
  <c r="D510" i="1"/>
  <c r="F510" i="1" s="1"/>
  <c r="C511" i="1" s="1"/>
  <c r="R359" i="1"/>
  <c r="T359" i="1" s="1"/>
  <c r="Q360" i="1" s="1"/>
  <c r="K358" i="1"/>
  <c r="M358" i="1"/>
  <c r="J359" i="1" s="1"/>
  <c r="D358" i="1"/>
  <c r="F358" i="1"/>
  <c r="C359" i="1" s="1"/>
  <c r="D991" i="1"/>
  <c r="F991" i="1" s="1"/>
  <c r="C992" i="1" s="1"/>
  <c r="F871" i="1"/>
  <c r="C872" i="1" s="1"/>
  <c r="D872" i="1" s="1"/>
  <c r="D50" i="2"/>
  <c r="F50" i="2"/>
  <c r="C51" i="2" s="1"/>
  <c r="F45" i="4"/>
  <c r="C46" i="4" s="1"/>
  <c r="D46" i="4" s="1"/>
  <c r="D296" i="1"/>
  <c r="F296" i="1" s="1"/>
  <c r="C297" i="1" s="1"/>
  <c r="D234" i="1"/>
  <c r="F234" i="1" s="1"/>
  <c r="C235" i="1" s="1"/>
  <c r="D170" i="1"/>
  <c r="F170" i="1" s="1"/>
  <c r="C171" i="1" s="1"/>
  <c r="D47" i="5" l="1"/>
  <c r="F47" i="5"/>
  <c r="C48" i="5" s="1"/>
  <c r="D67" i="8"/>
  <c r="F67" i="8" s="1"/>
  <c r="C68" i="8" s="1"/>
  <c r="R511" i="1"/>
  <c r="T511" i="1" s="1"/>
  <c r="Q512" i="1" s="1"/>
  <c r="K511" i="1"/>
  <c r="M511" i="1" s="1"/>
  <c r="J512" i="1" s="1"/>
  <c r="D511" i="1"/>
  <c r="F511" i="1" s="1"/>
  <c r="C512" i="1" s="1"/>
  <c r="R360" i="1"/>
  <c r="T360" i="1" s="1"/>
  <c r="Q361" i="1" s="1"/>
  <c r="K359" i="1"/>
  <c r="M359" i="1" s="1"/>
  <c r="J360" i="1" s="1"/>
  <c r="D359" i="1"/>
  <c r="F359" i="1" s="1"/>
  <c r="C360" i="1" s="1"/>
  <c r="D992" i="1"/>
  <c r="F992" i="1" s="1"/>
  <c r="C993" i="1" s="1"/>
  <c r="F872" i="1"/>
  <c r="C873" i="1" s="1"/>
  <c r="D873" i="1" s="1"/>
  <c r="D51" i="2"/>
  <c r="F51" i="2" s="1"/>
  <c r="C52" i="2" s="1"/>
  <c r="F46" i="4"/>
  <c r="C47" i="4" s="1"/>
  <c r="D47" i="4" s="1"/>
  <c r="D297" i="1"/>
  <c r="F297" i="1" s="1"/>
  <c r="C298" i="1" s="1"/>
  <c r="D235" i="1"/>
  <c r="F235" i="1" s="1"/>
  <c r="C236" i="1" s="1"/>
  <c r="D171" i="1"/>
  <c r="F171" i="1" s="1"/>
  <c r="C172" i="1" s="1"/>
  <c r="D48" i="5" l="1"/>
  <c r="F48" i="5"/>
  <c r="C49" i="5" s="1"/>
  <c r="D68" i="8"/>
  <c r="F68" i="8" s="1"/>
  <c r="C69" i="8" s="1"/>
  <c r="R512" i="1"/>
  <c r="T512" i="1" s="1"/>
  <c r="Q513" i="1" s="1"/>
  <c r="K512" i="1"/>
  <c r="M512" i="1" s="1"/>
  <c r="J513" i="1" s="1"/>
  <c r="D512" i="1"/>
  <c r="F512" i="1" s="1"/>
  <c r="C513" i="1" s="1"/>
  <c r="R361" i="1"/>
  <c r="T361" i="1"/>
  <c r="Q362" i="1" s="1"/>
  <c r="K360" i="1"/>
  <c r="M360" i="1"/>
  <c r="J361" i="1" s="1"/>
  <c r="D360" i="1"/>
  <c r="F360" i="1"/>
  <c r="C361" i="1" s="1"/>
  <c r="D993" i="1"/>
  <c r="F993" i="1" s="1"/>
  <c r="C994" i="1" s="1"/>
  <c r="F873" i="1"/>
  <c r="C874" i="1" s="1"/>
  <c r="D874" i="1" s="1"/>
  <c r="D52" i="2"/>
  <c r="F52" i="2" s="1"/>
  <c r="C53" i="2" s="1"/>
  <c r="F47" i="4"/>
  <c r="C48" i="4" s="1"/>
  <c r="D48" i="4" s="1"/>
  <c r="D298" i="1"/>
  <c r="F298" i="1"/>
  <c r="C299" i="1" s="1"/>
  <c r="D236" i="1"/>
  <c r="F236" i="1"/>
  <c r="C237" i="1" s="1"/>
  <c r="D172" i="1"/>
  <c r="F172" i="1" s="1"/>
  <c r="C173" i="1" s="1"/>
  <c r="D49" i="5" l="1"/>
  <c r="F49" i="5"/>
  <c r="C50" i="5" s="1"/>
  <c r="D69" i="8"/>
  <c r="F69" i="8"/>
  <c r="C70" i="8" s="1"/>
  <c r="R513" i="1"/>
  <c r="T513" i="1" s="1"/>
  <c r="Q514" i="1" s="1"/>
  <c r="K513" i="1"/>
  <c r="M513" i="1" s="1"/>
  <c r="J514" i="1" s="1"/>
  <c r="D513" i="1"/>
  <c r="F513" i="1" s="1"/>
  <c r="C514" i="1" s="1"/>
  <c r="R362" i="1"/>
  <c r="T362" i="1"/>
  <c r="Q363" i="1" s="1"/>
  <c r="K361" i="1"/>
  <c r="M361" i="1"/>
  <c r="J362" i="1" s="1"/>
  <c r="D361" i="1"/>
  <c r="F361" i="1"/>
  <c r="C362" i="1" s="1"/>
  <c r="D994" i="1"/>
  <c r="F994" i="1" s="1"/>
  <c r="C995" i="1" s="1"/>
  <c r="F874" i="1"/>
  <c r="C875" i="1" s="1"/>
  <c r="D875" i="1" s="1"/>
  <c r="D53" i="2"/>
  <c r="F53" i="2"/>
  <c r="C54" i="2" s="1"/>
  <c r="F48" i="4"/>
  <c r="C49" i="4" s="1"/>
  <c r="D49" i="4" s="1"/>
  <c r="D299" i="1"/>
  <c r="F299" i="1"/>
  <c r="C300" i="1" s="1"/>
  <c r="D237" i="1"/>
  <c r="F237" i="1" s="1"/>
  <c r="C238" i="1" s="1"/>
  <c r="D173" i="1"/>
  <c r="F173" i="1" s="1"/>
  <c r="C174" i="1" s="1"/>
  <c r="D50" i="5" l="1"/>
  <c r="F50" i="5"/>
  <c r="C51" i="5" s="1"/>
  <c r="D70" i="8"/>
  <c r="F70" i="8" s="1"/>
  <c r="C71" i="8" s="1"/>
  <c r="R514" i="1"/>
  <c r="T514" i="1" s="1"/>
  <c r="Q515" i="1" s="1"/>
  <c r="K514" i="1"/>
  <c r="M514" i="1" s="1"/>
  <c r="J515" i="1" s="1"/>
  <c r="D514" i="1"/>
  <c r="F514" i="1"/>
  <c r="C515" i="1" s="1"/>
  <c r="R363" i="1"/>
  <c r="T363" i="1" s="1"/>
  <c r="Q364" i="1" s="1"/>
  <c r="K362" i="1"/>
  <c r="M362" i="1"/>
  <c r="J363" i="1" s="1"/>
  <c r="D362" i="1"/>
  <c r="F362" i="1"/>
  <c r="C363" i="1" s="1"/>
  <c r="D995" i="1"/>
  <c r="F995" i="1" s="1"/>
  <c r="C996" i="1" s="1"/>
  <c r="F875" i="1"/>
  <c r="C876" i="1" s="1"/>
  <c r="D876" i="1" s="1"/>
  <c r="D54" i="2"/>
  <c r="F54" i="2"/>
  <c r="C55" i="2" s="1"/>
  <c r="F49" i="4"/>
  <c r="C50" i="4" s="1"/>
  <c r="D50" i="4" s="1"/>
  <c r="D300" i="1"/>
  <c r="F300" i="1" s="1"/>
  <c r="C301" i="1" s="1"/>
  <c r="D238" i="1"/>
  <c r="F238" i="1" s="1"/>
  <c r="C239" i="1" s="1"/>
  <c r="D174" i="1"/>
  <c r="F174" i="1" s="1"/>
  <c r="C175" i="1" s="1"/>
  <c r="D51" i="5" l="1"/>
  <c r="F51" i="5"/>
  <c r="C52" i="5" s="1"/>
  <c r="D71" i="8"/>
  <c r="F71" i="8" s="1"/>
  <c r="C72" i="8" s="1"/>
  <c r="R515" i="1"/>
  <c r="T515" i="1" s="1"/>
  <c r="Q516" i="1" s="1"/>
  <c r="K515" i="1"/>
  <c r="M515" i="1" s="1"/>
  <c r="J516" i="1" s="1"/>
  <c r="D515" i="1"/>
  <c r="F515" i="1" s="1"/>
  <c r="C516" i="1" s="1"/>
  <c r="R364" i="1"/>
  <c r="T364" i="1" s="1"/>
  <c r="Q365" i="1" s="1"/>
  <c r="K363" i="1"/>
  <c r="M363" i="1" s="1"/>
  <c r="J364" i="1" s="1"/>
  <c r="D363" i="1"/>
  <c r="F363" i="1" s="1"/>
  <c r="C364" i="1" s="1"/>
  <c r="D996" i="1"/>
  <c r="F996" i="1" s="1"/>
  <c r="C997" i="1" s="1"/>
  <c r="F876" i="1"/>
  <c r="C877" i="1" s="1"/>
  <c r="D877" i="1" s="1"/>
  <c r="D55" i="2"/>
  <c r="F55" i="2" s="1"/>
  <c r="C56" i="2" s="1"/>
  <c r="F50" i="4"/>
  <c r="C51" i="4" s="1"/>
  <c r="D51" i="4" s="1"/>
  <c r="D301" i="1"/>
  <c r="F301" i="1" s="1"/>
  <c r="C302" i="1" s="1"/>
  <c r="D239" i="1"/>
  <c r="F239" i="1" s="1"/>
  <c r="C240" i="1" s="1"/>
  <c r="D175" i="1"/>
  <c r="F175" i="1" s="1"/>
  <c r="C176" i="1" s="1"/>
  <c r="D52" i="5" l="1"/>
  <c r="F52" i="5"/>
  <c r="C53" i="5" s="1"/>
  <c r="D72" i="8"/>
  <c r="F72" i="8"/>
  <c r="C73" i="8" s="1"/>
  <c r="R516" i="1"/>
  <c r="T516" i="1" s="1"/>
  <c r="Q517" i="1" s="1"/>
  <c r="K516" i="1"/>
  <c r="M516" i="1" s="1"/>
  <c r="J517" i="1" s="1"/>
  <c r="D516" i="1"/>
  <c r="F516" i="1" s="1"/>
  <c r="C517" i="1" s="1"/>
  <c r="R365" i="1"/>
  <c r="T365" i="1"/>
  <c r="Q366" i="1" s="1"/>
  <c r="K364" i="1"/>
  <c r="M364" i="1"/>
  <c r="J365" i="1" s="1"/>
  <c r="D364" i="1"/>
  <c r="F364" i="1"/>
  <c r="C365" i="1" s="1"/>
  <c r="D997" i="1"/>
  <c r="F997" i="1" s="1"/>
  <c r="C998" i="1" s="1"/>
  <c r="F877" i="1"/>
  <c r="C878" i="1" s="1"/>
  <c r="D878" i="1" s="1"/>
  <c r="D56" i="2"/>
  <c r="F56" i="2" s="1"/>
  <c r="C57" i="2" s="1"/>
  <c r="F51" i="4"/>
  <c r="C52" i="4" s="1"/>
  <c r="D52" i="4" s="1"/>
  <c r="D302" i="1"/>
  <c r="F302" i="1" s="1"/>
  <c r="C303" i="1" s="1"/>
  <c r="D240" i="1"/>
  <c r="F240" i="1" s="1"/>
  <c r="C241" i="1" s="1"/>
  <c r="D176" i="1"/>
  <c r="F176" i="1" s="1"/>
  <c r="C177" i="1" s="1"/>
  <c r="D53" i="5" l="1"/>
  <c r="F53" i="5"/>
  <c r="C54" i="5" s="1"/>
  <c r="D73" i="8"/>
  <c r="F73" i="8"/>
  <c r="C74" i="8" s="1"/>
  <c r="R517" i="1"/>
  <c r="T517" i="1" s="1"/>
  <c r="Q518" i="1" s="1"/>
  <c r="K517" i="1"/>
  <c r="M517" i="1" s="1"/>
  <c r="J518" i="1" s="1"/>
  <c r="D517" i="1"/>
  <c r="F517" i="1"/>
  <c r="C518" i="1" s="1"/>
  <c r="R366" i="1"/>
  <c r="T366" i="1"/>
  <c r="Q367" i="1" s="1"/>
  <c r="K365" i="1"/>
  <c r="M365" i="1"/>
  <c r="J366" i="1" s="1"/>
  <c r="D365" i="1"/>
  <c r="F365" i="1"/>
  <c r="C366" i="1" s="1"/>
  <c r="D998" i="1"/>
  <c r="F998" i="1" s="1"/>
  <c r="C999" i="1" s="1"/>
  <c r="F878" i="1"/>
  <c r="C879" i="1" s="1"/>
  <c r="D879" i="1" s="1"/>
  <c r="D57" i="2"/>
  <c r="F57" i="2"/>
  <c r="C58" i="2" s="1"/>
  <c r="F52" i="4"/>
  <c r="C53" i="4" s="1"/>
  <c r="D53" i="4" s="1"/>
  <c r="D303" i="1"/>
  <c r="F303" i="1" s="1"/>
  <c r="C304" i="1" s="1"/>
  <c r="D241" i="1"/>
  <c r="F241" i="1"/>
  <c r="C242" i="1" s="1"/>
  <c r="D177" i="1"/>
  <c r="F177" i="1"/>
  <c r="C178" i="1" s="1"/>
  <c r="D54" i="5" l="1"/>
  <c r="F54" i="5"/>
  <c r="C55" i="5" s="1"/>
  <c r="D74" i="8"/>
  <c r="F74" i="8" s="1"/>
  <c r="C75" i="8" s="1"/>
  <c r="R518" i="1"/>
  <c r="T518" i="1" s="1"/>
  <c r="Q519" i="1" s="1"/>
  <c r="K518" i="1"/>
  <c r="M518" i="1" s="1"/>
  <c r="J519" i="1" s="1"/>
  <c r="D518" i="1"/>
  <c r="F518" i="1" s="1"/>
  <c r="C519" i="1" s="1"/>
  <c r="R367" i="1"/>
  <c r="T367" i="1" s="1"/>
  <c r="Q368" i="1" s="1"/>
  <c r="K366" i="1"/>
  <c r="M366" i="1"/>
  <c r="J367" i="1" s="1"/>
  <c r="D366" i="1"/>
  <c r="F366" i="1"/>
  <c r="C367" i="1" s="1"/>
  <c r="D999" i="1"/>
  <c r="F999" i="1"/>
  <c r="C1000" i="1" s="1"/>
  <c r="F879" i="1"/>
  <c r="C880" i="1" s="1"/>
  <c r="D880" i="1" s="1"/>
  <c r="D58" i="2"/>
  <c r="F58" i="2"/>
  <c r="C59" i="2" s="1"/>
  <c r="F53" i="4"/>
  <c r="C54" i="4" s="1"/>
  <c r="D54" i="4" s="1"/>
  <c r="D304" i="1"/>
  <c r="F304" i="1" s="1"/>
  <c r="C305" i="1" s="1"/>
  <c r="D242" i="1"/>
  <c r="F242" i="1"/>
  <c r="C243" i="1" s="1"/>
  <c r="D178" i="1"/>
  <c r="F178" i="1"/>
  <c r="C179" i="1" s="1"/>
  <c r="D55" i="5" l="1"/>
  <c r="F55" i="5"/>
  <c r="C56" i="5" s="1"/>
  <c r="D75" i="8"/>
  <c r="F75" i="8" s="1"/>
  <c r="C76" i="8" s="1"/>
  <c r="R519" i="1"/>
  <c r="T519" i="1" s="1"/>
  <c r="Q520" i="1" s="1"/>
  <c r="K519" i="1"/>
  <c r="M519" i="1" s="1"/>
  <c r="J520" i="1" s="1"/>
  <c r="D519" i="1"/>
  <c r="F519" i="1" s="1"/>
  <c r="C520" i="1" s="1"/>
  <c r="R368" i="1"/>
  <c r="T368" i="1" s="1"/>
  <c r="Q369" i="1" s="1"/>
  <c r="K367" i="1"/>
  <c r="M367" i="1" s="1"/>
  <c r="J368" i="1" s="1"/>
  <c r="D367" i="1"/>
  <c r="F367" i="1" s="1"/>
  <c r="C368" i="1" s="1"/>
  <c r="D1000" i="1"/>
  <c r="F1000" i="1" s="1"/>
  <c r="C1001" i="1" s="1"/>
  <c r="F880" i="1"/>
  <c r="C881" i="1" s="1"/>
  <c r="D881" i="1" s="1"/>
  <c r="D59" i="2"/>
  <c r="F59" i="2" s="1"/>
  <c r="C60" i="2" s="1"/>
  <c r="F54" i="4"/>
  <c r="C55" i="4" s="1"/>
  <c r="D55" i="4" s="1"/>
  <c r="D305" i="1"/>
  <c r="F305" i="1" s="1"/>
  <c r="C306" i="1" s="1"/>
  <c r="D243" i="1"/>
  <c r="F243" i="1" s="1"/>
  <c r="C244" i="1" s="1"/>
  <c r="D179" i="1"/>
  <c r="F179" i="1" s="1"/>
  <c r="C180" i="1" s="1"/>
  <c r="D56" i="5" l="1"/>
  <c r="F56" i="5"/>
  <c r="C57" i="5" s="1"/>
  <c r="D76" i="8"/>
  <c r="F76" i="8" s="1"/>
  <c r="C77" i="8" s="1"/>
  <c r="R520" i="1"/>
  <c r="T520" i="1" s="1"/>
  <c r="Q521" i="1" s="1"/>
  <c r="K520" i="1"/>
  <c r="M520" i="1" s="1"/>
  <c r="J521" i="1" s="1"/>
  <c r="D520" i="1"/>
  <c r="F520" i="1" s="1"/>
  <c r="C521" i="1" s="1"/>
  <c r="R369" i="1"/>
  <c r="T369" i="1"/>
  <c r="Q370" i="1" s="1"/>
  <c r="K368" i="1"/>
  <c r="M368" i="1"/>
  <c r="J369" i="1" s="1"/>
  <c r="D368" i="1"/>
  <c r="F368" i="1"/>
  <c r="C369" i="1" s="1"/>
  <c r="D1001" i="1"/>
  <c r="F1001" i="1" s="1"/>
  <c r="C1002" i="1" s="1"/>
  <c r="F881" i="1"/>
  <c r="C882" i="1" s="1"/>
  <c r="D882" i="1" s="1"/>
  <c r="D60" i="2"/>
  <c r="F60" i="2" s="1"/>
  <c r="C61" i="2" s="1"/>
  <c r="F55" i="4"/>
  <c r="C56" i="4" s="1"/>
  <c r="D56" i="4" s="1"/>
  <c r="D306" i="1"/>
  <c r="F306" i="1" s="1"/>
  <c r="C307" i="1" s="1"/>
  <c r="D244" i="1"/>
  <c r="F244" i="1" s="1"/>
  <c r="C245" i="1" s="1"/>
  <c r="D180" i="1"/>
  <c r="F180" i="1" s="1"/>
  <c r="C181" i="1" s="1"/>
  <c r="D57" i="5" l="1"/>
  <c r="F57" i="5"/>
  <c r="C58" i="5" s="1"/>
  <c r="D77" i="8"/>
  <c r="F77" i="8"/>
  <c r="C78" i="8" s="1"/>
  <c r="R521" i="1"/>
  <c r="T521" i="1" s="1"/>
  <c r="Q522" i="1" s="1"/>
  <c r="K521" i="1"/>
  <c r="M521" i="1" s="1"/>
  <c r="J522" i="1" s="1"/>
  <c r="D521" i="1"/>
  <c r="F521" i="1" s="1"/>
  <c r="C522" i="1" s="1"/>
  <c r="R370" i="1"/>
  <c r="T370" i="1"/>
  <c r="Q371" i="1" s="1"/>
  <c r="K369" i="1"/>
  <c r="M369" i="1"/>
  <c r="J370" i="1" s="1"/>
  <c r="D369" i="1"/>
  <c r="F369" i="1"/>
  <c r="C370" i="1" s="1"/>
  <c r="D1002" i="1"/>
  <c r="F1002" i="1" s="1"/>
  <c r="C1003" i="1" s="1"/>
  <c r="F882" i="1"/>
  <c r="C883" i="1" s="1"/>
  <c r="D883" i="1" s="1"/>
  <c r="D61" i="2"/>
  <c r="F61" i="2"/>
  <c r="C62" i="2" s="1"/>
  <c r="F56" i="4"/>
  <c r="C57" i="4" s="1"/>
  <c r="D57" i="4" s="1"/>
  <c r="D307" i="1"/>
  <c r="F307" i="1"/>
  <c r="D245" i="1"/>
  <c r="F245" i="1" s="1"/>
  <c r="D181" i="1"/>
  <c r="F181" i="1" s="1"/>
  <c r="C182" i="1" s="1"/>
  <c r="D58" i="5" l="1"/>
  <c r="F58" i="5"/>
  <c r="C59" i="5" s="1"/>
  <c r="D78" i="8"/>
  <c r="F78" i="8" s="1"/>
  <c r="C79" i="8" s="1"/>
  <c r="T522" i="1"/>
  <c r="Q523" i="1" s="1"/>
  <c r="R522" i="1"/>
  <c r="K522" i="1"/>
  <c r="M522" i="1" s="1"/>
  <c r="J523" i="1" s="1"/>
  <c r="D522" i="1"/>
  <c r="F522" i="1"/>
  <c r="C523" i="1" s="1"/>
  <c r="R371" i="1"/>
  <c r="T371" i="1" s="1"/>
  <c r="Q372" i="1" s="1"/>
  <c r="K370" i="1"/>
  <c r="M370" i="1"/>
  <c r="J371" i="1" s="1"/>
  <c r="D370" i="1"/>
  <c r="F370" i="1"/>
  <c r="C371" i="1" s="1"/>
  <c r="D1003" i="1"/>
  <c r="F1003" i="1"/>
  <c r="C1004" i="1" s="1"/>
  <c r="F883" i="1"/>
  <c r="C884" i="1" s="1"/>
  <c r="D884" i="1" s="1"/>
  <c r="D62" i="2"/>
  <c r="F62" i="2"/>
  <c r="C63" i="2" s="1"/>
  <c r="F57" i="4"/>
  <c r="C58" i="4" s="1"/>
  <c r="D58" i="4" s="1"/>
  <c r="D182" i="1"/>
  <c r="F182" i="1"/>
  <c r="C183" i="1" s="1"/>
  <c r="D59" i="5" l="1"/>
  <c r="F59" i="5"/>
  <c r="C60" i="5" s="1"/>
  <c r="D79" i="8"/>
  <c r="F79" i="8" s="1"/>
  <c r="C80" i="8" s="1"/>
  <c r="R523" i="1"/>
  <c r="T523" i="1" s="1"/>
  <c r="Q524" i="1" s="1"/>
  <c r="K523" i="1"/>
  <c r="M523" i="1" s="1"/>
  <c r="J524" i="1" s="1"/>
  <c r="D523" i="1"/>
  <c r="F523" i="1" s="1"/>
  <c r="C524" i="1" s="1"/>
  <c r="R372" i="1"/>
  <c r="T372" i="1" s="1"/>
  <c r="Q373" i="1" s="1"/>
  <c r="K371" i="1"/>
  <c r="M371" i="1" s="1"/>
  <c r="J372" i="1" s="1"/>
  <c r="D371" i="1"/>
  <c r="F371" i="1" s="1"/>
  <c r="C372" i="1" s="1"/>
  <c r="D1004" i="1"/>
  <c r="F1004" i="1" s="1"/>
  <c r="C1005" i="1" s="1"/>
  <c r="F884" i="1"/>
  <c r="C885" i="1" s="1"/>
  <c r="D885" i="1" s="1"/>
  <c r="D63" i="2"/>
  <c r="F63" i="2" s="1"/>
  <c r="C64" i="2" s="1"/>
  <c r="F58" i="4"/>
  <c r="C59" i="4" s="1"/>
  <c r="D59" i="4" s="1"/>
  <c r="D183" i="1"/>
  <c r="F183" i="1" s="1"/>
  <c r="D60" i="5" l="1"/>
  <c r="F60" i="5"/>
  <c r="C61" i="5" s="1"/>
  <c r="D80" i="8"/>
  <c r="F80" i="8"/>
  <c r="C81" i="8" s="1"/>
  <c r="R524" i="1"/>
  <c r="T524" i="1" s="1"/>
  <c r="Q525" i="1" s="1"/>
  <c r="K524" i="1"/>
  <c r="M524" i="1" s="1"/>
  <c r="J525" i="1" s="1"/>
  <c r="D524" i="1"/>
  <c r="F524" i="1" s="1"/>
  <c r="C525" i="1" s="1"/>
  <c r="R373" i="1"/>
  <c r="T373" i="1"/>
  <c r="Q374" i="1" s="1"/>
  <c r="K372" i="1"/>
  <c r="M372" i="1"/>
  <c r="J373" i="1" s="1"/>
  <c r="D372" i="1"/>
  <c r="F372" i="1"/>
  <c r="C373" i="1" s="1"/>
  <c r="D1005" i="1"/>
  <c r="F1005" i="1" s="1"/>
  <c r="C1006" i="1" s="1"/>
  <c r="F885" i="1"/>
  <c r="C886" i="1" s="1"/>
  <c r="D886" i="1" s="1"/>
  <c r="D64" i="2"/>
  <c r="F64" i="2" s="1"/>
  <c r="C65" i="2" s="1"/>
  <c r="F59" i="4"/>
  <c r="C60" i="4" s="1"/>
  <c r="D60" i="4" s="1"/>
  <c r="D61" i="5" l="1"/>
  <c r="F61" i="5"/>
  <c r="C62" i="5" s="1"/>
  <c r="D81" i="8"/>
  <c r="F81" i="8"/>
  <c r="C82" i="8" s="1"/>
  <c r="R525" i="1"/>
  <c r="T525" i="1" s="1"/>
  <c r="Q526" i="1" s="1"/>
  <c r="K525" i="1"/>
  <c r="M525" i="1" s="1"/>
  <c r="J526" i="1" s="1"/>
  <c r="F525" i="1"/>
  <c r="C526" i="1" s="1"/>
  <c r="D525" i="1"/>
  <c r="R374" i="1"/>
  <c r="T374" i="1"/>
  <c r="Q375" i="1" s="1"/>
  <c r="K373" i="1"/>
  <c r="M373" i="1"/>
  <c r="J374" i="1" s="1"/>
  <c r="D373" i="1"/>
  <c r="F373" i="1"/>
  <c r="C374" i="1" s="1"/>
  <c r="D1006" i="1"/>
  <c r="F1006" i="1" s="1"/>
  <c r="C1007" i="1" s="1"/>
  <c r="F886" i="1"/>
  <c r="C887" i="1" s="1"/>
  <c r="D887" i="1" s="1"/>
  <c r="D65" i="2"/>
  <c r="F65" i="2"/>
  <c r="C66" i="2" s="1"/>
  <c r="F60" i="4"/>
  <c r="C61" i="4" s="1"/>
  <c r="D61" i="4" s="1"/>
  <c r="D62" i="5" l="1"/>
  <c r="F62" i="5"/>
  <c r="C63" i="5" s="1"/>
  <c r="D82" i="8"/>
  <c r="F82" i="8" s="1"/>
  <c r="C83" i="8" s="1"/>
  <c r="R526" i="1"/>
  <c r="T526" i="1" s="1"/>
  <c r="Q527" i="1" s="1"/>
  <c r="K526" i="1"/>
  <c r="M526" i="1" s="1"/>
  <c r="J527" i="1" s="1"/>
  <c r="D526" i="1"/>
  <c r="F526" i="1" s="1"/>
  <c r="C527" i="1" s="1"/>
  <c r="R375" i="1"/>
  <c r="T375" i="1" s="1"/>
  <c r="Q376" i="1" s="1"/>
  <c r="K374" i="1"/>
  <c r="M374" i="1"/>
  <c r="J375" i="1" s="1"/>
  <c r="D374" i="1"/>
  <c r="F374" i="1"/>
  <c r="C375" i="1" s="1"/>
  <c r="D1007" i="1"/>
  <c r="F1007" i="1" s="1"/>
  <c r="C1008" i="1" s="1"/>
  <c r="F887" i="1"/>
  <c r="C888" i="1" s="1"/>
  <c r="D888" i="1" s="1"/>
  <c r="D66" i="2"/>
  <c r="F66" i="2"/>
  <c r="C67" i="2" s="1"/>
  <c r="D63" i="4"/>
  <c r="F61" i="4"/>
  <c r="D63" i="5" l="1"/>
  <c r="F63" i="5"/>
  <c r="C64" i="5" s="1"/>
  <c r="D83" i="8"/>
  <c r="F83" i="8" s="1"/>
  <c r="C84" i="8" s="1"/>
  <c r="R527" i="1"/>
  <c r="T527" i="1" s="1"/>
  <c r="Q528" i="1" s="1"/>
  <c r="K527" i="1"/>
  <c r="M527" i="1" s="1"/>
  <c r="J528" i="1" s="1"/>
  <c r="D527" i="1"/>
  <c r="F527" i="1" s="1"/>
  <c r="C528" i="1" s="1"/>
  <c r="R376" i="1"/>
  <c r="T376" i="1" s="1"/>
  <c r="Q377" i="1" s="1"/>
  <c r="K375" i="1"/>
  <c r="M375" i="1" s="1"/>
  <c r="J376" i="1" s="1"/>
  <c r="D375" i="1"/>
  <c r="F375" i="1" s="1"/>
  <c r="C376" i="1" s="1"/>
  <c r="D1008" i="1"/>
  <c r="F1008" i="1" s="1"/>
  <c r="C1009" i="1" s="1"/>
  <c r="F888" i="1"/>
  <c r="C889" i="1" s="1"/>
  <c r="D889" i="1" s="1"/>
  <c r="D67" i="2"/>
  <c r="F67" i="2" s="1"/>
  <c r="C68" i="2" s="1"/>
  <c r="D64" i="5" l="1"/>
  <c r="F64" i="5"/>
  <c r="C65" i="5" s="1"/>
  <c r="D84" i="8"/>
  <c r="F84" i="8" s="1"/>
  <c r="C85" i="8" s="1"/>
  <c r="R528" i="1"/>
  <c r="T528" i="1" s="1"/>
  <c r="Q529" i="1" s="1"/>
  <c r="K528" i="1"/>
  <c r="M528" i="1" s="1"/>
  <c r="J529" i="1" s="1"/>
  <c r="D528" i="1"/>
  <c r="F528" i="1" s="1"/>
  <c r="C529" i="1" s="1"/>
  <c r="R377" i="1"/>
  <c r="T377" i="1"/>
  <c r="Q378" i="1" s="1"/>
  <c r="K376" i="1"/>
  <c r="M376" i="1"/>
  <c r="J377" i="1" s="1"/>
  <c r="D376" i="1"/>
  <c r="F376" i="1"/>
  <c r="C377" i="1" s="1"/>
  <c r="D1009" i="1"/>
  <c r="F1009" i="1" s="1"/>
  <c r="C1010" i="1" s="1"/>
  <c r="F889" i="1"/>
  <c r="C890" i="1" s="1"/>
  <c r="D890" i="1" s="1"/>
  <c r="D68" i="2"/>
  <c r="F68" i="2" s="1"/>
  <c r="C69" i="2" s="1"/>
  <c r="D65" i="5" l="1"/>
  <c r="F65" i="5"/>
  <c r="C66" i="5" s="1"/>
  <c r="D85" i="8"/>
  <c r="F85" i="8" s="1"/>
  <c r="C86" i="8" s="1"/>
  <c r="T529" i="1"/>
  <c r="Q530" i="1" s="1"/>
  <c r="R529" i="1"/>
  <c r="M529" i="1"/>
  <c r="J530" i="1" s="1"/>
  <c r="K529" i="1"/>
  <c r="D529" i="1"/>
  <c r="F529" i="1" s="1"/>
  <c r="C530" i="1" s="1"/>
  <c r="R378" i="1"/>
  <c r="T378" i="1"/>
  <c r="Q379" i="1" s="1"/>
  <c r="K377" i="1"/>
  <c r="M377" i="1"/>
  <c r="J378" i="1" s="1"/>
  <c r="D377" i="1"/>
  <c r="F377" i="1"/>
  <c r="C378" i="1" s="1"/>
  <c r="D1010" i="1"/>
  <c r="F1010" i="1" s="1"/>
  <c r="C1011" i="1" s="1"/>
  <c r="F890" i="1"/>
  <c r="C891" i="1" s="1"/>
  <c r="D891" i="1" s="1"/>
  <c r="D69" i="2"/>
  <c r="F69" i="2"/>
  <c r="C70" i="2" s="1"/>
  <c r="D66" i="5" l="1"/>
  <c r="F66" i="5"/>
  <c r="C67" i="5" s="1"/>
  <c r="F86" i="8"/>
  <c r="C87" i="8" s="1"/>
  <c r="D86" i="8"/>
  <c r="R530" i="1"/>
  <c r="T530" i="1" s="1"/>
  <c r="Q531" i="1" s="1"/>
  <c r="K530" i="1"/>
  <c r="M530" i="1" s="1"/>
  <c r="J531" i="1" s="1"/>
  <c r="D530" i="1"/>
  <c r="F530" i="1"/>
  <c r="C531" i="1" s="1"/>
  <c r="R379" i="1"/>
  <c r="T379" i="1" s="1"/>
  <c r="Q380" i="1" s="1"/>
  <c r="K378" i="1"/>
  <c r="M378" i="1"/>
  <c r="J379" i="1" s="1"/>
  <c r="D378" i="1"/>
  <c r="F378" i="1"/>
  <c r="C379" i="1" s="1"/>
  <c r="D1011" i="1"/>
  <c r="F1011" i="1" s="1"/>
  <c r="C1012" i="1" s="1"/>
  <c r="F891" i="1"/>
  <c r="C892" i="1" s="1"/>
  <c r="D892" i="1" s="1"/>
  <c r="D70" i="2"/>
  <c r="F70" i="2"/>
  <c r="C71" i="2" s="1"/>
  <c r="D67" i="5" l="1"/>
  <c r="F67" i="5"/>
  <c r="C68" i="5" s="1"/>
  <c r="F87" i="8"/>
  <c r="C88" i="8" s="1"/>
  <c r="D87" i="8"/>
  <c r="R531" i="1"/>
  <c r="T531" i="1" s="1"/>
  <c r="Q532" i="1" s="1"/>
  <c r="K531" i="1"/>
  <c r="M531" i="1" s="1"/>
  <c r="J532" i="1" s="1"/>
  <c r="D531" i="1"/>
  <c r="F531" i="1" s="1"/>
  <c r="C532" i="1" s="1"/>
  <c r="R380" i="1"/>
  <c r="T380" i="1" s="1"/>
  <c r="Q381" i="1" s="1"/>
  <c r="K379" i="1"/>
  <c r="M379" i="1" s="1"/>
  <c r="J380" i="1" s="1"/>
  <c r="D379" i="1"/>
  <c r="F379" i="1" s="1"/>
  <c r="C380" i="1" s="1"/>
  <c r="D1012" i="1"/>
  <c r="F1012" i="1" s="1"/>
  <c r="C1013" i="1" s="1"/>
  <c r="F892" i="1"/>
  <c r="C893" i="1" s="1"/>
  <c r="D893" i="1" s="1"/>
  <c r="D71" i="2"/>
  <c r="F71" i="2" s="1"/>
  <c r="C72" i="2" s="1"/>
  <c r="D68" i="5" l="1"/>
  <c r="F68" i="5"/>
  <c r="C69" i="5" s="1"/>
  <c r="F88" i="8"/>
  <c r="C89" i="8" s="1"/>
  <c r="D88" i="8"/>
  <c r="R532" i="1"/>
  <c r="T532" i="1" s="1"/>
  <c r="Q533" i="1" s="1"/>
  <c r="K532" i="1"/>
  <c r="M532" i="1" s="1"/>
  <c r="J533" i="1" s="1"/>
  <c r="D532" i="1"/>
  <c r="F532" i="1" s="1"/>
  <c r="C533" i="1" s="1"/>
  <c r="R381" i="1"/>
  <c r="T381" i="1"/>
  <c r="Q382" i="1" s="1"/>
  <c r="K380" i="1"/>
  <c r="M380" i="1"/>
  <c r="J381" i="1" s="1"/>
  <c r="D380" i="1"/>
  <c r="F380" i="1"/>
  <c r="C381" i="1" s="1"/>
  <c r="D1013" i="1"/>
  <c r="F1013" i="1" s="1"/>
  <c r="C1014" i="1" s="1"/>
  <c r="F893" i="1"/>
  <c r="C894" i="1" s="1"/>
  <c r="D894" i="1" s="1"/>
  <c r="D72" i="2"/>
  <c r="F72" i="2" s="1"/>
  <c r="C73" i="2" s="1"/>
  <c r="D69" i="5" l="1"/>
  <c r="F69" i="5"/>
  <c r="C70" i="5" s="1"/>
  <c r="D89" i="8"/>
  <c r="F89" i="8"/>
  <c r="C90" i="8" s="1"/>
  <c r="R533" i="1"/>
  <c r="T533" i="1" s="1"/>
  <c r="Q534" i="1" s="1"/>
  <c r="K533" i="1"/>
  <c r="M533" i="1" s="1"/>
  <c r="J534" i="1" s="1"/>
  <c r="D533" i="1"/>
  <c r="F533" i="1" s="1"/>
  <c r="C534" i="1" s="1"/>
  <c r="R382" i="1"/>
  <c r="T382" i="1"/>
  <c r="Q383" i="1" s="1"/>
  <c r="K381" i="1"/>
  <c r="M381" i="1"/>
  <c r="J382" i="1" s="1"/>
  <c r="D381" i="1"/>
  <c r="F381" i="1"/>
  <c r="C382" i="1" s="1"/>
  <c r="D1014" i="1"/>
  <c r="F1014" i="1" s="1"/>
  <c r="C1015" i="1" s="1"/>
  <c r="F894" i="1"/>
  <c r="C895" i="1" s="1"/>
  <c r="D895" i="1" s="1"/>
  <c r="D73" i="2"/>
  <c r="F73" i="2"/>
  <c r="C74" i="2" s="1"/>
  <c r="D70" i="5" l="1"/>
  <c r="F70" i="5"/>
  <c r="C71" i="5" s="1"/>
  <c r="D90" i="8"/>
  <c r="F90" i="8" s="1"/>
  <c r="C91" i="8" s="1"/>
  <c r="R534" i="1"/>
  <c r="T534" i="1" s="1"/>
  <c r="Q535" i="1" s="1"/>
  <c r="K534" i="1"/>
  <c r="M534" i="1" s="1"/>
  <c r="J535" i="1" s="1"/>
  <c r="D534" i="1"/>
  <c r="F534" i="1" s="1"/>
  <c r="C535" i="1" s="1"/>
  <c r="R383" i="1"/>
  <c r="T383" i="1" s="1"/>
  <c r="Q384" i="1" s="1"/>
  <c r="K382" i="1"/>
  <c r="M382" i="1"/>
  <c r="J383" i="1" s="1"/>
  <c r="D382" i="1"/>
  <c r="F382" i="1"/>
  <c r="C383" i="1" s="1"/>
  <c r="D1015" i="1"/>
  <c r="F1015" i="1"/>
  <c r="C1016" i="1" s="1"/>
  <c r="F895" i="1"/>
  <c r="C896" i="1" s="1"/>
  <c r="D896" i="1" s="1"/>
  <c r="D74" i="2"/>
  <c r="F74" i="2"/>
  <c r="C75" i="2" s="1"/>
  <c r="D71" i="5" l="1"/>
  <c r="F71" i="5"/>
  <c r="C72" i="5" s="1"/>
  <c r="D91" i="8"/>
  <c r="F91" i="8" s="1"/>
  <c r="C92" i="8" s="1"/>
  <c r="T535" i="1"/>
  <c r="Q536" i="1" s="1"/>
  <c r="R535" i="1"/>
  <c r="K535" i="1"/>
  <c r="M535" i="1" s="1"/>
  <c r="J536" i="1" s="1"/>
  <c r="D535" i="1"/>
  <c r="F535" i="1" s="1"/>
  <c r="C536" i="1" s="1"/>
  <c r="R384" i="1"/>
  <c r="T384" i="1" s="1"/>
  <c r="Q385" i="1" s="1"/>
  <c r="K383" i="1"/>
  <c r="M383" i="1" s="1"/>
  <c r="J384" i="1" s="1"/>
  <c r="D383" i="1"/>
  <c r="F383" i="1" s="1"/>
  <c r="C384" i="1" s="1"/>
  <c r="D1016" i="1"/>
  <c r="F1016" i="1" s="1"/>
  <c r="C1017" i="1" s="1"/>
  <c r="F896" i="1"/>
  <c r="C897" i="1" s="1"/>
  <c r="D897" i="1" s="1"/>
  <c r="D75" i="2"/>
  <c r="F75" i="2" s="1"/>
  <c r="C76" i="2" s="1"/>
  <c r="D72" i="5" l="1"/>
  <c r="F72" i="5"/>
  <c r="C73" i="5" s="1"/>
  <c r="D92" i="8"/>
  <c r="F92" i="8" s="1"/>
  <c r="C93" i="8" s="1"/>
  <c r="T536" i="1"/>
  <c r="Q537" i="1" s="1"/>
  <c r="R536" i="1"/>
  <c r="K536" i="1"/>
  <c r="M536" i="1" s="1"/>
  <c r="J537" i="1" s="1"/>
  <c r="D536" i="1"/>
  <c r="F536" i="1" s="1"/>
  <c r="C537" i="1" s="1"/>
  <c r="R385" i="1"/>
  <c r="T385" i="1"/>
  <c r="Q386" i="1" s="1"/>
  <c r="K384" i="1"/>
  <c r="M384" i="1"/>
  <c r="J385" i="1" s="1"/>
  <c r="D384" i="1"/>
  <c r="F384" i="1"/>
  <c r="C385" i="1" s="1"/>
  <c r="D1017" i="1"/>
  <c r="F1017" i="1" s="1"/>
  <c r="C1018" i="1" s="1"/>
  <c r="F897" i="1"/>
  <c r="C898" i="1" s="1"/>
  <c r="D898" i="1" s="1"/>
  <c r="D76" i="2"/>
  <c r="F76" i="2" s="1"/>
  <c r="C77" i="2" s="1"/>
  <c r="D73" i="5" l="1"/>
  <c r="F73" i="5"/>
  <c r="C74" i="5" s="1"/>
  <c r="D93" i="8"/>
  <c r="F93" i="8"/>
  <c r="C94" i="8" s="1"/>
  <c r="R537" i="1"/>
  <c r="T537" i="1" s="1"/>
  <c r="Q538" i="1" s="1"/>
  <c r="K537" i="1"/>
  <c r="M537" i="1" s="1"/>
  <c r="J538" i="1" s="1"/>
  <c r="D537" i="1"/>
  <c r="F537" i="1" s="1"/>
  <c r="C538" i="1" s="1"/>
  <c r="R386" i="1"/>
  <c r="T386" i="1"/>
  <c r="Q387" i="1" s="1"/>
  <c r="K385" i="1"/>
  <c r="M385" i="1"/>
  <c r="J386" i="1" s="1"/>
  <c r="D385" i="1"/>
  <c r="F385" i="1"/>
  <c r="C386" i="1" s="1"/>
  <c r="D1018" i="1"/>
  <c r="F1018" i="1" s="1"/>
  <c r="C1019" i="1" s="1"/>
  <c r="F898" i="1"/>
  <c r="C899" i="1" s="1"/>
  <c r="D899" i="1" s="1"/>
  <c r="D77" i="2"/>
  <c r="F77" i="2"/>
  <c r="C78" i="2" s="1"/>
  <c r="D74" i="5" l="1"/>
  <c r="F74" i="5"/>
  <c r="C75" i="5" s="1"/>
  <c r="D94" i="8"/>
  <c r="F94" i="8" s="1"/>
  <c r="C95" i="8" s="1"/>
  <c r="R538" i="1"/>
  <c r="T538" i="1"/>
  <c r="Q539" i="1" s="1"/>
  <c r="K538" i="1"/>
  <c r="M538" i="1" s="1"/>
  <c r="J539" i="1" s="1"/>
  <c r="D538" i="1"/>
  <c r="F538" i="1"/>
  <c r="C539" i="1" s="1"/>
  <c r="R387" i="1"/>
  <c r="T387" i="1" s="1"/>
  <c r="Q388" i="1" s="1"/>
  <c r="K386" i="1"/>
  <c r="M386" i="1"/>
  <c r="J387" i="1" s="1"/>
  <c r="D386" i="1"/>
  <c r="F386" i="1"/>
  <c r="C387" i="1" s="1"/>
  <c r="D1019" i="1"/>
  <c r="F1019" i="1"/>
  <c r="C1020" i="1" s="1"/>
  <c r="F899" i="1"/>
  <c r="C900" i="1" s="1"/>
  <c r="D900" i="1" s="1"/>
  <c r="D78" i="2"/>
  <c r="F78" i="2"/>
  <c r="C79" i="2" s="1"/>
  <c r="D75" i="5" l="1"/>
  <c r="F75" i="5"/>
  <c r="C76" i="5" s="1"/>
  <c r="D95" i="8"/>
  <c r="F95" i="8" s="1"/>
  <c r="C96" i="8" s="1"/>
  <c r="R539" i="1"/>
  <c r="T539" i="1" s="1"/>
  <c r="Q540" i="1" s="1"/>
  <c r="K539" i="1"/>
  <c r="M539" i="1" s="1"/>
  <c r="J540" i="1" s="1"/>
  <c r="D539" i="1"/>
  <c r="F539" i="1" s="1"/>
  <c r="C540" i="1" s="1"/>
  <c r="R388" i="1"/>
  <c r="T388" i="1" s="1"/>
  <c r="Q389" i="1" s="1"/>
  <c r="K387" i="1"/>
  <c r="M387" i="1" s="1"/>
  <c r="J388" i="1" s="1"/>
  <c r="D387" i="1"/>
  <c r="F387" i="1" s="1"/>
  <c r="C388" i="1" s="1"/>
  <c r="D1020" i="1"/>
  <c r="F1020" i="1" s="1"/>
  <c r="C1021" i="1" s="1"/>
  <c r="F900" i="1"/>
  <c r="C901" i="1" s="1"/>
  <c r="D901" i="1" s="1"/>
  <c r="D79" i="2"/>
  <c r="F79" i="2" s="1"/>
  <c r="C80" i="2" s="1"/>
  <c r="D76" i="5" l="1"/>
  <c r="F76" i="5"/>
  <c r="C77" i="5" s="1"/>
  <c r="D96" i="8"/>
  <c r="F96" i="8"/>
  <c r="C97" i="8" s="1"/>
  <c r="R540" i="1"/>
  <c r="T540" i="1" s="1"/>
  <c r="Q541" i="1" s="1"/>
  <c r="K540" i="1"/>
  <c r="M540" i="1" s="1"/>
  <c r="J541" i="1" s="1"/>
  <c r="D540" i="1"/>
  <c r="F540" i="1" s="1"/>
  <c r="C541" i="1" s="1"/>
  <c r="R389" i="1"/>
  <c r="T389" i="1"/>
  <c r="Q390" i="1" s="1"/>
  <c r="K388" i="1"/>
  <c r="M388" i="1"/>
  <c r="J389" i="1" s="1"/>
  <c r="D388" i="1"/>
  <c r="F388" i="1"/>
  <c r="C389" i="1" s="1"/>
  <c r="D1021" i="1"/>
  <c r="F1021" i="1" s="1"/>
  <c r="C1022" i="1" s="1"/>
  <c r="F901" i="1"/>
  <c r="C902" i="1" s="1"/>
  <c r="D902" i="1" s="1"/>
  <c r="F80" i="2"/>
  <c r="C81" i="2" s="1"/>
  <c r="D80" i="2"/>
  <c r="D77" i="5" l="1"/>
  <c r="F77" i="5"/>
  <c r="C78" i="5" s="1"/>
  <c r="D97" i="8"/>
  <c r="F97" i="8"/>
  <c r="C98" i="8" s="1"/>
  <c r="R541" i="1"/>
  <c r="T541" i="1" s="1"/>
  <c r="Q542" i="1" s="1"/>
  <c r="K541" i="1"/>
  <c r="M541" i="1" s="1"/>
  <c r="J542" i="1" s="1"/>
  <c r="D541" i="1"/>
  <c r="F541" i="1"/>
  <c r="C542" i="1" s="1"/>
  <c r="R390" i="1"/>
  <c r="T390" i="1"/>
  <c r="Q391" i="1" s="1"/>
  <c r="K389" i="1"/>
  <c r="M389" i="1"/>
  <c r="J390" i="1" s="1"/>
  <c r="D389" i="1"/>
  <c r="F389" i="1"/>
  <c r="C390" i="1" s="1"/>
  <c r="D1022" i="1"/>
  <c r="F1022" i="1" s="1"/>
  <c r="C1023" i="1" s="1"/>
  <c r="F902" i="1"/>
  <c r="C903" i="1" s="1"/>
  <c r="D903" i="1" s="1"/>
  <c r="D81" i="2"/>
  <c r="F81" i="2"/>
  <c r="C82" i="2" s="1"/>
  <c r="D78" i="5" l="1"/>
  <c r="F78" i="5"/>
  <c r="C79" i="5" s="1"/>
  <c r="D98" i="8"/>
  <c r="F98" i="8" s="1"/>
  <c r="C99" i="8" s="1"/>
  <c r="R542" i="1"/>
  <c r="T542" i="1" s="1"/>
  <c r="Q543" i="1" s="1"/>
  <c r="K542" i="1"/>
  <c r="M542" i="1" s="1"/>
  <c r="J543" i="1" s="1"/>
  <c r="D542" i="1"/>
  <c r="F542" i="1" s="1"/>
  <c r="C543" i="1" s="1"/>
  <c r="R391" i="1"/>
  <c r="T391" i="1" s="1"/>
  <c r="Q392" i="1" s="1"/>
  <c r="K390" i="1"/>
  <c r="M390" i="1"/>
  <c r="J391" i="1" s="1"/>
  <c r="D390" i="1"/>
  <c r="F390" i="1"/>
  <c r="C391" i="1" s="1"/>
  <c r="D1023" i="1"/>
  <c r="F1023" i="1" s="1"/>
  <c r="C1024" i="1" s="1"/>
  <c r="F903" i="1"/>
  <c r="C904" i="1" s="1"/>
  <c r="D904" i="1" s="1"/>
  <c r="D82" i="2"/>
  <c r="F82" i="2"/>
  <c r="C83" i="2" s="1"/>
  <c r="D79" i="5" l="1"/>
  <c r="F79" i="5"/>
  <c r="C80" i="5" s="1"/>
  <c r="D99" i="8"/>
  <c r="F99" i="8" s="1"/>
  <c r="C100" i="8" s="1"/>
  <c r="R543" i="1"/>
  <c r="T543" i="1" s="1"/>
  <c r="Q544" i="1" s="1"/>
  <c r="K543" i="1"/>
  <c r="M543" i="1" s="1"/>
  <c r="J544" i="1" s="1"/>
  <c r="D543" i="1"/>
  <c r="F543" i="1" s="1"/>
  <c r="C544" i="1" s="1"/>
  <c r="R392" i="1"/>
  <c r="T392" i="1" s="1"/>
  <c r="Q393" i="1" s="1"/>
  <c r="K391" i="1"/>
  <c r="M391" i="1" s="1"/>
  <c r="J392" i="1" s="1"/>
  <c r="D391" i="1"/>
  <c r="F391" i="1" s="1"/>
  <c r="C392" i="1" s="1"/>
  <c r="D1024" i="1"/>
  <c r="F1024" i="1" s="1"/>
  <c r="C1025" i="1" s="1"/>
  <c r="F904" i="1"/>
  <c r="C905" i="1" s="1"/>
  <c r="D905" i="1" s="1"/>
  <c r="D83" i="2"/>
  <c r="F83" i="2" s="1"/>
  <c r="C84" i="2" s="1"/>
  <c r="D80" i="5" l="1"/>
  <c r="F80" i="5"/>
  <c r="C81" i="5" s="1"/>
  <c r="D100" i="8"/>
  <c r="F100" i="8" s="1"/>
  <c r="C101" i="8" s="1"/>
  <c r="R544" i="1"/>
  <c r="T544" i="1" s="1"/>
  <c r="Q545" i="1" s="1"/>
  <c r="K544" i="1"/>
  <c r="M544" i="1" s="1"/>
  <c r="J545" i="1" s="1"/>
  <c r="D544" i="1"/>
  <c r="F544" i="1" s="1"/>
  <c r="C545" i="1" s="1"/>
  <c r="R393" i="1"/>
  <c r="T393" i="1"/>
  <c r="Q394" i="1" s="1"/>
  <c r="K392" i="1"/>
  <c r="M392" i="1"/>
  <c r="J393" i="1" s="1"/>
  <c r="D392" i="1"/>
  <c r="F392" i="1"/>
  <c r="C393" i="1" s="1"/>
  <c r="D1025" i="1"/>
  <c r="F1025" i="1" s="1"/>
  <c r="C1026" i="1" s="1"/>
  <c r="F905" i="1"/>
  <c r="C906" i="1" s="1"/>
  <c r="D906" i="1" s="1"/>
  <c r="D84" i="2"/>
  <c r="F84" i="2" s="1"/>
  <c r="C85" i="2" s="1"/>
  <c r="D81" i="5" l="1"/>
  <c r="F81" i="5"/>
  <c r="D101" i="8"/>
  <c r="F101" i="8"/>
  <c r="C102" i="8" s="1"/>
  <c r="R545" i="1"/>
  <c r="T545" i="1" s="1"/>
  <c r="Q546" i="1" s="1"/>
  <c r="K545" i="1"/>
  <c r="M545" i="1" s="1"/>
  <c r="J546" i="1" s="1"/>
  <c r="D545" i="1"/>
  <c r="F545" i="1" s="1"/>
  <c r="C546" i="1" s="1"/>
  <c r="R394" i="1"/>
  <c r="T394" i="1"/>
  <c r="Q395" i="1" s="1"/>
  <c r="K393" i="1"/>
  <c r="M393" i="1"/>
  <c r="J394" i="1" s="1"/>
  <c r="D393" i="1"/>
  <c r="F393" i="1"/>
  <c r="C394" i="1" s="1"/>
  <c r="D1026" i="1"/>
  <c r="F1026" i="1" s="1"/>
  <c r="C1027" i="1" s="1"/>
  <c r="F906" i="1"/>
  <c r="C907" i="1" s="1"/>
  <c r="D907" i="1" s="1"/>
  <c r="D85" i="2"/>
  <c r="F85" i="2" s="1"/>
  <c r="C86" i="2" s="1"/>
  <c r="D102" i="8" l="1"/>
  <c r="F102" i="8" s="1"/>
  <c r="C103" i="8" s="1"/>
  <c r="R546" i="1"/>
  <c r="T546" i="1" s="1"/>
  <c r="Q547" i="1" s="1"/>
  <c r="K546" i="1"/>
  <c r="M546" i="1" s="1"/>
  <c r="J547" i="1" s="1"/>
  <c r="D546" i="1"/>
  <c r="F546" i="1"/>
  <c r="C547" i="1" s="1"/>
  <c r="R395" i="1"/>
  <c r="T395" i="1" s="1"/>
  <c r="Q396" i="1" s="1"/>
  <c r="K394" i="1"/>
  <c r="M394" i="1"/>
  <c r="J395" i="1" s="1"/>
  <c r="D394" i="1"/>
  <c r="F394" i="1" s="1"/>
  <c r="C395" i="1" s="1"/>
  <c r="D1027" i="1"/>
  <c r="F1027" i="1" s="1"/>
  <c r="C1028" i="1" s="1"/>
  <c r="F907" i="1"/>
  <c r="C908" i="1" s="1"/>
  <c r="D908" i="1" s="1"/>
  <c r="D86" i="2"/>
  <c r="F86" i="2"/>
  <c r="C87" i="2" s="1"/>
  <c r="D103" i="8" l="1"/>
  <c r="F103" i="8" s="1"/>
  <c r="C104" i="8" s="1"/>
  <c r="R547" i="1"/>
  <c r="T547" i="1" s="1"/>
  <c r="Q548" i="1" s="1"/>
  <c r="K547" i="1"/>
  <c r="M547" i="1" s="1"/>
  <c r="J548" i="1" s="1"/>
  <c r="D547" i="1"/>
  <c r="F547" i="1" s="1"/>
  <c r="C548" i="1" s="1"/>
  <c r="R396" i="1"/>
  <c r="T396" i="1" s="1"/>
  <c r="Q397" i="1" s="1"/>
  <c r="K395" i="1"/>
  <c r="M395" i="1" s="1"/>
  <c r="J396" i="1" s="1"/>
  <c r="D395" i="1"/>
  <c r="F395" i="1" s="1"/>
  <c r="C396" i="1" s="1"/>
  <c r="D1028" i="1"/>
  <c r="F1028" i="1" s="1"/>
  <c r="C1029" i="1" s="1"/>
  <c r="F908" i="1"/>
  <c r="C909" i="1" s="1"/>
  <c r="D909" i="1" s="1"/>
  <c r="D87" i="2"/>
  <c r="F87" i="2" s="1"/>
  <c r="C88" i="2" s="1"/>
  <c r="D104" i="8" l="1"/>
  <c r="F104" i="8" s="1"/>
  <c r="C105" i="8" s="1"/>
  <c r="R548" i="1"/>
  <c r="T548" i="1" s="1"/>
  <c r="Q549" i="1" s="1"/>
  <c r="K548" i="1"/>
  <c r="M548" i="1" s="1"/>
  <c r="J549" i="1" s="1"/>
  <c r="D548" i="1"/>
  <c r="F548" i="1" s="1"/>
  <c r="C549" i="1" s="1"/>
  <c r="R397" i="1"/>
  <c r="T397" i="1"/>
  <c r="Q398" i="1" s="1"/>
  <c r="K396" i="1"/>
  <c r="M396" i="1"/>
  <c r="J397" i="1" s="1"/>
  <c r="D396" i="1"/>
  <c r="F396" i="1"/>
  <c r="C397" i="1" s="1"/>
  <c r="D1029" i="1"/>
  <c r="F1029" i="1" s="1"/>
  <c r="C1030" i="1" s="1"/>
  <c r="F909" i="1"/>
  <c r="C910" i="1" s="1"/>
  <c r="D910" i="1" s="1"/>
  <c r="D88" i="2"/>
  <c r="F88" i="2" s="1"/>
  <c r="C89" i="2" s="1"/>
  <c r="D105" i="8" l="1"/>
  <c r="F105" i="8"/>
  <c r="C106" i="8" s="1"/>
  <c r="R549" i="1"/>
  <c r="T549" i="1" s="1"/>
  <c r="Q550" i="1" s="1"/>
  <c r="K549" i="1"/>
  <c r="M549" i="1" s="1"/>
  <c r="J550" i="1" s="1"/>
  <c r="D549" i="1"/>
  <c r="F549" i="1"/>
  <c r="C550" i="1" s="1"/>
  <c r="R398" i="1"/>
  <c r="T398" i="1"/>
  <c r="Q399" i="1" s="1"/>
  <c r="K397" i="1"/>
  <c r="M397" i="1"/>
  <c r="J398" i="1" s="1"/>
  <c r="D397" i="1"/>
  <c r="F397" i="1"/>
  <c r="C398" i="1" s="1"/>
  <c r="D1030" i="1"/>
  <c r="F1030" i="1" s="1"/>
  <c r="C1031" i="1" s="1"/>
  <c r="F910" i="1"/>
  <c r="C911" i="1" s="1"/>
  <c r="D911" i="1" s="1"/>
  <c r="D89" i="2"/>
  <c r="F89" i="2"/>
  <c r="C90" i="2" s="1"/>
  <c r="F106" i="8" l="1"/>
  <c r="C107" i="8" s="1"/>
  <c r="D106" i="8"/>
  <c r="R550" i="1"/>
  <c r="T550" i="1" s="1"/>
  <c r="Q551" i="1" s="1"/>
  <c r="K550" i="1"/>
  <c r="M550" i="1" s="1"/>
  <c r="J551" i="1" s="1"/>
  <c r="D550" i="1"/>
  <c r="F550" i="1" s="1"/>
  <c r="C551" i="1" s="1"/>
  <c r="R399" i="1"/>
  <c r="T399" i="1" s="1"/>
  <c r="Q400" i="1" s="1"/>
  <c r="K398" i="1"/>
  <c r="M398" i="1"/>
  <c r="J399" i="1" s="1"/>
  <c r="D398" i="1"/>
  <c r="F398" i="1"/>
  <c r="C399" i="1" s="1"/>
  <c r="D1031" i="1"/>
  <c r="F1031" i="1"/>
  <c r="C1032" i="1" s="1"/>
  <c r="F911" i="1"/>
  <c r="C912" i="1" s="1"/>
  <c r="D912" i="1" s="1"/>
  <c r="D90" i="2"/>
  <c r="F90" i="2"/>
  <c r="C91" i="2" s="1"/>
  <c r="F107" i="8" l="1"/>
  <c r="C108" i="8" s="1"/>
  <c r="D107" i="8"/>
  <c r="R551" i="1"/>
  <c r="T551" i="1" s="1"/>
  <c r="Q552" i="1" s="1"/>
  <c r="K551" i="1"/>
  <c r="M551" i="1" s="1"/>
  <c r="J552" i="1" s="1"/>
  <c r="D551" i="1"/>
  <c r="F551" i="1" s="1"/>
  <c r="C552" i="1" s="1"/>
  <c r="R400" i="1"/>
  <c r="T400" i="1" s="1"/>
  <c r="Q401" i="1" s="1"/>
  <c r="K399" i="1"/>
  <c r="M399" i="1" s="1"/>
  <c r="J400" i="1" s="1"/>
  <c r="D399" i="1"/>
  <c r="F399" i="1" s="1"/>
  <c r="C400" i="1" s="1"/>
  <c r="D1032" i="1"/>
  <c r="F1032" i="1" s="1"/>
  <c r="C1033" i="1" s="1"/>
  <c r="F912" i="1"/>
  <c r="C913" i="1" s="1"/>
  <c r="D913" i="1" s="1"/>
  <c r="D91" i="2"/>
  <c r="F91" i="2" s="1"/>
  <c r="C92" i="2" s="1"/>
  <c r="D108" i="8" l="1"/>
  <c r="F108" i="8" s="1"/>
  <c r="C109" i="8" s="1"/>
  <c r="R552" i="1"/>
  <c r="T552" i="1" s="1"/>
  <c r="Q553" i="1" s="1"/>
  <c r="K552" i="1"/>
  <c r="M552" i="1" s="1"/>
  <c r="J553" i="1" s="1"/>
  <c r="D552" i="1"/>
  <c r="F552" i="1" s="1"/>
  <c r="C553" i="1" s="1"/>
  <c r="R401" i="1"/>
  <c r="T401" i="1"/>
  <c r="Q402" i="1" s="1"/>
  <c r="K400" i="1"/>
  <c r="M400" i="1"/>
  <c r="J401" i="1" s="1"/>
  <c r="D400" i="1"/>
  <c r="F400" i="1"/>
  <c r="C401" i="1" s="1"/>
  <c r="D1033" i="1"/>
  <c r="F1033" i="1" s="1"/>
  <c r="C1034" i="1" s="1"/>
  <c r="F913" i="1"/>
  <c r="C914" i="1" s="1"/>
  <c r="D914" i="1" s="1"/>
  <c r="D92" i="2"/>
  <c r="F92" i="2" s="1"/>
  <c r="C93" i="2" s="1"/>
  <c r="D109" i="8" l="1"/>
  <c r="F109" i="8" s="1"/>
  <c r="C110" i="8" s="1"/>
  <c r="R553" i="1"/>
  <c r="T553" i="1" s="1"/>
  <c r="Q554" i="1" s="1"/>
  <c r="K553" i="1"/>
  <c r="M553" i="1" s="1"/>
  <c r="J554" i="1" s="1"/>
  <c r="D553" i="1"/>
  <c r="F553" i="1" s="1"/>
  <c r="C554" i="1" s="1"/>
  <c r="R402" i="1"/>
  <c r="T402" i="1"/>
  <c r="Q403" i="1" s="1"/>
  <c r="K401" i="1"/>
  <c r="M401" i="1"/>
  <c r="J402" i="1" s="1"/>
  <c r="D401" i="1"/>
  <c r="F401" i="1"/>
  <c r="C402" i="1" s="1"/>
  <c r="D1034" i="1"/>
  <c r="F1034" i="1" s="1"/>
  <c r="C1035" i="1" s="1"/>
  <c r="F914" i="1"/>
  <c r="C915" i="1" s="1"/>
  <c r="D915" i="1" s="1"/>
  <c r="D93" i="2"/>
  <c r="F93" i="2"/>
  <c r="C94" i="2" s="1"/>
  <c r="F110" i="8" l="1"/>
  <c r="C111" i="8" s="1"/>
  <c r="D110" i="8"/>
  <c r="R554" i="1"/>
  <c r="T554" i="1"/>
  <c r="Q555" i="1" s="1"/>
  <c r="K554" i="1"/>
  <c r="M554" i="1" s="1"/>
  <c r="J555" i="1" s="1"/>
  <c r="D554" i="1"/>
  <c r="F554" i="1"/>
  <c r="C555" i="1" s="1"/>
  <c r="R403" i="1"/>
  <c r="T403" i="1" s="1"/>
  <c r="Q404" i="1" s="1"/>
  <c r="K402" i="1"/>
  <c r="M402" i="1"/>
  <c r="J403" i="1" s="1"/>
  <c r="D402" i="1"/>
  <c r="F402" i="1"/>
  <c r="C403" i="1" s="1"/>
  <c r="D1035" i="1"/>
  <c r="F1035" i="1"/>
  <c r="C1036" i="1" s="1"/>
  <c r="F915" i="1"/>
  <c r="C916" i="1" s="1"/>
  <c r="D916" i="1" s="1"/>
  <c r="D94" i="2"/>
  <c r="F94" i="2" s="1"/>
  <c r="C95" i="2" s="1"/>
  <c r="D111" i="8" l="1"/>
  <c r="F111" i="8" s="1"/>
  <c r="C112" i="8" s="1"/>
  <c r="R555" i="1"/>
  <c r="T555" i="1" s="1"/>
  <c r="Q556" i="1" s="1"/>
  <c r="K555" i="1"/>
  <c r="M555" i="1" s="1"/>
  <c r="J556" i="1" s="1"/>
  <c r="D555" i="1"/>
  <c r="F555" i="1" s="1"/>
  <c r="C556" i="1" s="1"/>
  <c r="R404" i="1"/>
  <c r="T404" i="1" s="1"/>
  <c r="Q405" i="1" s="1"/>
  <c r="K403" i="1"/>
  <c r="M403" i="1" s="1"/>
  <c r="J404" i="1" s="1"/>
  <c r="D403" i="1"/>
  <c r="F403" i="1" s="1"/>
  <c r="C404" i="1" s="1"/>
  <c r="D1036" i="1"/>
  <c r="F1036" i="1" s="1"/>
  <c r="C1037" i="1" s="1"/>
  <c r="F916" i="1"/>
  <c r="C917" i="1" s="1"/>
  <c r="D917" i="1" s="1"/>
  <c r="D95" i="2"/>
  <c r="F95" i="2" s="1"/>
  <c r="C96" i="2" s="1"/>
  <c r="D112" i="8" l="1"/>
  <c r="F112" i="8"/>
  <c r="C113" i="8" s="1"/>
  <c r="R556" i="1"/>
  <c r="T556" i="1" s="1"/>
  <c r="Q557" i="1" s="1"/>
  <c r="K556" i="1"/>
  <c r="M556" i="1" s="1"/>
  <c r="J557" i="1" s="1"/>
  <c r="D556" i="1"/>
  <c r="F556" i="1" s="1"/>
  <c r="C557" i="1" s="1"/>
  <c r="R405" i="1"/>
  <c r="T405" i="1"/>
  <c r="Q406" i="1" s="1"/>
  <c r="K404" i="1"/>
  <c r="M404" i="1"/>
  <c r="J405" i="1" s="1"/>
  <c r="D404" i="1"/>
  <c r="F404" i="1"/>
  <c r="C405" i="1" s="1"/>
  <c r="D1037" i="1"/>
  <c r="F1037" i="1" s="1"/>
  <c r="C1038" i="1" s="1"/>
  <c r="F917" i="1"/>
  <c r="C918" i="1" s="1"/>
  <c r="D918" i="1" s="1"/>
  <c r="D96" i="2"/>
  <c r="F96" i="2" s="1"/>
  <c r="C97" i="2" s="1"/>
  <c r="D113" i="8" l="1"/>
  <c r="F113" i="8"/>
  <c r="C114" i="8" s="1"/>
  <c r="R557" i="1"/>
  <c r="T557" i="1" s="1"/>
  <c r="Q558" i="1" s="1"/>
  <c r="K557" i="1"/>
  <c r="M557" i="1" s="1"/>
  <c r="J558" i="1" s="1"/>
  <c r="D557" i="1"/>
  <c r="F557" i="1" s="1"/>
  <c r="C558" i="1" s="1"/>
  <c r="R406" i="1"/>
  <c r="T406" i="1"/>
  <c r="Q407" i="1" s="1"/>
  <c r="K405" i="1"/>
  <c r="M405" i="1"/>
  <c r="J406" i="1" s="1"/>
  <c r="D405" i="1"/>
  <c r="F405" i="1"/>
  <c r="C406" i="1" s="1"/>
  <c r="D1038" i="1"/>
  <c r="F1038" i="1" s="1"/>
  <c r="C1039" i="1" s="1"/>
  <c r="F918" i="1"/>
  <c r="C919" i="1" s="1"/>
  <c r="D919" i="1" s="1"/>
  <c r="D97" i="2"/>
  <c r="F97" i="2"/>
  <c r="C98" i="2" s="1"/>
  <c r="D114" i="8" l="1"/>
  <c r="F114" i="8" s="1"/>
  <c r="C115" i="8" s="1"/>
  <c r="R558" i="1"/>
  <c r="T558" i="1" s="1"/>
  <c r="Q559" i="1" s="1"/>
  <c r="K558" i="1"/>
  <c r="M558" i="1" s="1"/>
  <c r="J559" i="1" s="1"/>
  <c r="D558" i="1"/>
  <c r="F558" i="1" s="1"/>
  <c r="C559" i="1" s="1"/>
  <c r="R407" i="1"/>
  <c r="T407" i="1" s="1"/>
  <c r="Q408" i="1" s="1"/>
  <c r="K406" i="1"/>
  <c r="M406" i="1"/>
  <c r="J407" i="1" s="1"/>
  <c r="D406" i="1"/>
  <c r="F406" i="1"/>
  <c r="C407" i="1" s="1"/>
  <c r="D1039" i="1"/>
  <c r="F1039" i="1" s="1"/>
  <c r="C1040" i="1" s="1"/>
  <c r="F919" i="1"/>
  <c r="C920" i="1" s="1"/>
  <c r="D920" i="1" s="1"/>
  <c r="D98" i="2"/>
  <c r="F98" i="2"/>
  <c r="C99" i="2" s="1"/>
  <c r="D115" i="8" l="1"/>
  <c r="F115" i="8" s="1"/>
  <c r="C116" i="8" s="1"/>
  <c r="R559" i="1"/>
  <c r="T559" i="1" s="1"/>
  <c r="Q560" i="1" s="1"/>
  <c r="K559" i="1"/>
  <c r="M559" i="1" s="1"/>
  <c r="J560" i="1" s="1"/>
  <c r="D559" i="1"/>
  <c r="F559" i="1" s="1"/>
  <c r="C560" i="1" s="1"/>
  <c r="R408" i="1"/>
  <c r="T408" i="1" s="1"/>
  <c r="Q409" i="1" s="1"/>
  <c r="K407" i="1"/>
  <c r="M407" i="1" s="1"/>
  <c r="J408" i="1" s="1"/>
  <c r="D407" i="1"/>
  <c r="F407" i="1" s="1"/>
  <c r="C408" i="1" s="1"/>
  <c r="D1040" i="1"/>
  <c r="F1040" i="1" s="1"/>
  <c r="C1041" i="1" s="1"/>
  <c r="F920" i="1"/>
  <c r="C921" i="1" s="1"/>
  <c r="D921" i="1" s="1"/>
  <c r="D99" i="2"/>
  <c r="F99" i="2" s="1"/>
  <c r="C100" i="2" s="1"/>
  <c r="D116" i="8" l="1"/>
  <c r="F116" i="8" s="1"/>
  <c r="C117" i="8" s="1"/>
  <c r="R560" i="1"/>
  <c r="T560" i="1" s="1"/>
  <c r="Q561" i="1" s="1"/>
  <c r="K560" i="1"/>
  <c r="M560" i="1" s="1"/>
  <c r="J561" i="1" s="1"/>
  <c r="D560" i="1"/>
  <c r="F560" i="1" s="1"/>
  <c r="C561" i="1" s="1"/>
  <c r="R409" i="1"/>
  <c r="T409" i="1"/>
  <c r="Q410" i="1" s="1"/>
  <c r="K408" i="1"/>
  <c r="M408" i="1"/>
  <c r="J409" i="1" s="1"/>
  <c r="D408" i="1"/>
  <c r="F408" i="1"/>
  <c r="C409" i="1" s="1"/>
  <c r="D1041" i="1"/>
  <c r="F1041" i="1" s="1"/>
  <c r="C1042" i="1" s="1"/>
  <c r="F921" i="1"/>
  <c r="C922" i="1" s="1"/>
  <c r="D922" i="1" s="1"/>
  <c r="D100" i="2"/>
  <c r="F100" i="2" s="1"/>
  <c r="C101" i="2" s="1"/>
  <c r="D117" i="8" l="1"/>
  <c r="F117" i="8"/>
  <c r="C118" i="8" s="1"/>
  <c r="R561" i="1"/>
  <c r="T561" i="1" s="1"/>
  <c r="Q562" i="1" s="1"/>
  <c r="K561" i="1"/>
  <c r="M561" i="1" s="1"/>
  <c r="J562" i="1" s="1"/>
  <c r="D561" i="1"/>
  <c r="F561" i="1" s="1"/>
  <c r="C562" i="1" s="1"/>
  <c r="R410" i="1"/>
  <c r="T410" i="1"/>
  <c r="Q411" i="1" s="1"/>
  <c r="K409" i="1"/>
  <c r="M409" i="1"/>
  <c r="J410" i="1" s="1"/>
  <c r="D409" i="1"/>
  <c r="F409" i="1"/>
  <c r="C410" i="1" s="1"/>
  <c r="D1042" i="1"/>
  <c r="F1042" i="1" s="1"/>
  <c r="C1043" i="1" s="1"/>
  <c r="F922" i="1"/>
  <c r="C923" i="1" s="1"/>
  <c r="D923" i="1" s="1"/>
  <c r="D101" i="2"/>
  <c r="F101" i="2"/>
  <c r="C102" i="2" s="1"/>
  <c r="D118" i="8" l="1"/>
  <c r="F118" i="8" s="1"/>
  <c r="C119" i="8" s="1"/>
  <c r="R562" i="1"/>
  <c r="T562" i="1" s="1"/>
  <c r="Q563" i="1" s="1"/>
  <c r="K562" i="1"/>
  <c r="M562" i="1" s="1"/>
  <c r="J563" i="1" s="1"/>
  <c r="D562" i="1"/>
  <c r="F562" i="1"/>
  <c r="C563" i="1" s="1"/>
  <c r="R411" i="1"/>
  <c r="T411" i="1" s="1"/>
  <c r="Q412" i="1" s="1"/>
  <c r="K410" i="1"/>
  <c r="M410" i="1"/>
  <c r="J411" i="1" s="1"/>
  <c r="D410" i="1"/>
  <c r="F410" i="1"/>
  <c r="C411" i="1" s="1"/>
  <c r="D1043" i="1"/>
  <c r="F1043" i="1" s="1"/>
  <c r="C1044" i="1" s="1"/>
  <c r="F923" i="1"/>
  <c r="C924" i="1" s="1"/>
  <c r="D924" i="1" s="1"/>
  <c r="D102" i="2"/>
  <c r="F102" i="2"/>
  <c r="C103" i="2" s="1"/>
  <c r="D119" i="8" l="1"/>
  <c r="F119" i="8" s="1"/>
  <c r="C120" i="8" s="1"/>
  <c r="R563" i="1"/>
  <c r="T563" i="1" s="1"/>
  <c r="Q564" i="1" s="1"/>
  <c r="K563" i="1"/>
  <c r="M563" i="1" s="1"/>
  <c r="J564" i="1" s="1"/>
  <c r="D563" i="1"/>
  <c r="F563" i="1" s="1"/>
  <c r="C564" i="1" s="1"/>
  <c r="R412" i="1"/>
  <c r="T412" i="1" s="1"/>
  <c r="Q413" i="1" s="1"/>
  <c r="K411" i="1"/>
  <c r="M411" i="1" s="1"/>
  <c r="J412" i="1" s="1"/>
  <c r="D411" i="1"/>
  <c r="F411" i="1" s="1"/>
  <c r="C412" i="1" s="1"/>
  <c r="D1044" i="1"/>
  <c r="F1044" i="1" s="1"/>
  <c r="C1045" i="1" s="1"/>
  <c r="F924" i="1"/>
  <c r="C925" i="1" s="1"/>
  <c r="D925" i="1" s="1"/>
  <c r="D103" i="2"/>
  <c r="F103" i="2" s="1"/>
  <c r="C104" i="2" s="1"/>
  <c r="D120" i="8" l="1"/>
  <c r="F120" i="8" s="1"/>
  <c r="C121" i="8" s="1"/>
  <c r="R564" i="1"/>
  <c r="T564" i="1" s="1"/>
  <c r="Q565" i="1" s="1"/>
  <c r="K564" i="1"/>
  <c r="M564" i="1" s="1"/>
  <c r="J565" i="1" s="1"/>
  <c r="D564" i="1"/>
  <c r="F564" i="1" s="1"/>
  <c r="C565" i="1" s="1"/>
  <c r="R413" i="1"/>
  <c r="T413" i="1"/>
  <c r="Q414" i="1" s="1"/>
  <c r="K412" i="1"/>
  <c r="M412" i="1"/>
  <c r="J413" i="1" s="1"/>
  <c r="D412" i="1"/>
  <c r="F412" i="1"/>
  <c r="C413" i="1" s="1"/>
  <c r="D1045" i="1"/>
  <c r="F1045" i="1" s="1"/>
  <c r="C1046" i="1" s="1"/>
  <c r="F925" i="1"/>
  <c r="C926" i="1" s="1"/>
  <c r="D926" i="1" s="1"/>
  <c r="D104" i="2"/>
  <c r="F104" i="2" s="1"/>
  <c r="C105" i="2" s="1"/>
  <c r="D121" i="8" l="1"/>
  <c r="F121" i="8"/>
  <c r="C122" i="8" s="1"/>
  <c r="R565" i="1"/>
  <c r="T565" i="1" s="1"/>
  <c r="Q566" i="1" s="1"/>
  <c r="K565" i="1"/>
  <c r="M565" i="1" s="1"/>
  <c r="J566" i="1" s="1"/>
  <c r="D565" i="1"/>
  <c r="F565" i="1" s="1"/>
  <c r="C566" i="1" s="1"/>
  <c r="R414" i="1"/>
  <c r="T414" i="1"/>
  <c r="Q415" i="1" s="1"/>
  <c r="K413" i="1"/>
  <c r="M413" i="1"/>
  <c r="J414" i="1" s="1"/>
  <c r="D413" i="1"/>
  <c r="F413" i="1"/>
  <c r="C414" i="1" s="1"/>
  <c r="D1046" i="1"/>
  <c r="F1046" i="1" s="1"/>
  <c r="C1047" i="1" s="1"/>
  <c r="F926" i="1"/>
  <c r="C927" i="1" s="1"/>
  <c r="D927" i="1" s="1"/>
  <c r="D105" i="2"/>
  <c r="F105" i="2"/>
  <c r="C106" i="2" s="1"/>
  <c r="D122" i="8" l="1"/>
  <c r="F122" i="8" s="1"/>
  <c r="C123" i="8" s="1"/>
  <c r="R566" i="1"/>
  <c r="T566" i="1" s="1"/>
  <c r="Q567" i="1" s="1"/>
  <c r="K566" i="1"/>
  <c r="M566" i="1" s="1"/>
  <c r="J567" i="1" s="1"/>
  <c r="D566" i="1"/>
  <c r="F566" i="1" s="1"/>
  <c r="C567" i="1" s="1"/>
  <c r="R415" i="1"/>
  <c r="T415" i="1" s="1"/>
  <c r="Q416" i="1" s="1"/>
  <c r="K414" i="1"/>
  <c r="M414" i="1"/>
  <c r="J415" i="1" s="1"/>
  <c r="D414" i="1"/>
  <c r="F414" i="1" s="1"/>
  <c r="C415" i="1" s="1"/>
  <c r="D1047" i="1"/>
  <c r="F1047" i="1"/>
  <c r="C1048" i="1" s="1"/>
  <c r="F927" i="1"/>
  <c r="C928" i="1" s="1"/>
  <c r="D928" i="1" s="1"/>
  <c r="D106" i="2"/>
  <c r="F106" i="2" s="1"/>
  <c r="C107" i="2" s="1"/>
  <c r="D123" i="8" l="1"/>
  <c r="F123" i="8" s="1"/>
  <c r="C124" i="8" s="1"/>
  <c r="R567" i="1"/>
  <c r="T567" i="1" s="1"/>
  <c r="Q568" i="1" s="1"/>
  <c r="K567" i="1"/>
  <c r="M567" i="1" s="1"/>
  <c r="J568" i="1" s="1"/>
  <c r="D567" i="1"/>
  <c r="F567" i="1" s="1"/>
  <c r="C568" i="1" s="1"/>
  <c r="R416" i="1"/>
  <c r="T416" i="1" s="1"/>
  <c r="Q417" i="1" s="1"/>
  <c r="K415" i="1"/>
  <c r="M415" i="1" s="1"/>
  <c r="J416" i="1" s="1"/>
  <c r="D415" i="1"/>
  <c r="F415" i="1" s="1"/>
  <c r="C416" i="1" s="1"/>
  <c r="D1048" i="1"/>
  <c r="F1048" i="1" s="1"/>
  <c r="C1049" i="1" s="1"/>
  <c r="F928" i="1"/>
  <c r="C929" i="1" s="1"/>
  <c r="D929" i="1" s="1"/>
  <c r="D107" i="2"/>
  <c r="F107" i="2" s="1"/>
  <c r="C108" i="2" s="1"/>
  <c r="D124" i="8" l="1"/>
  <c r="F124" i="8" s="1"/>
  <c r="C125" i="8" s="1"/>
  <c r="R568" i="1"/>
  <c r="T568" i="1" s="1"/>
  <c r="Q569" i="1" s="1"/>
  <c r="K568" i="1"/>
  <c r="M568" i="1" s="1"/>
  <c r="J569" i="1" s="1"/>
  <c r="D568" i="1"/>
  <c r="F568" i="1" s="1"/>
  <c r="C569" i="1" s="1"/>
  <c r="R417" i="1"/>
  <c r="T417" i="1" s="1"/>
  <c r="Q418" i="1" s="1"/>
  <c r="K416" i="1"/>
  <c r="M416" i="1"/>
  <c r="J417" i="1" s="1"/>
  <c r="D416" i="1"/>
  <c r="F416" i="1"/>
  <c r="C417" i="1" s="1"/>
  <c r="D1049" i="1"/>
  <c r="F1049" i="1" s="1"/>
  <c r="C1050" i="1" s="1"/>
  <c r="F929" i="1"/>
  <c r="C930" i="1" s="1"/>
  <c r="D930" i="1" s="1"/>
  <c r="D108" i="2"/>
  <c r="F108" i="2" s="1"/>
  <c r="C109" i="2" s="1"/>
  <c r="D125" i="8" l="1"/>
  <c r="F125" i="8"/>
  <c r="C126" i="8" s="1"/>
  <c r="R569" i="1"/>
  <c r="T569" i="1" s="1"/>
  <c r="Q570" i="1" s="1"/>
  <c r="K569" i="1"/>
  <c r="M569" i="1" s="1"/>
  <c r="J570" i="1" s="1"/>
  <c r="D569" i="1"/>
  <c r="F569" i="1" s="1"/>
  <c r="C570" i="1" s="1"/>
  <c r="R418" i="1"/>
  <c r="T418" i="1"/>
  <c r="Q419" i="1" s="1"/>
  <c r="K417" i="1"/>
  <c r="M417" i="1"/>
  <c r="J418" i="1" s="1"/>
  <c r="D417" i="1"/>
  <c r="F417" i="1"/>
  <c r="C418" i="1" s="1"/>
  <c r="D1050" i="1"/>
  <c r="F1050" i="1" s="1"/>
  <c r="C1051" i="1" s="1"/>
  <c r="F930" i="1"/>
  <c r="C931" i="1" s="1"/>
  <c r="D931" i="1" s="1"/>
  <c r="D109" i="2"/>
  <c r="F109" i="2"/>
  <c r="C110" i="2" s="1"/>
  <c r="D126" i="8" l="1"/>
  <c r="F126" i="8" s="1"/>
  <c r="C127" i="8" s="1"/>
  <c r="R570" i="1"/>
  <c r="T570" i="1"/>
  <c r="Q571" i="1" s="1"/>
  <c r="K570" i="1"/>
  <c r="M570" i="1" s="1"/>
  <c r="J571" i="1" s="1"/>
  <c r="D570" i="1"/>
  <c r="F570" i="1" s="1"/>
  <c r="C571" i="1" s="1"/>
  <c r="R419" i="1"/>
  <c r="T419" i="1" s="1"/>
  <c r="Q420" i="1" s="1"/>
  <c r="K418" i="1"/>
  <c r="M418" i="1"/>
  <c r="J419" i="1" s="1"/>
  <c r="D418" i="1"/>
  <c r="F418" i="1"/>
  <c r="C419" i="1" s="1"/>
  <c r="D1051" i="1"/>
  <c r="F1051" i="1"/>
  <c r="C1052" i="1" s="1"/>
  <c r="F931" i="1"/>
  <c r="C932" i="1" s="1"/>
  <c r="D932" i="1" s="1"/>
  <c r="D110" i="2"/>
  <c r="F110" i="2"/>
  <c r="C111" i="2" s="1"/>
  <c r="D127" i="8" l="1"/>
  <c r="F127" i="8" s="1"/>
  <c r="C128" i="8" s="1"/>
  <c r="R571" i="1"/>
  <c r="T571" i="1" s="1"/>
  <c r="Q572" i="1" s="1"/>
  <c r="K571" i="1"/>
  <c r="M571" i="1" s="1"/>
  <c r="J572" i="1" s="1"/>
  <c r="D571" i="1"/>
  <c r="F571" i="1" s="1"/>
  <c r="C572" i="1" s="1"/>
  <c r="R420" i="1"/>
  <c r="T420" i="1" s="1"/>
  <c r="Q421" i="1" s="1"/>
  <c r="K419" i="1"/>
  <c r="M419" i="1" s="1"/>
  <c r="J420" i="1" s="1"/>
  <c r="D419" i="1"/>
  <c r="F419" i="1" s="1"/>
  <c r="C420" i="1" s="1"/>
  <c r="D1052" i="1"/>
  <c r="F1052" i="1" s="1"/>
  <c r="C1053" i="1" s="1"/>
  <c r="F932" i="1"/>
  <c r="C933" i="1" s="1"/>
  <c r="D933" i="1" s="1"/>
  <c r="D111" i="2"/>
  <c r="F111" i="2" s="1"/>
  <c r="C112" i="2" s="1"/>
  <c r="D128" i="8" l="1"/>
  <c r="F128" i="8"/>
  <c r="C129" i="8" s="1"/>
  <c r="R572" i="1"/>
  <c r="T572" i="1" s="1"/>
  <c r="Q573" i="1" s="1"/>
  <c r="K572" i="1"/>
  <c r="M572" i="1" s="1"/>
  <c r="J573" i="1" s="1"/>
  <c r="D572" i="1"/>
  <c r="F572" i="1" s="1"/>
  <c r="C573" i="1" s="1"/>
  <c r="R421" i="1"/>
  <c r="T421" i="1"/>
  <c r="Q422" i="1" s="1"/>
  <c r="K420" i="1"/>
  <c r="M420" i="1"/>
  <c r="J421" i="1" s="1"/>
  <c r="D420" i="1"/>
  <c r="F420" i="1"/>
  <c r="C421" i="1" s="1"/>
  <c r="D1053" i="1"/>
  <c r="F1053" i="1" s="1"/>
  <c r="C1054" i="1" s="1"/>
  <c r="F933" i="1"/>
  <c r="C934" i="1" s="1"/>
  <c r="D934" i="1" s="1"/>
  <c r="D112" i="2"/>
  <c r="F112" i="2" s="1"/>
  <c r="C113" i="2" s="1"/>
  <c r="D129" i="8" l="1"/>
  <c r="F129" i="8"/>
  <c r="C130" i="8" s="1"/>
  <c r="R573" i="1"/>
  <c r="T573" i="1" s="1"/>
  <c r="Q574" i="1" s="1"/>
  <c r="K573" i="1"/>
  <c r="M573" i="1" s="1"/>
  <c r="J574" i="1" s="1"/>
  <c r="D573" i="1"/>
  <c r="F573" i="1"/>
  <c r="C574" i="1" s="1"/>
  <c r="R422" i="1"/>
  <c r="T422" i="1" s="1"/>
  <c r="Q423" i="1" s="1"/>
  <c r="K421" i="1"/>
  <c r="M421" i="1"/>
  <c r="J422" i="1" s="1"/>
  <c r="D421" i="1"/>
  <c r="F421" i="1"/>
  <c r="C422" i="1" s="1"/>
  <c r="D1054" i="1"/>
  <c r="F1054" i="1" s="1"/>
  <c r="C1055" i="1" s="1"/>
  <c r="F934" i="1"/>
  <c r="C935" i="1" s="1"/>
  <c r="D935" i="1" s="1"/>
  <c r="D113" i="2"/>
  <c r="F113" i="2"/>
  <c r="C114" i="2" s="1"/>
  <c r="D130" i="8" l="1"/>
  <c r="F130" i="8" s="1"/>
  <c r="C131" i="8" s="1"/>
  <c r="R574" i="1"/>
  <c r="T574" i="1" s="1"/>
  <c r="Q575" i="1" s="1"/>
  <c r="K574" i="1"/>
  <c r="M574" i="1" s="1"/>
  <c r="J575" i="1" s="1"/>
  <c r="D574" i="1"/>
  <c r="F574" i="1" s="1"/>
  <c r="C575" i="1" s="1"/>
  <c r="R423" i="1"/>
  <c r="T423" i="1" s="1"/>
  <c r="Q424" i="1" s="1"/>
  <c r="K422" i="1"/>
  <c r="M422" i="1"/>
  <c r="J423" i="1" s="1"/>
  <c r="D422" i="1"/>
  <c r="F422" i="1"/>
  <c r="C423" i="1" s="1"/>
  <c r="D1055" i="1"/>
  <c r="F1055" i="1" s="1"/>
  <c r="C1056" i="1" s="1"/>
  <c r="F935" i="1"/>
  <c r="C936" i="1" s="1"/>
  <c r="D936" i="1" s="1"/>
  <c r="D114" i="2"/>
  <c r="F114" i="2"/>
  <c r="C115" i="2" s="1"/>
  <c r="D131" i="8" l="1"/>
  <c r="F131" i="8" s="1"/>
  <c r="C132" i="8" s="1"/>
  <c r="R575" i="1"/>
  <c r="T575" i="1" s="1"/>
  <c r="Q576" i="1" s="1"/>
  <c r="K575" i="1"/>
  <c r="M575" i="1" s="1"/>
  <c r="J576" i="1" s="1"/>
  <c r="D575" i="1"/>
  <c r="F575" i="1" s="1"/>
  <c r="C576" i="1" s="1"/>
  <c r="R424" i="1"/>
  <c r="T424" i="1" s="1"/>
  <c r="Q425" i="1" s="1"/>
  <c r="K423" i="1"/>
  <c r="M423" i="1" s="1"/>
  <c r="J424" i="1" s="1"/>
  <c r="D423" i="1"/>
  <c r="F423" i="1" s="1"/>
  <c r="C424" i="1" s="1"/>
  <c r="D1056" i="1"/>
  <c r="F1056" i="1" s="1"/>
  <c r="C1057" i="1" s="1"/>
  <c r="F936" i="1"/>
  <c r="C937" i="1" s="1"/>
  <c r="D937" i="1" s="1"/>
  <c r="D115" i="2"/>
  <c r="F115" i="2" s="1"/>
  <c r="C116" i="2" s="1"/>
  <c r="D132" i="8" l="1"/>
  <c r="F132" i="8" s="1"/>
  <c r="C133" i="8" s="1"/>
  <c r="R576" i="1"/>
  <c r="T576" i="1" s="1"/>
  <c r="Q577" i="1" s="1"/>
  <c r="K576" i="1"/>
  <c r="M576" i="1" s="1"/>
  <c r="J577" i="1" s="1"/>
  <c r="D576" i="1"/>
  <c r="F576" i="1" s="1"/>
  <c r="C577" i="1" s="1"/>
  <c r="R425" i="1"/>
  <c r="T425" i="1"/>
  <c r="Q426" i="1" s="1"/>
  <c r="K424" i="1"/>
  <c r="M424" i="1"/>
  <c r="J425" i="1" s="1"/>
  <c r="D424" i="1"/>
  <c r="F424" i="1"/>
  <c r="C425" i="1" s="1"/>
  <c r="D1057" i="1"/>
  <c r="F1057" i="1" s="1"/>
  <c r="C1058" i="1" s="1"/>
  <c r="F937" i="1"/>
  <c r="C938" i="1" s="1"/>
  <c r="D938" i="1" s="1"/>
  <c r="D116" i="2"/>
  <c r="F116" i="2" s="1"/>
  <c r="C117" i="2" s="1"/>
  <c r="D133" i="8" l="1"/>
  <c r="F133" i="8"/>
  <c r="C134" i="8" s="1"/>
  <c r="R577" i="1"/>
  <c r="T577" i="1" s="1"/>
  <c r="Q578" i="1" s="1"/>
  <c r="K577" i="1"/>
  <c r="M577" i="1" s="1"/>
  <c r="J578" i="1" s="1"/>
  <c r="D577" i="1"/>
  <c r="F577" i="1" s="1"/>
  <c r="C578" i="1" s="1"/>
  <c r="R426" i="1"/>
  <c r="T426" i="1"/>
  <c r="Q427" i="1" s="1"/>
  <c r="K425" i="1"/>
  <c r="M425" i="1"/>
  <c r="J426" i="1" s="1"/>
  <c r="D425" i="1"/>
  <c r="F425" i="1"/>
  <c r="C426" i="1" s="1"/>
  <c r="D1058" i="1"/>
  <c r="F1058" i="1" s="1"/>
  <c r="C1059" i="1" s="1"/>
  <c r="F938" i="1"/>
  <c r="C939" i="1" s="1"/>
  <c r="D939" i="1" s="1"/>
  <c r="D117" i="2"/>
  <c r="F117" i="2"/>
  <c r="C118" i="2" s="1"/>
  <c r="D134" i="8" l="1"/>
  <c r="F134" i="8" s="1"/>
  <c r="C135" i="8" s="1"/>
  <c r="R578" i="1"/>
  <c r="T578" i="1" s="1"/>
  <c r="Q579" i="1" s="1"/>
  <c r="K578" i="1"/>
  <c r="M578" i="1" s="1"/>
  <c r="J579" i="1" s="1"/>
  <c r="D578" i="1"/>
  <c r="F578" i="1" s="1"/>
  <c r="C579" i="1" s="1"/>
  <c r="R427" i="1"/>
  <c r="T427" i="1" s="1"/>
  <c r="Q428" i="1" s="1"/>
  <c r="K426" i="1"/>
  <c r="M426" i="1"/>
  <c r="J427" i="1" s="1"/>
  <c r="D426" i="1"/>
  <c r="F426" i="1"/>
  <c r="C427" i="1" s="1"/>
  <c r="D1059" i="1"/>
  <c r="F1059" i="1" s="1"/>
  <c r="C1060" i="1" s="1"/>
  <c r="F939" i="1"/>
  <c r="C940" i="1" s="1"/>
  <c r="D940" i="1" s="1"/>
  <c r="D118" i="2"/>
  <c r="F118" i="2"/>
  <c r="C119" i="2" s="1"/>
  <c r="D135" i="8" l="1"/>
  <c r="F135" i="8" s="1"/>
  <c r="C136" i="8" s="1"/>
  <c r="R579" i="1"/>
  <c r="T579" i="1" s="1"/>
  <c r="Q580" i="1" s="1"/>
  <c r="K579" i="1"/>
  <c r="M579" i="1" s="1"/>
  <c r="J580" i="1" s="1"/>
  <c r="D579" i="1"/>
  <c r="F579" i="1" s="1"/>
  <c r="C580" i="1" s="1"/>
  <c r="R428" i="1"/>
  <c r="T428" i="1" s="1"/>
  <c r="Q429" i="1" s="1"/>
  <c r="K427" i="1"/>
  <c r="M427" i="1" s="1"/>
  <c r="J428" i="1" s="1"/>
  <c r="D427" i="1"/>
  <c r="F427" i="1" s="1"/>
  <c r="C428" i="1" s="1"/>
  <c r="D1060" i="1"/>
  <c r="F1060" i="1" s="1"/>
  <c r="C1061" i="1" s="1"/>
  <c r="F940" i="1"/>
  <c r="C941" i="1" s="1"/>
  <c r="D941" i="1" s="1"/>
  <c r="D119" i="2"/>
  <c r="F119" i="2" s="1"/>
  <c r="C120" i="2" s="1"/>
  <c r="D136" i="8" l="1"/>
  <c r="F136" i="8"/>
  <c r="R580" i="1"/>
  <c r="T580" i="1" s="1"/>
  <c r="Q581" i="1" s="1"/>
  <c r="K580" i="1"/>
  <c r="M580" i="1" s="1"/>
  <c r="J581" i="1" s="1"/>
  <c r="D580" i="1"/>
  <c r="F580" i="1" s="1"/>
  <c r="C581" i="1" s="1"/>
  <c r="R429" i="1"/>
  <c r="T429" i="1"/>
  <c r="K428" i="1"/>
  <c r="M428" i="1"/>
  <c r="J429" i="1" s="1"/>
  <c r="D428" i="1"/>
  <c r="F428" i="1"/>
  <c r="C429" i="1" s="1"/>
  <c r="D1061" i="1"/>
  <c r="F1061" i="1" s="1"/>
  <c r="C1062" i="1" s="1"/>
  <c r="F941" i="1"/>
  <c r="C942" i="1" s="1"/>
  <c r="D942" i="1" s="1"/>
  <c r="D120" i="2"/>
  <c r="F120" i="2" s="1"/>
  <c r="C121" i="2" s="1"/>
  <c r="R581" i="1" l="1"/>
  <c r="T581" i="1" s="1"/>
  <c r="Q582" i="1" s="1"/>
  <c r="K581" i="1"/>
  <c r="M581" i="1" s="1"/>
  <c r="J582" i="1" s="1"/>
  <c r="D581" i="1"/>
  <c r="F581" i="1"/>
  <c r="C582" i="1" s="1"/>
  <c r="K429" i="1"/>
  <c r="M429" i="1"/>
  <c r="D429" i="1"/>
  <c r="F429" i="1"/>
  <c r="D1062" i="1"/>
  <c r="F1062" i="1" s="1"/>
  <c r="C1063" i="1" s="1"/>
  <c r="F942" i="1"/>
  <c r="C943" i="1" s="1"/>
  <c r="D943" i="1" s="1"/>
  <c r="D121" i="2"/>
  <c r="F121" i="2"/>
  <c r="R582" i="1" l="1"/>
  <c r="T582" i="1" s="1"/>
  <c r="Q583" i="1" s="1"/>
  <c r="K582" i="1"/>
  <c r="M582" i="1" s="1"/>
  <c r="J583" i="1" s="1"/>
  <c r="D582" i="1"/>
  <c r="F582" i="1" s="1"/>
  <c r="C583" i="1" s="1"/>
  <c r="D1063" i="1"/>
  <c r="F1063" i="1"/>
  <c r="C1064" i="1" s="1"/>
  <c r="F943" i="1"/>
  <c r="R583" i="1" l="1"/>
  <c r="T583" i="1" s="1"/>
  <c r="Q584" i="1" s="1"/>
  <c r="K583" i="1"/>
  <c r="M583" i="1" s="1"/>
  <c r="J584" i="1" s="1"/>
  <c r="D583" i="1"/>
  <c r="F583" i="1" s="1"/>
  <c r="C584" i="1" s="1"/>
  <c r="D1064" i="1"/>
  <c r="F1064" i="1" s="1"/>
  <c r="C1065" i="1" s="1"/>
  <c r="R584" i="1" l="1"/>
  <c r="T584" i="1" s="1"/>
  <c r="Q585" i="1" s="1"/>
  <c r="K584" i="1"/>
  <c r="M584" i="1" s="1"/>
  <c r="J585" i="1" s="1"/>
  <c r="D584" i="1"/>
  <c r="F584" i="1" s="1"/>
  <c r="C585" i="1" s="1"/>
  <c r="D1065" i="1"/>
  <c r="F1065" i="1" s="1"/>
  <c r="C1066" i="1" s="1"/>
  <c r="R585" i="1" l="1"/>
  <c r="T585" i="1" s="1"/>
  <c r="Q586" i="1" s="1"/>
  <c r="K585" i="1"/>
  <c r="M585" i="1" s="1"/>
  <c r="J586" i="1" s="1"/>
  <c r="D585" i="1"/>
  <c r="F585" i="1" s="1"/>
  <c r="C586" i="1" s="1"/>
  <c r="D1066" i="1"/>
  <c r="F1066" i="1" s="1"/>
  <c r="C1067" i="1" s="1"/>
  <c r="R586" i="1" l="1"/>
  <c r="T586" i="1" s="1"/>
  <c r="Q587" i="1" s="1"/>
  <c r="K586" i="1"/>
  <c r="M586" i="1" s="1"/>
  <c r="J587" i="1" s="1"/>
  <c r="D586" i="1"/>
  <c r="F586" i="1" s="1"/>
  <c r="C587" i="1" s="1"/>
  <c r="D1067" i="1"/>
  <c r="F1067" i="1"/>
  <c r="C1068" i="1" s="1"/>
  <c r="R587" i="1" l="1"/>
  <c r="T587" i="1" s="1"/>
  <c r="Q588" i="1" s="1"/>
  <c r="K587" i="1"/>
  <c r="M587" i="1" s="1"/>
  <c r="J588" i="1" s="1"/>
  <c r="D587" i="1"/>
  <c r="F587" i="1" s="1"/>
  <c r="C588" i="1" s="1"/>
  <c r="D1068" i="1"/>
  <c r="F1068" i="1" s="1"/>
  <c r="C1069" i="1" s="1"/>
  <c r="R588" i="1" l="1"/>
  <c r="T588" i="1" s="1"/>
  <c r="Q589" i="1" s="1"/>
  <c r="K588" i="1"/>
  <c r="M588" i="1" s="1"/>
  <c r="J589" i="1" s="1"/>
  <c r="D588" i="1"/>
  <c r="F588" i="1" s="1"/>
  <c r="C589" i="1" s="1"/>
  <c r="D1069" i="1"/>
  <c r="F1069" i="1" s="1"/>
  <c r="C1070" i="1" s="1"/>
  <c r="R589" i="1" l="1"/>
  <c r="T589" i="1" s="1"/>
  <c r="Q590" i="1" s="1"/>
  <c r="K589" i="1"/>
  <c r="M589" i="1" s="1"/>
  <c r="J590" i="1" s="1"/>
  <c r="D589" i="1"/>
  <c r="F589" i="1" s="1"/>
  <c r="C590" i="1" s="1"/>
  <c r="D1070" i="1"/>
  <c r="F1070" i="1" s="1"/>
  <c r="C1071" i="1" s="1"/>
  <c r="R590" i="1" l="1"/>
  <c r="T590" i="1" s="1"/>
  <c r="Q591" i="1" s="1"/>
  <c r="K590" i="1"/>
  <c r="M590" i="1" s="1"/>
  <c r="J591" i="1" s="1"/>
  <c r="D590" i="1"/>
  <c r="F590" i="1" s="1"/>
  <c r="C591" i="1" s="1"/>
  <c r="D1071" i="1"/>
  <c r="F1071" i="1" s="1"/>
  <c r="C1072" i="1" s="1"/>
  <c r="R591" i="1" l="1"/>
  <c r="T591" i="1" s="1"/>
  <c r="Q592" i="1" s="1"/>
  <c r="K591" i="1"/>
  <c r="M591" i="1" s="1"/>
  <c r="J592" i="1" s="1"/>
  <c r="D591" i="1"/>
  <c r="F591" i="1" s="1"/>
  <c r="C592" i="1" s="1"/>
  <c r="D1072" i="1"/>
  <c r="F1072" i="1" s="1"/>
  <c r="C1073" i="1" s="1"/>
  <c r="R592" i="1" l="1"/>
  <c r="T592" i="1" s="1"/>
  <c r="Q593" i="1" s="1"/>
  <c r="K592" i="1"/>
  <c r="M592" i="1" s="1"/>
  <c r="J593" i="1" s="1"/>
  <c r="D592" i="1"/>
  <c r="F592" i="1" s="1"/>
  <c r="C593" i="1" s="1"/>
  <c r="D1073" i="1"/>
  <c r="F1073" i="1" s="1"/>
  <c r="C1074" i="1" s="1"/>
  <c r="R593" i="1" l="1"/>
  <c r="T593" i="1" s="1"/>
  <c r="Q594" i="1" s="1"/>
  <c r="K593" i="1"/>
  <c r="M593" i="1" s="1"/>
  <c r="J594" i="1" s="1"/>
  <c r="D593" i="1"/>
  <c r="F593" i="1" s="1"/>
  <c r="C594" i="1" s="1"/>
  <c r="D1074" i="1"/>
  <c r="F1074" i="1" s="1"/>
  <c r="C1075" i="1" s="1"/>
  <c r="R594" i="1" l="1"/>
  <c r="T594" i="1" s="1"/>
  <c r="Q595" i="1" s="1"/>
  <c r="K594" i="1"/>
  <c r="M594" i="1" s="1"/>
  <c r="J595" i="1" s="1"/>
  <c r="D594" i="1"/>
  <c r="F594" i="1" s="1"/>
  <c r="C595" i="1" s="1"/>
  <c r="D1075" i="1"/>
  <c r="F1075" i="1" s="1"/>
  <c r="C1076" i="1" s="1"/>
  <c r="R595" i="1" l="1"/>
  <c r="T595" i="1" s="1"/>
  <c r="Q596" i="1" s="1"/>
  <c r="K595" i="1"/>
  <c r="M595" i="1" s="1"/>
  <c r="J596" i="1" s="1"/>
  <c r="D595" i="1"/>
  <c r="F595" i="1" s="1"/>
  <c r="C596" i="1" s="1"/>
  <c r="D1076" i="1"/>
  <c r="F1076" i="1" s="1"/>
  <c r="C1077" i="1" s="1"/>
  <c r="R596" i="1" l="1"/>
  <c r="T596" i="1" s="1"/>
  <c r="Q597" i="1" s="1"/>
  <c r="K596" i="1"/>
  <c r="M596" i="1" s="1"/>
  <c r="J597" i="1" s="1"/>
  <c r="D596" i="1"/>
  <c r="F596" i="1" s="1"/>
  <c r="C597" i="1" s="1"/>
  <c r="D1077" i="1"/>
  <c r="F1077" i="1" s="1"/>
  <c r="C1078" i="1" s="1"/>
  <c r="R597" i="1" l="1"/>
  <c r="T597" i="1" s="1"/>
  <c r="Q598" i="1" s="1"/>
  <c r="K597" i="1"/>
  <c r="M597" i="1" s="1"/>
  <c r="J598" i="1" s="1"/>
  <c r="D597" i="1"/>
  <c r="F597" i="1"/>
  <c r="C598" i="1" s="1"/>
  <c r="D1078" i="1"/>
  <c r="F1078" i="1" s="1"/>
  <c r="C1079" i="1" s="1"/>
  <c r="R598" i="1" l="1"/>
  <c r="T598" i="1" s="1"/>
  <c r="Q599" i="1" s="1"/>
  <c r="K598" i="1"/>
  <c r="M598" i="1" s="1"/>
  <c r="J599" i="1" s="1"/>
  <c r="D598" i="1"/>
  <c r="F598" i="1" s="1"/>
  <c r="C599" i="1" s="1"/>
  <c r="D1079" i="1"/>
  <c r="F1079" i="1"/>
  <c r="C1080" i="1" s="1"/>
  <c r="R599" i="1" l="1"/>
  <c r="T599" i="1" s="1"/>
  <c r="Q600" i="1" s="1"/>
  <c r="K599" i="1"/>
  <c r="M599" i="1" s="1"/>
  <c r="J600" i="1" s="1"/>
  <c r="D599" i="1"/>
  <c r="F599" i="1" s="1"/>
  <c r="C600" i="1" s="1"/>
  <c r="D1080" i="1"/>
  <c r="F1080" i="1" s="1"/>
  <c r="C1081" i="1" s="1"/>
  <c r="R600" i="1" l="1"/>
  <c r="T600" i="1" s="1"/>
  <c r="Q601" i="1" s="1"/>
  <c r="K600" i="1"/>
  <c r="M600" i="1" s="1"/>
  <c r="J601" i="1" s="1"/>
  <c r="D600" i="1"/>
  <c r="F600" i="1" s="1"/>
  <c r="C601" i="1" s="1"/>
  <c r="D1081" i="1"/>
  <c r="F1081" i="1" s="1"/>
  <c r="C1082" i="1" s="1"/>
  <c r="R601" i="1" l="1"/>
  <c r="T601" i="1" s="1"/>
  <c r="Q602" i="1" s="1"/>
  <c r="K601" i="1"/>
  <c r="M601" i="1" s="1"/>
  <c r="J602" i="1" s="1"/>
  <c r="D601" i="1"/>
  <c r="F601" i="1" s="1"/>
  <c r="C602" i="1" s="1"/>
  <c r="D1082" i="1"/>
  <c r="F1082" i="1" s="1"/>
  <c r="C1083" i="1" s="1"/>
  <c r="R602" i="1" l="1"/>
  <c r="T602" i="1"/>
  <c r="Q603" i="1" s="1"/>
  <c r="K602" i="1"/>
  <c r="M602" i="1" s="1"/>
  <c r="J603" i="1" s="1"/>
  <c r="D602" i="1"/>
  <c r="F602" i="1" s="1"/>
  <c r="C603" i="1" s="1"/>
  <c r="D1083" i="1"/>
  <c r="F1083" i="1"/>
  <c r="C1084" i="1" s="1"/>
  <c r="R603" i="1" l="1"/>
  <c r="T603" i="1" s="1"/>
  <c r="Q604" i="1" s="1"/>
  <c r="K603" i="1"/>
  <c r="M603" i="1" s="1"/>
  <c r="J604" i="1" s="1"/>
  <c r="D603" i="1"/>
  <c r="F603" i="1" s="1"/>
  <c r="C604" i="1" s="1"/>
  <c r="D1084" i="1"/>
  <c r="F1084" i="1" s="1"/>
  <c r="C1085" i="1" s="1"/>
  <c r="R604" i="1" l="1"/>
  <c r="T604" i="1" s="1"/>
  <c r="Q605" i="1" s="1"/>
  <c r="K604" i="1"/>
  <c r="M604" i="1" s="1"/>
  <c r="J605" i="1" s="1"/>
  <c r="D604" i="1"/>
  <c r="F604" i="1" s="1"/>
  <c r="C605" i="1" s="1"/>
  <c r="D1085" i="1"/>
  <c r="F1085" i="1" s="1"/>
  <c r="C1086" i="1" s="1"/>
  <c r="R605" i="1" l="1"/>
  <c r="T605" i="1" s="1"/>
  <c r="Q606" i="1" s="1"/>
  <c r="K605" i="1"/>
  <c r="M605" i="1" s="1"/>
  <c r="J606" i="1" s="1"/>
  <c r="D605" i="1"/>
  <c r="F605" i="1"/>
  <c r="C606" i="1" s="1"/>
  <c r="D1086" i="1"/>
  <c r="F1086" i="1" s="1"/>
  <c r="C1087" i="1" s="1"/>
  <c r="R606" i="1" l="1"/>
  <c r="T606" i="1" s="1"/>
  <c r="Q607" i="1" s="1"/>
  <c r="K606" i="1"/>
  <c r="M606" i="1" s="1"/>
  <c r="J607" i="1" s="1"/>
  <c r="D606" i="1"/>
  <c r="F606" i="1" s="1"/>
  <c r="C607" i="1" s="1"/>
  <c r="D1087" i="1"/>
  <c r="F1087" i="1" s="1"/>
  <c r="C1088" i="1" s="1"/>
  <c r="R607" i="1" l="1"/>
  <c r="T607" i="1" s="1"/>
  <c r="Q608" i="1" s="1"/>
  <c r="K607" i="1"/>
  <c r="M607" i="1" s="1"/>
  <c r="J608" i="1" s="1"/>
  <c r="D607" i="1"/>
  <c r="F607" i="1" s="1"/>
  <c r="C608" i="1" s="1"/>
  <c r="D1088" i="1"/>
  <c r="F1088" i="1" s="1"/>
  <c r="C1089" i="1" s="1"/>
  <c r="R608" i="1" l="1"/>
  <c r="T608" i="1" s="1"/>
  <c r="Q609" i="1" s="1"/>
  <c r="K608" i="1"/>
  <c r="M608" i="1" s="1"/>
  <c r="J609" i="1" s="1"/>
  <c r="D608" i="1"/>
  <c r="F608" i="1" s="1"/>
  <c r="C609" i="1" s="1"/>
  <c r="D1089" i="1"/>
  <c r="F1089" i="1" s="1"/>
  <c r="C1090" i="1" s="1"/>
  <c r="R609" i="1" l="1"/>
  <c r="T609" i="1" s="1"/>
  <c r="Q610" i="1" s="1"/>
  <c r="K609" i="1"/>
  <c r="M609" i="1" s="1"/>
  <c r="J610" i="1" s="1"/>
  <c r="D609" i="1"/>
  <c r="F609" i="1" s="1"/>
  <c r="C610" i="1" s="1"/>
  <c r="D1090" i="1"/>
  <c r="F1090" i="1" s="1"/>
  <c r="C1091" i="1" s="1"/>
  <c r="R610" i="1" l="1"/>
  <c r="T610" i="1" s="1"/>
  <c r="Q611" i="1" s="1"/>
  <c r="K610" i="1"/>
  <c r="M610" i="1" s="1"/>
  <c r="J611" i="1" s="1"/>
  <c r="D610" i="1"/>
  <c r="F610" i="1" s="1"/>
  <c r="C611" i="1" s="1"/>
  <c r="D1091" i="1"/>
  <c r="F1091" i="1" s="1"/>
  <c r="C1092" i="1" s="1"/>
  <c r="R611" i="1" l="1"/>
  <c r="T611" i="1" s="1"/>
  <c r="Q612" i="1" s="1"/>
  <c r="K611" i="1"/>
  <c r="M611" i="1" s="1"/>
  <c r="J612" i="1" s="1"/>
  <c r="D611" i="1"/>
  <c r="F611" i="1" s="1"/>
  <c r="C612" i="1" s="1"/>
  <c r="D1092" i="1"/>
  <c r="F1092" i="1" s="1"/>
  <c r="C1093" i="1" s="1"/>
  <c r="R612" i="1" l="1"/>
  <c r="T612" i="1" s="1"/>
  <c r="Q613" i="1" s="1"/>
  <c r="K612" i="1"/>
  <c r="M612" i="1" s="1"/>
  <c r="J613" i="1" s="1"/>
  <c r="D612" i="1"/>
  <c r="F612" i="1" s="1"/>
  <c r="C613" i="1" s="1"/>
  <c r="D1093" i="1"/>
  <c r="F1093" i="1" s="1"/>
  <c r="C1094" i="1" s="1"/>
  <c r="R613" i="1" l="1"/>
  <c r="T613" i="1" s="1"/>
  <c r="Q614" i="1" s="1"/>
  <c r="K613" i="1"/>
  <c r="M613" i="1" s="1"/>
  <c r="J614" i="1" s="1"/>
  <c r="D613" i="1"/>
  <c r="F613" i="1"/>
  <c r="C614" i="1" s="1"/>
  <c r="D1094" i="1"/>
  <c r="F1094" i="1" s="1"/>
  <c r="C1095" i="1" s="1"/>
  <c r="R614" i="1" l="1"/>
  <c r="T614" i="1" s="1"/>
  <c r="Q615" i="1" s="1"/>
  <c r="K614" i="1"/>
  <c r="M614" i="1" s="1"/>
  <c r="J615" i="1" s="1"/>
  <c r="D614" i="1"/>
  <c r="F614" i="1" s="1"/>
  <c r="C615" i="1" s="1"/>
  <c r="D1095" i="1"/>
  <c r="F1095" i="1"/>
  <c r="C1096" i="1" s="1"/>
  <c r="R615" i="1" l="1"/>
  <c r="T615" i="1" s="1"/>
  <c r="Q616" i="1" s="1"/>
  <c r="K615" i="1"/>
  <c r="M615" i="1" s="1"/>
  <c r="J616" i="1" s="1"/>
  <c r="D615" i="1"/>
  <c r="F615" i="1" s="1"/>
  <c r="C616" i="1" s="1"/>
  <c r="D1096" i="1"/>
  <c r="F1096" i="1" s="1"/>
  <c r="C1097" i="1" s="1"/>
  <c r="R616" i="1" l="1"/>
  <c r="T616" i="1" s="1"/>
  <c r="Q617" i="1" s="1"/>
  <c r="K616" i="1"/>
  <c r="M616" i="1" s="1"/>
  <c r="J617" i="1" s="1"/>
  <c r="D616" i="1"/>
  <c r="F616" i="1" s="1"/>
  <c r="C617" i="1" s="1"/>
  <c r="D1097" i="1"/>
  <c r="F1097" i="1" s="1"/>
  <c r="C1098" i="1" s="1"/>
  <c r="R617" i="1" l="1"/>
  <c r="T617" i="1" s="1"/>
  <c r="Q618" i="1" s="1"/>
  <c r="K617" i="1"/>
  <c r="M617" i="1" s="1"/>
  <c r="J618" i="1" s="1"/>
  <c r="D617" i="1"/>
  <c r="F617" i="1" s="1"/>
  <c r="C618" i="1" s="1"/>
  <c r="D1098" i="1"/>
  <c r="F1098" i="1" s="1"/>
  <c r="C1099" i="1" s="1"/>
  <c r="R618" i="1" l="1"/>
  <c r="T618" i="1"/>
  <c r="Q619" i="1" s="1"/>
  <c r="K618" i="1"/>
  <c r="M618" i="1" s="1"/>
  <c r="J619" i="1" s="1"/>
  <c r="D618" i="1"/>
  <c r="F618" i="1" s="1"/>
  <c r="C619" i="1" s="1"/>
  <c r="D1099" i="1"/>
  <c r="F1099" i="1"/>
  <c r="C1100" i="1" s="1"/>
  <c r="R619" i="1" l="1"/>
  <c r="T619" i="1" s="1"/>
  <c r="Q620" i="1" s="1"/>
  <c r="K619" i="1"/>
  <c r="M619" i="1" s="1"/>
  <c r="J620" i="1" s="1"/>
  <c r="D619" i="1"/>
  <c r="F619" i="1" s="1"/>
  <c r="C620" i="1" s="1"/>
  <c r="D1100" i="1"/>
  <c r="F1100" i="1" s="1"/>
  <c r="C1101" i="1" s="1"/>
  <c r="R620" i="1" l="1"/>
  <c r="T620" i="1" s="1"/>
  <c r="Q621" i="1" s="1"/>
  <c r="K620" i="1"/>
  <c r="M620" i="1" s="1"/>
  <c r="J621" i="1" s="1"/>
  <c r="D620" i="1"/>
  <c r="F620" i="1" s="1"/>
  <c r="C621" i="1" s="1"/>
  <c r="D1101" i="1"/>
  <c r="F1101" i="1" s="1"/>
  <c r="C1102" i="1" s="1"/>
  <c r="R621" i="1" l="1"/>
  <c r="T621" i="1" s="1"/>
  <c r="Q622" i="1" s="1"/>
  <c r="K621" i="1"/>
  <c r="M621" i="1" s="1"/>
  <c r="J622" i="1" s="1"/>
  <c r="D621" i="1"/>
  <c r="F621" i="1" s="1"/>
  <c r="C622" i="1" s="1"/>
  <c r="D1102" i="1"/>
  <c r="F1102" i="1" s="1"/>
  <c r="C1103" i="1" s="1"/>
  <c r="R622" i="1" l="1"/>
  <c r="T622" i="1" s="1"/>
  <c r="Q623" i="1" s="1"/>
  <c r="K622" i="1"/>
  <c r="M622" i="1" s="1"/>
  <c r="J623" i="1" s="1"/>
  <c r="D622" i="1"/>
  <c r="F622" i="1" s="1"/>
  <c r="C623" i="1" s="1"/>
  <c r="D1103" i="1"/>
  <c r="F1103" i="1" s="1"/>
  <c r="C1104" i="1" s="1"/>
  <c r="R623" i="1" l="1"/>
  <c r="T623" i="1" s="1"/>
  <c r="Q624" i="1" s="1"/>
  <c r="K623" i="1"/>
  <c r="M623" i="1" s="1"/>
  <c r="J624" i="1" s="1"/>
  <c r="D623" i="1"/>
  <c r="F623" i="1" s="1"/>
  <c r="C624" i="1" s="1"/>
  <c r="D1104" i="1"/>
  <c r="F1104" i="1" s="1"/>
  <c r="C1105" i="1" s="1"/>
  <c r="R624" i="1" l="1"/>
  <c r="T624" i="1" s="1"/>
  <c r="Q625" i="1" s="1"/>
  <c r="K624" i="1"/>
  <c r="M624" i="1" s="1"/>
  <c r="J625" i="1" s="1"/>
  <c r="D624" i="1"/>
  <c r="F624" i="1" s="1"/>
  <c r="C625" i="1" s="1"/>
  <c r="D1105" i="1"/>
  <c r="F1105" i="1" s="1"/>
  <c r="C1106" i="1" s="1"/>
  <c r="R625" i="1" l="1"/>
  <c r="T625" i="1" s="1"/>
  <c r="Q626" i="1" s="1"/>
  <c r="K625" i="1"/>
  <c r="M625" i="1" s="1"/>
  <c r="J626" i="1" s="1"/>
  <c r="D625" i="1"/>
  <c r="F625" i="1" s="1"/>
  <c r="C626" i="1" s="1"/>
  <c r="D1106" i="1"/>
  <c r="F1106" i="1" s="1"/>
  <c r="C1107" i="1" s="1"/>
  <c r="R626" i="1" l="1"/>
  <c r="T626" i="1" s="1"/>
  <c r="Q627" i="1" s="1"/>
  <c r="K626" i="1"/>
  <c r="M626" i="1" s="1"/>
  <c r="J627" i="1" s="1"/>
  <c r="D626" i="1"/>
  <c r="F626" i="1" s="1"/>
  <c r="C627" i="1" s="1"/>
  <c r="D1107" i="1"/>
  <c r="F1107" i="1" s="1"/>
  <c r="C1108" i="1" s="1"/>
  <c r="R627" i="1" l="1"/>
  <c r="T627" i="1" s="1"/>
  <c r="Q628" i="1" s="1"/>
  <c r="K627" i="1"/>
  <c r="M627" i="1" s="1"/>
  <c r="J628" i="1" s="1"/>
  <c r="D627" i="1"/>
  <c r="F627" i="1" s="1"/>
  <c r="C628" i="1" s="1"/>
  <c r="D1108" i="1"/>
  <c r="F1108" i="1" s="1"/>
  <c r="C1109" i="1" s="1"/>
  <c r="R628" i="1" l="1"/>
  <c r="T628" i="1" s="1"/>
  <c r="Q629" i="1" s="1"/>
  <c r="K628" i="1"/>
  <c r="M628" i="1" s="1"/>
  <c r="J629" i="1" s="1"/>
  <c r="D628" i="1"/>
  <c r="F628" i="1" s="1"/>
  <c r="C629" i="1" s="1"/>
  <c r="D1109" i="1"/>
  <c r="F1109" i="1" s="1"/>
  <c r="C1110" i="1" s="1"/>
  <c r="R629" i="1" l="1"/>
  <c r="T629" i="1" s="1"/>
  <c r="Q630" i="1" s="1"/>
  <c r="K629" i="1"/>
  <c r="M629" i="1" s="1"/>
  <c r="J630" i="1" s="1"/>
  <c r="D629" i="1"/>
  <c r="F629" i="1"/>
  <c r="C630" i="1" s="1"/>
  <c r="D1110" i="1"/>
  <c r="F1110" i="1" s="1"/>
  <c r="C1111" i="1" s="1"/>
  <c r="R630" i="1" l="1"/>
  <c r="T630" i="1" s="1"/>
  <c r="Q631" i="1" s="1"/>
  <c r="K630" i="1"/>
  <c r="M630" i="1" s="1"/>
  <c r="J631" i="1" s="1"/>
  <c r="D630" i="1"/>
  <c r="F630" i="1" s="1"/>
  <c r="C631" i="1" s="1"/>
  <c r="D1111" i="1"/>
  <c r="F1111" i="1"/>
  <c r="C1112" i="1" s="1"/>
  <c r="R631" i="1" l="1"/>
  <c r="T631" i="1" s="1"/>
  <c r="Q632" i="1" s="1"/>
  <c r="K631" i="1"/>
  <c r="M631" i="1" s="1"/>
  <c r="J632" i="1" s="1"/>
  <c r="D631" i="1"/>
  <c r="F631" i="1" s="1"/>
  <c r="C632" i="1" s="1"/>
  <c r="D1112" i="1"/>
  <c r="F1112" i="1" s="1"/>
  <c r="C1113" i="1" s="1"/>
  <c r="R632" i="1" l="1"/>
  <c r="T632" i="1" s="1"/>
  <c r="Q633" i="1" s="1"/>
  <c r="K632" i="1"/>
  <c r="M632" i="1" s="1"/>
  <c r="J633" i="1" s="1"/>
  <c r="D632" i="1"/>
  <c r="F632" i="1" s="1"/>
  <c r="C633" i="1" s="1"/>
  <c r="D1113" i="1"/>
  <c r="F1113" i="1" s="1"/>
  <c r="C1114" i="1" s="1"/>
  <c r="R633" i="1" l="1"/>
  <c r="T633" i="1" s="1"/>
  <c r="Q634" i="1" s="1"/>
  <c r="K633" i="1"/>
  <c r="M633" i="1" s="1"/>
  <c r="J634" i="1" s="1"/>
  <c r="D633" i="1"/>
  <c r="F633" i="1" s="1"/>
  <c r="C634" i="1" s="1"/>
  <c r="D1114" i="1"/>
  <c r="F1114" i="1" s="1"/>
  <c r="C1115" i="1" s="1"/>
  <c r="R634" i="1" l="1"/>
  <c r="T634" i="1"/>
  <c r="Q635" i="1" s="1"/>
  <c r="K634" i="1"/>
  <c r="M634" i="1" s="1"/>
  <c r="J635" i="1" s="1"/>
  <c r="D634" i="1"/>
  <c r="F634" i="1"/>
  <c r="C635" i="1" s="1"/>
  <c r="D1115" i="1"/>
  <c r="F1115" i="1" s="1"/>
  <c r="C1116" i="1" s="1"/>
  <c r="R635" i="1" l="1"/>
  <c r="T635" i="1" s="1"/>
  <c r="Q636" i="1" s="1"/>
  <c r="K635" i="1"/>
  <c r="M635" i="1" s="1"/>
  <c r="J636" i="1" s="1"/>
  <c r="D635" i="1"/>
  <c r="F635" i="1" s="1"/>
  <c r="C636" i="1" s="1"/>
  <c r="D1116" i="1"/>
  <c r="F1116" i="1" s="1"/>
  <c r="C1117" i="1" s="1"/>
  <c r="R636" i="1" l="1"/>
  <c r="T636" i="1" s="1"/>
  <c r="Q637" i="1" s="1"/>
  <c r="K636" i="1"/>
  <c r="M636" i="1" s="1"/>
  <c r="J637" i="1" s="1"/>
  <c r="D636" i="1"/>
  <c r="F636" i="1" s="1"/>
  <c r="C637" i="1" s="1"/>
  <c r="D1117" i="1"/>
  <c r="F1117" i="1" s="1"/>
  <c r="C1118" i="1" s="1"/>
  <c r="R637" i="1" l="1"/>
  <c r="T637" i="1" s="1"/>
  <c r="Q638" i="1" s="1"/>
  <c r="K637" i="1"/>
  <c r="M637" i="1" s="1"/>
  <c r="J638" i="1" s="1"/>
  <c r="D637" i="1"/>
  <c r="F637" i="1" s="1"/>
  <c r="C638" i="1" s="1"/>
  <c r="D1118" i="1"/>
  <c r="F1118" i="1" s="1"/>
  <c r="C1119" i="1" s="1"/>
  <c r="R638" i="1" l="1"/>
  <c r="T638" i="1" s="1"/>
  <c r="Q639" i="1" s="1"/>
  <c r="K638" i="1"/>
  <c r="M638" i="1" s="1"/>
  <c r="J639" i="1" s="1"/>
  <c r="D638" i="1"/>
  <c r="F638" i="1" s="1"/>
  <c r="C639" i="1" s="1"/>
  <c r="D1119" i="1"/>
  <c r="F1119" i="1"/>
  <c r="C1120" i="1" s="1"/>
  <c r="R639" i="1" l="1"/>
  <c r="T639" i="1" s="1"/>
  <c r="Q640" i="1" s="1"/>
  <c r="K639" i="1"/>
  <c r="M639" i="1" s="1"/>
  <c r="J640" i="1" s="1"/>
  <c r="D639" i="1"/>
  <c r="F639" i="1" s="1"/>
  <c r="C640" i="1" s="1"/>
  <c r="D1120" i="1"/>
  <c r="F1120" i="1" s="1"/>
  <c r="C1121" i="1" s="1"/>
  <c r="R640" i="1" l="1"/>
  <c r="T640" i="1" s="1"/>
  <c r="Q641" i="1" s="1"/>
  <c r="K640" i="1"/>
  <c r="M640" i="1" s="1"/>
  <c r="J641" i="1" s="1"/>
  <c r="D640" i="1"/>
  <c r="F640" i="1" s="1"/>
  <c r="C641" i="1" s="1"/>
  <c r="D1121" i="1"/>
  <c r="F1121" i="1" s="1"/>
  <c r="C1122" i="1" s="1"/>
  <c r="R641" i="1" l="1"/>
  <c r="T641" i="1" s="1"/>
  <c r="Q642" i="1" s="1"/>
  <c r="K641" i="1"/>
  <c r="M641" i="1" s="1"/>
  <c r="J642" i="1" s="1"/>
  <c r="D641" i="1"/>
  <c r="F641" i="1" s="1"/>
  <c r="C642" i="1" s="1"/>
  <c r="D1122" i="1"/>
  <c r="F1122" i="1" s="1"/>
  <c r="C1123" i="1" s="1"/>
  <c r="R642" i="1" l="1"/>
  <c r="T642" i="1" s="1"/>
  <c r="Q643" i="1" s="1"/>
  <c r="K642" i="1"/>
  <c r="M642" i="1" s="1"/>
  <c r="J643" i="1" s="1"/>
  <c r="D642" i="1"/>
  <c r="F642" i="1" s="1"/>
  <c r="C643" i="1" s="1"/>
  <c r="D1123" i="1"/>
  <c r="F1123" i="1" s="1"/>
  <c r="C1124" i="1" s="1"/>
  <c r="R643" i="1" l="1"/>
  <c r="T643" i="1" s="1"/>
  <c r="Q644" i="1" s="1"/>
  <c r="K643" i="1"/>
  <c r="M643" i="1" s="1"/>
  <c r="J644" i="1" s="1"/>
  <c r="D643" i="1"/>
  <c r="F643" i="1" s="1"/>
  <c r="C644" i="1" s="1"/>
  <c r="D1124" i="1"/>
  <c r="F1124" i="1" s="1"/>
  <c r="C1125" i="1" s="1"/>
  <c r="R644" i="1" l="1"/>
  <c r="T644" i="1" s="1"/>
  <c r="Q645" i="1" s="1"/>
  <c r="K644" i="1"/>
  <c r="M644" i="1" s="1"/>
  <c r="J645" i="1" s="1"/>
  <c r="D644" i="1"/>
  <c r="F644" i="1" s="1"/>
  <c r="C645" i="1" s="1"/>
  <c r="D1125" i="1"/>
  <c r="F1125" i="1" s="1"/>
  <c r="C1126" i="1" s="1"/>
  <c r="R645" i="1" l="1"/>
  <c r="T645" i="1" s="1"/>
  <c r="Q646" i="1" s="1"/>
  <c r="K645" i="1"/>
  <c r="M645" i="1" s="1"/>
  <c r="J646" i="1" s="1"/>
  <c r="D645" i="1"/>
  <c r="F645" i="1"/>
  <c r="C646" i="1" s="1"/>
  <c r="D1126" i="1"/>
  <c r="F1126" i="1" s="1"/>
  <c r="C1127" i="1" s="1"/>
  <c r="R646" i="1" l="1"/>
  <c r="T646" i="1" s="1"/>
  <c r="Q647" i="1" s="1"/>
  <c r="K646" i="1"/>
  <c r="M646" i="1" s="1"/>
  <c r="J647" i="1" s="1"/>
  <c r="D646" i="1"/>
  <c r="F646" i="1" s="1"/>
  <c r="C647" i="1" s="1"/>
  <c r="D1127" i="1"/>
  <c r="F1127" i="1"/>
  <c r="C1128" i="1" s="1"/>
  <c r="R647" i="1" l="1"/>
  <c r="T647" i="1" s="1"/>
  <c r="Q648" i="1" s="1"/>
  <c r="K647" i="1"/>
  <c r="M647" i="1" s="1"/>
  <c r="J648" i="1" s="1"/>
  <c r="F647" i="1"/>
  <c r="C648" i="1" s="1"/>
  <c r="D647" i="1"/>
  <c r="D1128" i="1"/>
  <c r="F1128" i="1" s="1"/>
  <c r="C1129" i="1" s="1"/>
  <c r="R648" i="1" l="1"/>
  <c r="T648" i="1" s="1"/>
  <c r="Q649" i="1" s="1"/>
  <c r="K648" i="1"/>
  <c r="M648" i="1" s="1"/>
  <c r="J649" i="1" s="1"/>
  <c r="D648" i="1"/>
  <c r="F648" i="1" s="1"/>
  <c r="C649" i="1" s="1"/>
  <c r="D1129" i="1"/>
  <c r="F1129" i="1" s="1"/>
  <c r="C1130" i="1" s="1"/>
  <c r="R649" i="1" l="1"/>
  <c r="T649" i="1" s="1"/>
  <c r="Q650" i="1" s="1"/>
  <c r="K649" i="1"/>
  <c r="M649" i="1" s="1"/>
  <c r="J650" i="1" s="1"/>
  <c r="D649" i="1"/>
  <c r="F649" i="1" s="1"/>
  <c r="C650" i="1" s="1"/>
  <c r="D1130" i="1"/>
  <c r="F1130" i="1" s="1"/>
  <c r="C1131" i="1" s="1"/>
  <c r="R650" i="1" l="1"/>
  <c r="T650" i="1" s="1"/>
  <c r="Q651" i="1" s="1"/>
  <c r="K650" i="1"/>
  <c r="M650" i="1" s="1"/>
  <c r="J651" i="1" s="1"/>
  <c r="D650" i="1"/>
  <c r="F650" i="1"/>
  <c r="C651" i="1" s="1"/>
  <c r="D1131" i="1"/>
  <c r="F1131" i="1" s="1"/>
  <c r="C1132" i="1" s="1"/>
  <c r="R651" i="1" l="1"/>
  <c r="T651" i="1" s="1"/>
  <c r="Q652" i="1" s="1"/>
  <c r="K651" i="1"/>
  <c r="M651" i="1" s="1"/>
  <c r="J652" i="1" s="1"/>
  <c r="D651" i="1"/>
  <c r="F651" i="1" s="1"/>
  <c r="C652" i="1" s="1"/>
  <c r="D1132" i="1"/>
  <c r="F1132" i="1" s="1"/>
  <c r="C1133" i="1" s="1"/>
  <c r="R652" i="1" l="1"/>
  <c r="T652" i="1" s="1"/>
  <c r="Q653" i="1" s="1"/>
  <c r="K652" i="1"/>
  <c r="M652" i="1" s="1"/>
  <c r="J653" i="1" s="1"/>
  <c r="D652" i="1"/>
  <c r="F652" i="1" s="1"/>
  <c r="C653" i="1" s="1"/>
  <c r="D1133" i="1"/>
  <c r="F1133" i="1" s="1"/>
  <c r="C1134" i="1" s="1"/>
  <c r="R653" i="1" l="1"/>
  <c r="T653" i="1" s="1"/>
  <c r="Q654" i="1" s="1"/>
  <c r="K653" i="1"/>
  <c r="M653" i="1" s="1"/>
  <c r="J654" i="1" s="1"/>
  <c r="D653" i="1"/>
  <c r="F653" i="1" s="1"/>
  <c r="C654" i="1" s="1"/>
  <c r="D1134" i="1"/>
  <c r="F1134" i="1" s="1"/>
  <c r="C1135" i="1" s="1"/>
  <c r="R654" i="1" l="1"/>
  <c r="T654" i="1" s="1"/>
  <c r="Q655" i="1" s="1"/>
  <c r="K654" i="1"/>
  <c r="M654" i="1" s="1"/>
  <c r="J655" i="1" s="1"/>
  <c r="D654" i="1"/>
  <c r="F654" i="1" s="1"/>
  <c r="C655" i="1" s="1"/>
  <c r="D1135" i="1"/>
  <c r="F1135" i="1"/>
  <c r="C1136" i="1" s="1"/>
  <c r="R655" i="1" l="1"/>
  <c r="T655" i="1" s="1"/>
  <c r="Q656" i="1" s="1"/>
  <c r="K655" i="1"/>
  <c r="M655" i="1" s="1"/>
  <c r="J656" i="1" s="1"/>
  <c r="D655" i="1"/>
  <c r="F655" i="1"/>
  <c r="C656" i="1" s="1"/>
  <c r="D1136" i="1"/>
  <c r="F1136" i="1" s="1"/>
  <c r="C1137" i="1" s="1"/>
  <c r="R656" i="1" l="1"/>
  <c r="T656" i="1" s="1"/>
  <c r="Q657" i="1" s="1"/>
  <c r="K656" i="1"/>
  <c r="M656" i="1" s="1"/>
  <c r="J657" i="1" s="1"/>
  <c r="D656" i="1"/>
  <c r="F656" i="1" s="1"/>
  <c r="C657" i="1" s="1"/>
  <c r="D1137" i="1"/>
  <c r="F1137" i="1" s="1"/>
  <c r="C1138" i="1" s="1"/>
  <c r="R657" i="1" l="1"/>
  <c r="T657" i="1" s="1"/>
  <c r="Q658" i="1" s="1"/>
  <c r="K657" i="1"/>
  <c r="M657" i="1" s="1"/>
  <c r="J658" i="1" s="1"/>
  <c r="D657" i="1"/>
  <c r="F657" i="1" s="1"/>
  <c r="C658" i="1" s="1"/>
  <c r="D1138" i="1"/>
  <c r="F1138" i="1" s="1"/>
  <c r="C1139" i="1" s="1"/>
  <c r="R658" i="1" l="1"/>
  <c r="T658" i="1" s="1"/>
  <c r="Q659" i="1" s="1"/>
  <c r="K658" i="1"/>
  <c r="M658" i="1" s="1"/>
  <c r="J659" i="1" s="1"/>
  <c r="D658" i="1"/>
  <c r="F658" i="1" s="1"/>
  <c r="C659" i="1" s="1"/>
  <c r="D1139" i="1"/>
  <c r="F1139" i="1" s="1"/>
  <c r="C1140" i="1" s="1"/>
  <c r="R659" i="1" l="1"/>
  <c r="T659" i="1" s="1"/>
  <c r="Q660" i="1" s="1"/>
  <c r="K659" i="1"/>
  <c r="M659" i="1" s="1"/>
  <c r="J660" i="1" s="1"/>
  <c r="D659" i="1"/>
  <c r="F659" i="1" s="1"/>
  <c r="C660" i="1" s="1"/>
  <c r="D1140" i="1"/>
  <c r="F1140" i="1" s="1"/>
  <c r="C1141" i="1" s="1"/>
  <c r="R660" i="1" l="1"/>
  <c r="T660" i="1" s="1"/>
  <c r="Q661" i="1" s="1"/>
  <c r="K660" i="1"/>
  <c r="M660" i="1" s="1"/>
  <c r="J661" i="1" s="1"/>
  <c r="D660" i="1"/>
  <c r="F660" i="1" s="1"/>
  <c r="C661" i="1" s="1"/>
  <c r="D1141" i="1"/>
  <c r="F1141" i="1" s="1"/>
  <c r="C1142" i="1" s="1"/>
  <c r="R661" i="1" l="1"/>
  <c r="T661" i="1" s="1"/>
  <c r="Q662" i="1" s="1"/>
  <c r="K661" i="1"/>
  <c r="M661" i="1" s="1"/>
  <c r="J662" i="1" s="1"/>
  <c r="D661" i="1"/>
  <c r="F661" i="1" s="1"/>
  <c r="C662" i="1" s="1"/>
  <c r="D1142" i="1"/>
  <c r="F1142" i="1" s="1"/>
  <c r="C1143" i="1" s="1"/>
  <c r="R662" i="1" l="1"/>
  <c r="T662" i="1" s="1"/>
  <c r="Q663" i="1" s="1"/>
  <c r="K662" i="1"/>
  <c r="M662" i="1" s="1"/>
  <c r="J663" i="1" s="1"/>
  <c r="D662" i="1"/>
  <c r="F662" i="1" s="1"/>
  <c r="C663" i="1" s="1"/>
  <c r="D1143" i="1"/>
  <c r="F1143" i="1"/>
  <c r="C1144" i="1" s="1"/>
  <c r="R663" i="1" l="1"/>
  <c r="T663" i="1" s="1"/>
  <c r="Q664" i="1" s="1"/>
  <c r="K663" i="1"/>
  <c r="M663" i="1" s="1"/>
  <c r="J664" i="1" s="1"/>
  <c r="D663" i="1"/>
  <c r="F663" i="1" s="1"/>
  <c r="C664" i="1" s="1"/>
  <c r="D1144" i="1"/>
  <c r="F1144" i="1" s="1"/>
  <c r="C1145" i="1" s="1"/>
  <c r="R664" i="1" l="1"/>
  <c r="T664" i="1" s="1"/>
  <c r="Q665" i="1" s="1"/>
  <c r="K664" i="1"/>
  <c r="M664" i="1" s="1"/>
  <c r="J665" i="1" s="1"/>
  <c r="D664" i="1"/>
  <c r="F664" i="1" s="1"/>
  <c r="C665" i="1" s="1"/>
  <c r="D1145" i="1"/>
  <c r="F1145" i="1" s="1"/>
  <c r="C1146" i="1" s="1"/>
  <c r="R665" i="1" l="1"/>
  <c r="T665" i="1" s="1"/>
  <c r="Q666" i="1" s="1"/>
  <c r="K665" i="1"/>
  <c r="M665" i="1" s="1"/>
  <c r="J666" i="1" s="1"/>
  <c r="D665" i="1"/>
  <c r="F665" i="1" s="1"/>
  <c r="C666" i="1" s="1"/>
  <c r="D1146" i="1"/>
  <c r="F1146" i="1" s="1"/>
  <c r="C1147" i="1" s="1"/>
  <c r="R666" i="1" l="1"/>
  <c r="T666" i="1"/>
  <c r="Q667" i="1" s="1"/>
  <c r="K666" i="1"/>
  <c r="M666" i="1" s="1"/>
  <c r="J667" i="1" s="1"/>
  <c r="D666" i="1"/>
  <c r="F666" i="1" s="1"/>
  <c r="C667" i="1" s="1"/>
  <c r="D1147" i="1"/>
  <c r="F1147" i="1" s="1"/>
  <c r="C1148" i="1" s="1"/>
  <c r="R667" i="1" l="1"/>
  <c r="T667" i="1" s="1"/>
  <c r="Q668" i="1" s="1"/>
  <c r="K667" i="1"/>
  <c r="M667" i="1" s="1"/>
  <c r="J668" i="1" s="1"/>
  <c r="D667" i="1"/>
  <c r="F667" i="1" s="1"/>
  <c r="C668" i="1" s="1"/>
  <c r="D1148" i="1"/>
  <c r="F1148" i="1" s="1"/>
  <c r="C1149" i="1" s="1"/>
  <c r="R668" i="1" l="1"/>
  <c r="T668" i="1" s="1"/>
  <c r="Q669" i="1" s="1"/>
  <c r="K668" i="1"/>
  <c r="M668" i="1" s="1"/>
  <c r="J669" i="1" s="1"/>
  <c r="D668" i="1"/>
  <c r="F668" i="1" s="1"/>
  <c r="C669" i="1" s="1"/>
  <c r="D1149" i="1"/>
  <c r="F1149" i="1" s="1"/>
  <c r="C1150" i="1" s="1"/>
  <c r="R669" i="1" l="1"/>
  <c r="T669" i="1" s="1"/>
  <c r="Q670" i="1" s="1"/>
  <c r="K669" i="1"/>
  <c r="M669" i="1" s="1"/>
  <c r="J670" i="1" s="1"/>
  <c r="D669" i="1"/>
  <c r="F669" i="1" s="1"/>
  <c r="C670" i="1" s="1"/>
  <c r="D1150" i="1"/>
  <c r="F1150" i="1" s="1"/>
  <c r="C1151" i="1" s="1"/>
  <c r="R670" i="1" l="1"/>
  <c r="T670" i="1" s="1"/>
  <c r="Q671" i="1" s="1"/>
  <c r="K670" i="1"/>
  <c r="M670" i="1" s="1"/>
  <c r="J671" i="1" s="1"/>
  <c r="D670" i="1"/>
  <c r="F670" i="1" s="1"/>
  <c r="C671" i="1" s="1"/>
  <c r="D1151" i="1"/>
  <c r="F1151" i="1"/>
  <c r="C1152" i="1" s="1"/>
  <c r="R671" i="1" l="1"/>
  <c r="T671" i="1" s="1"/>
  <c r="Q672" i="1" s="1"/>
  <c r="K671" i="1"/>
  <c r="M671" i="1" s="1"/>
  <c r="J672" i="1" s="1"/>
  <c r="D671" i="1"/>
  <c r="F671" i="1" s="1"/>
  <c r="C672" i="1" s="1"/>
  <c r="D1152" i="1"/>
  <c r="F1152" i="1" s="1"/>
  <c r="C1153" i="1" s="1"/>
  <c r="T672" i="1" l="1"/>
  <c r="Q673" i="1" s="1"/>
  <c r="R672" i="1"/>
  <c r="K672" i="1"/>
  <c r="M672" i="1" s="1"/>
  <c r="J673" i="1" s="1"/>
  <c r="D672" i="1"/>
  <c r="F672" i="1" s="1"/>
  <c r="C673" i="1" s="1"/>
  <c r="D1153" i="1"/>
  <c r="F1153" i="1" s="1"/>
  <c r="C1154" i="1" s="1"/>
  <c r="R673" i="1" l="1"/>
  <c r="T673" i="1" s="1"/>
  <c r="Q674" i="1" s="1"/>
  <c r="K673" i="1"/>
  <c r="M673" i="1" s="1"/>
  <c r="J674" i="1" s="1"/>
  <c r="D673" i="1"/>
  <c r="F673" i="1" s="1"/>
  <c r="C674" i="1" s="1"/>
  <c r="D1154" i="1"/>
  <c r="F1154" i="1" s="1"/>
  <c r="C1155" i="1" s="1"/>
  <c r="R674" i="1" l="1"/>
  <c r="T674" i="1" s="1"/>
  <c r="Q675" i="1" s="1"/>
  <c r="K674" i="1"/>
  <c r="M674" i="1" s="1"/>
  <c r="J675" i="1" s="1"/>
  <c r="D674" i="1"/>
  <c r="F674" i="1" s="1"/>
  <c r="C675" i="1" s="1"/>
  <c r="D1155" i="1"/>
  <c r="F1155" i="1" s="1"/>
  <c r="C1156" i="1" s="1"/>
  <c r="T675" i="1" l="1"/>
  <c r="Q676" i="1" s="1"/>
  <c r="R675" i="1"/>
  <c r="K675" i="1"/>
  <c r="M675" i="1" s="1"/>
  <c r="J676" i="1" s="1"/>
  <c r="D675" i="1"/>
  <c r="F675" i="1" s="1"/>
  <c r="C676" i="1" s="1"/>
  <c r="D1156" i="1"/>
  <c r="F1156" i="1" s="1"/>
  <c r="C1157" i="1" s="1"/>
  <c r="R676" i="1" l="1"/>
  <c r="T676" i="1" s="1"/>
  <c r="Q677" i="1" s="1"/>
  <c r="K676" i="1"/>
  <c r="M676" i="1" s="1"/>
  <c r="J677" i="1" s="1"/>
  <c r="D676" i="1"/>
  <c r="F676" i="1" s="1"/>
  <c r="C677" i="1" s="1"/>
  <c r="D1157" i="1"/>
  <c r="F1157" i="1" s="1"/>
  <c r="C1158" i="1" s="1"/>
  <c r="R677" i="1" l="1"/>
  <c r="T677" i="1" s="1"/>
  <c r="Q678" i="1" s="1"/>
  <c r="K677" i="1"/>
  <c r="M677" i="1" s="1"/>
  <c r="J678" i="1" s="1"/>
  <c r="D677" i="1"/>
  <c r="F677" i="1"/>
  <c r="C678" i="1" s="1"/>
  <c r="D1158" i="1"/>
  <c r="F1158" i="1" s="1"/>
  <c r="C1159" i="1" s="1"/>
  <c r="R678" i="1" l="1"/>
  <c r="T678" i="1" s="1"/>
  <c r="Q679" i="1" s="1"/>
  <c r="K678" i="1"/>
  <c r="M678" i="1" s="1"/>
  <c r="J679" i="1" s="1"/>
  <c r="D678" i="1"/>
  <c r="F678" i="1" s="1"/>
  <c r="C679" i="1" s="1"/>
  <c r="D1159" i="1"/>
  <c r="F1159" i="1"/>
  <c r="C1160" i="1" s="1"/>
  <c r="R679" i="1" l="1"/>
  <c r="T679" i="1" s="1"/>
  <c r="Q680" i="1" s="1"/>
  <c r="K679" i="1"/>
  <c r="M679" i="1" s="1"/>
  <c r="J680" i="1" s="1"/>
  <c r="D679" i="1"/>
  <c r="F679" i="1" s="1"/>
  <c r="C680" i="1" s="1"/>
  <c r="D1160" i="1"/>
  <c r="F1160" i="1" s="1"/>
  <c r="C1161" i="1" s="1"/>
  <c r="R680" i="1" l="1"/>
  <c r="T680" i="1" s="1"/>
  <c r="Q681" i="1" s="1"/>
  <c r="K680" i="1"/>
  <c r="M680" i="1" s="1"/>
  <c r="J681" i="1" s="1"/>
  <c r="D680" i="1"/>
  <c r="F680" i="1" s="1"/>
  <c r="C681" i="1" s="1"/>
  <c r="D1161" i="1"/>
  <c r="F1161" i="1" s="1"/>
  <c r="C1162" i="1" s="1"/>
  <c r="R681" i="1" l="1"/>
  <c r="T681" i="1" s="1"/>
  <c r="Q682" i="1" s="1"/>
  <c r="K681" i="1"/>
  <c r="M681" i="1" s="1"/>
  <c r="J682" i="1" s="1"/>
  <c r="D681" i="1"/>
  <c r="F681" i="1" s="1"/>
  <c r="C682" i="1" s="1"/>
  <c r="D1162" i="1"/>
  <c r="F1162" i="1" s="1"/>
  <c r="C1163" i="1" s="1"/>
  <c r="R682" i="1" l="1"/>
  <c r="T682" i="1" s="1"/>
  <c r="Q683" i="1" s="1"/>
  <c r="K682" i="1"/>
  <c r="M682" i="1" s="1"/>
  <c r="J683" i="1" s="1"/>
  <c r="D682" i="1"/>
  <c r="F682" i="1" s="1"/>
  <c r="C683" i="1" s="1"/>
  <c r="D1163" i="1"/>
  <c r="F1163" i="1" s="1"/>
  <c r="C1164" i="1" s="1"/>
  <c r="R683" i="1" l="1"/>
  <c r="T683" i="1" s="1"/>
  <c r="Q684" i="1" s="1"/>
  <c r="K683" i="1"/>
  <c r="M683" i="1" s="1"/>
  <c r="J684" i="1" s="1"/>
  <c r="D683" i="1"/>
  <c r="F683" i="1" s="1"/>
  <c r="C684" i="1" s="1"/>
  <c r="D1164" i="1"/>
  <c r="F1164" i="1" s="1"/>
  <c r="C1165" i="1" s="1"/>
  <c r="T684" i="1" l="1"/>
  <c r="Q685" i="1" s="1"/>
  <c r="R684" i="1"/>
  <c r="K684" i="1"/>
  <c r="M684" i="1" s="1"/>
  <c r="J685" i="1" s="1"/>
  <c r="D684" i="1"/>
  <c r="F684" i="1" s="1"/>
  <c r="C685" i="1" s="1"/>
  <c r="D1165" i="1"/>
  <c r="F1165" i="1" s="1"/>
  <c r="C1166" i="1" s="1"/>
  <c r="R685" i="1" l="1"/>
  <c r="T685" i="1" s="1"/>
  <c r="Q686" i="1" s="1"/>
  <c r="K685" i="1"/>
  <c r="M685" i="1" s="1"/>
  <c r="J686" i="1" s="1"/>
  <c r="D685" i="1"/>
  <c r="F685" i="1" s="1"/>
  <c r="C686" i="1" s="1"/>
  <c r="D1166" i="1"/>
  <c r="F1166" i="1" s="1"/>
  <c r="C1167" i="1" s="1"/>
  <c r="R686" i="1" l="1"/>
  <c r="T686" i="1" s="1"/>
  <c r="Q687" i="1" s="1"/>
  <c r="K686" i="1"/>
  <c r="M686" i="1" s="1"/>
  <c r="J687" i="1" s="1"/>
  <c r="D686" i="1"/>
  <c r="F686" i="1" s="1"/>
  <c r="C687" i="1" s="1"/>
  <c r="D1167" i="1"/>
  <c r="F1167" i="1"/>
  <c r="C1168" i="1" s="1"/>
  <c r="R687" i="1" l="1"/>
  <c r="T687" i="1" s="1"/>
  <c r="Q688" i="1" s="1"/>
  <c r="K687" i="1"/>
  <c r="M687" i="1" s="1"/>
  <c r="J688" i="1" s="1"/>
  <c r="D687" i="1"/>
  <c r="F687" i="1" s="1"/>
  <c r="C688" i="1" s="1"/>
  <c r="D1168" i="1"/>
  <c r="F1168" i="1" s="1"/>
  <c r="C1169" i="1" s="1"/>
  <c r="R688" i="1" l="1"/>
  <c r="T688" i="1" s="1"/>
  <c r="Q689" i="1" s="1"/>
  <c r="K688" i="1"/>
  <c r="M688" i="1" s="1"/>
  <c r="J689" i="1" s="1"/>
  <c r="D688" i="1"/>
  <c r="F688" i="1" s="1"/>
  <c r="C689" i="1" s="1"/>
  <c r="D1169" i="1"/>
  <c r="F1169" i="1" s="1"/>
  <c r="C1170" i="1" s="1"/>
  <c r="T689" i="1" l="1"/>
  <c r="Q690" i="1" s="1"/>
  <c r="R689" i="1"/>
  <c r="K689" i="1"/>
  <c r="M689" i="1" s="1"/>
  <c r="J690" i="1" s="1"/>
  <c r="D689" i="1"/>
  <c r="F689" i="1" s="1"/>
  <c r="C690" i="1" s="1"/>
  <c r="D1170" i="1"/>
  <c r="F1170" i="1" s="1"/>
  <c r="C1171" i="1" s="1"/>
  <c r="R690" i="1" l="1"/>
  <c r="T690" i="1" s="1"/>
  <c r="Q691" i="1" s="1"/>
  <c r="K690" i="1"/>
  <c r="M690" i="1" s="1"/>
  <c r="J691" i="1" s="1"/>
  <c r="D690" i="1"/>
  <c r="F690" i="1" s="1"/>
  <c r="C691" i="1" s="1"/>
  <c r="D1171" i="1"/>
  <c r="F1171" i="1" s="1"/>
  <c r="C1172" i="1" s="1"/>
  <c r="R691" i="1" l="1"/>
  <c r="T691" i="1" s="1"/>
  <c r="Q692" i="1" s="1"/>
  <c r="K691" i="1"/>
  <c r="M691" i="1" s="1"/>
  <c r="J692" i="1" s="1"/>
  <c r="D691" i="1"/>
  <c r="F691" i="1" s="1"/>
  <c r="C692" i="1" s="1"/>
  <c r="D1172" i="1"/>
  <c r="F1172" i="1" s="1"/>
  <c r="C1173" i="1" s="1"/>
  <c r="R692" i="1" l="1"/>
  <c r="T692" i="1" s="1"/>
  <c r="Q693" i="1" s="1"/>
  <c r="K692" i="1"/>
  <c r="M692" i="1" s="1"/>
  <c r="J693" i="1" s="1"/>
  <c r="D692" i="1"/>
  <c r="F692" i="1" s="1"/>
  <c r="C693" i="1" s="1"/>
  <c r="D1173" i="1"/>
  <c r="F1173" i="1" s="1"/>
  <c r="C1174" i="1" s="1"/>
  <c r="R693" i="1" l="1"/>
  <c r="T693" i="1" s="1"/>
  <c r="Q694" i="1" s="1"/>
  <c r="K693" i="1"/>
  <c r="M693" i="1" s="1"/>
  <c r="J694" i="1" s="1"/>
  <c r="D693" i="1"/>
  <c r="F693" i="1"/>
  <c r="C694" i="1" s="1"/>
  <c r="D1174" i="1"/>
  <c r="F1174" i="1" s="1"/>
  <c r="C1175" i="1" s="1"/>
  <c r="R694" i="1" l="1"/>
  <c r="T694" i="1" s="1"/>
  <c r="Q695" i="1" s="1"/>
  <c r="K694" i="1"/>
  <c r="M694" i="1" s="1"/>
  <c r="J695" i="1" s="1"/>
  <c r="D694" i="1"/>
  <c r="F694" i="1" s="1"/>
  <c r="C695" i="1" s="1"/>
  <c r="D1175" i="1"/>
  <c r="F1175" i="1" s="1"/>
  <c r="C1176" i="1" s="1"/>
  <c r="R695" i="1" l="1"/>
  <c r="T695" i="1" s="1"/>
  <c r="Q696" i="1" s="1"/>
  <c r="K695" i="1"/>
  <c r="M695" i="1" s="1"/>
  <c r="J696" i="1" s="1"/>
  <c r="D695" i="1"/>
  <c r="F695" i="1" s="1"/>
  <c r="C696" i="1" s="1"/>
  <c r="D1176" i="1"/>
  <c r="F1176" i="1" s="1"/>
  <c r="C1177" i="1" s="1"/>
  <c r="R696" i="1" l="1"/>
  <c r="T696" i="1" s="1"/>
  <c r="Q697" i="1" s="1"/>
  <c r="K696" i="1"/>
  <c r="M696" i="1" s="1"/>
  <c r="J697" i="1" s="1"/>
  <c r="D696" i="1"/>
  <c r="F696" i="1" s="1"/>
  <c r="C697" i="1" s="1"/>
  <c r="D1177" i="1"/>
  <c r="F1177" i="1" s="1"/>
  <c r="C1178" i="1" s="1"/>
  <c r="R697" i="1" l="1"/>
  <c r="T697" i="1" s="1"/>
  <c r="Q698" i="1" s="1"/>
  <c r="K697" i="1"/>
  <c r="M697" i="1" s="1"/>
  <c r="J698" i="1" s="1"/>
  <c r="D697" i="1"/>
  <c r="F697" i="1" s="1"/>
  <c r="C698" i="1" s="1"/>
  <c r="D1178" i="1"/>
  <c r="F1178" i="1" s="1"/>
  <c r="C1179" i="1" s="1"/>
  <c r="R698" i="1" l="1"/>
  <c r="T698" i="1" s="1"/>
  <c r="Q699" i="1" s="1"/>
  <c r="K698" i="1"/>
  <c r="M698" i="1" s="1"/>
  <c r="J699" i="1" s="1"/>
  <c r="D698" i="1"/>
  <c r="F698" i="1"/>
  <c r="C699" i="1" s="1"/>
  <c r="D1179" i="1"/>
  <c r="F1179" i="1" s="1"/>
  <c r="C1180" i="1" s="1"/>
  <c r="R699" i="1" l="1"/>
  <c r="T699" i="1" s="1"/>
  <c r="Q700" i="1" s="1"/>
  <c r="K699" i="1"/>
  <c r="M699" i="1" s="1"/>
  <c r="J700" i="1" s="1"/>
  <c r="D699" i="1"/>
  <c r="F699" i="1" s="1"/>
  <c r="C700" i="1" s="1"/>
  <c r="D1180" i="1"/>
  <c r="F1180" i="1" s="1"/>
  <c r="C1181" i="1" s="1"/>
  <c r="R700" i="1" l="1"/>
  <c r="T700" i="1" s="1"/>
  <c r="Q701" i="1" s="1"/>
  <c r="K700" i="1"/>
  <c r="M700" i="1" s="1"/>
  <c r="J701" i="1" s="1"/>
  <c r="D700" i="1"/>
  <c r="F700" i="1" s="1"/>
  <c r="C701" i="1" s="1"/>
  <c r="D1181" i="1"/>
  <c r="F1181" i="1" s="1"/>
  <c r="C1182" i="1" s="1"/>
  <c r="R701" i="1" l="1"/>
  <c r="T701" i="1" s="1"/>
  <c r="Q702" i="1" s="1"/>
  <c r="K701" i="1"/>
  <c r="M701" i="1" s="1"/>
  <c r="J702" i="1" s="1"/>
  <c r="D701" i="1"/>
  <c r="F701" i="1" s="1"/>
  <c r="C702" i="1" s="1"/>
  <c r="D1182" i="1"/>
  <c r="F1182" i="1" s="1"/>
  <c r="C1183" i="1" s="1"/>
  <c r="R702" i="1" l="1"/>
  <c r="T702" i="1" s="1"/>
  <c r="Q703" i="1" s="1"/>
  <c r="K702" i="1"/>
  <c r="M702" i="1" s="1"/>
  <c r="J703" i="1" s="1"/>
  <c r="D702" i="1"/>
  <c r="F702" i="1" s="1"/>
  <c r="C703" i="1" s="1"/>
  <c r="D1183" i="1"/>
  <c r="F1183" i="1" s="1"/>
  <c r="R703" i="1" l="1"/>
  <c r="T703" i="1" s="1"/>
  <c r="Q704" i="1" s="1"/>
  <c r="K703" i="1"/>
  <c r="M703" i="1" s="1"/>
  <c r="J704" i="1" s="1"/>
  <c r="D703" i="1"/>
  <c r="F703" i="1" s="1"/>
  <c r="C704" i="1" s="1"/>
  <c r="R704" i="1" l="1"/>
  <c r="T704" i="1" s="1"/>
  <c r="Q705" i="1" s="1"/>
  <c r="K704" i="1"/>
  <c r="M704" i="1" s="1"/>
  <c r="J705" i="1" s="1"/>
  <c r="D704" i="1"/>
  <c r="F704" i="1" s="1"/>
  <c r="C705" i="1" s="1"/>
  <c r="R705" i="1" l="1"/>
  <c r="T705" i="1" s="1"/>
  <c r="Q706" i="1" s="1"/>
  <c r="K705" i="1"/>
  <c r="M705" i="1" s="1"/>
  <c r="J706" i="1" s="1"/>
  <c r="D705" i="1"/>
  <c r="F705" i="1" s="1"/>
  <c r="C706" i="1" s="1"/>
  <c r="R706" i="1" l="1"/>
  <c r="T706" i="1" s="1"/>
  <c r="Q707" i="1" s="1"/>
  <c r="K706" i="1"/>
  <c r="M706" i="1" s="1"/>
  <c r="J707" i="1" s="1"/>
  <c r="D706" i="1"/>
  <c r="F706" i="1" s="1"/>
  <c r="C707" i="1" s="1"/>
  <c r="R707" i="1" l="1"/>
  <c r="T707" i="1" s="1"/>
  <c r="Q708" i="1" s="1"/>
  <c r="K707" i="1"/>
  <c r="M707" i="1" s="1"/>
  <c r="J708" i="1" s="1"/>
  <c r="D707" i="1"/>
  <c r="F707" i="1" s="1"/>
  <c r="C708" i="1" s="1"/>
  <c r="R708" i="1" l="1"/>
  <c r="T708" i="1" s="1"/>
  <c r="Q709" i="1" s="1"/>
  <c r="K708" i="1"/>
  <c r="M708" i="1" s="1"/>
  <c r="J709" i="1" s="1"/>
  <c r="D708" i="1"/>
  <c r="F708" i="1" s="1"/>
  <c r="C709" i="1" s="1"/>
  <c r="R709" i="1" l="1"/>
  <c r="T709" i="1" s="1"/>
  <c r="Q710" i="1" s="1"/>
  <c r="K709" i="1"/>
  <c r="M709" i="1" s="1"/>
  <c r="J710" i="1" s="1"/>
  <c r="D709" i="1"/>
  <c r="F709" i="1"/>
  <c r="C710" i="1" s="1"/>
  <c r="R710" i="1" l="1"/>
  <c r="T710" i="1" s="1"/>
  <c r="Q711" i="1" s="1"/>
  <c r="K710" i="1"/>
  <c r="M710" i="1" s="1"/>
  <c r="J711" i="1" s="1"/>
  <c r="D710" i="1"/>
  <c r="F710" i="1" s="1"/>
  <c r="C711" i="1" s="1"/>
  <c r="R711" i="1" l="1"/>
  <c r="T711" i="1" s="1"/>
  <c r="Q712" i="1" s="1"/>
  <c r="K711" i="1"/>
  <c r="M711" i="1" s="1"/>
  <c r="J712" i="1" s="1"/>
  <c r="D711" i="1"/>
  <c r="F711" i="1" s="1"/>
  <c r="C712" i="1" s="1"/>
  <c r="R712" i="1" l="1"/>
  <c r="T712" i="1" s="1"/>
  <c r="Q713" i="1" s="1"/>
  <c r="K712" i="1"/>
  <c r="M712" i="1" s="1"/>
  <c r="J713" i="1" s="1"/>
  <c r="D712" i="1"/>
  <c r="F712" i="1" s="1"/>
  <c r="C713" i="1" s="1"/>
  <c r="R713" i="1" l="1"/>
  <c r="T713" i="1" s="1"/>
  <c r="Q714" i="1" s="1"/>
  <c r="K713" i="1"/>
  <c r="M713" i="1" s="1"/>
  <c r="J714" i="1" s="1"/>
  <c r="D713" i="1"/>
  <c r="F713" i="1" s="1"/>
  <c r="C714" i="1" s="1"/>
  <c r="R714" i="1" l="1"/>
  <c r="T714" i="1" s="1"/>
  <c r="Q715" i="1" s="1"/>
  <c r="K714" i="1"/>
  <c r="M714" i="1" s="1"/>
  <c r="J715" i="1" s="1"/>
  <c r="D714" i="1"/>
  <c r="F714" i="1"/>
  <c r="C715" i="1" s="1"/>
  <c r="R715" i="1" l="1"/>
  <c r="T715" i="1" s="1"/>
  <c r="Q716" i="1" s="1"/>
  <c r="K715" i="1"/>
  <c r="M715" i="1" s="1"/>
  <c r="J716" i="1" s="1"/>
  <c r="D715" i="1"/>
  <c r="F715" i="1" s="1"/>
  <c r="C716" i="1" s="1"/>
  <c r="R716" i="1" l="1"/>
  <c r="T716" i="1" s="1"/>
  <c r="Q717" i="1" s="1"/>
  <c r="K716" i="1"/>
  <c r="M716" i="1" s="1"/>
  <c r="J717" i="1" s="1"/>
  <c r="D716" i="1"/>
  <c r="F716" i="1" s="1"/>
  <c r="C717" i="1" s="1"/>
  <c r="R717" i="1" l="1"/>
  <c r="T717" i="1" s="1"/>
  <c r="Q718" i="1" s="1"/>
  <c r="K717" i="1"/>
  <c r="M717" i="1" s="1"/>
  <c r="J718" i="1" s="1"/>
  <c r="D717" i="1"/>
  <c r="F717" i="1" s="1"/>
  <c r="C718" i="1" s="1"/>
  <c r="R718" i="1" l="1"/>
  <c r="T718" i="1" s="1"/>
  <c r="Q719" i="1" s="1"/>
  <c r="K718" i="1"/>
  <c r="M718" i="1" s="1"/>
  <c r="J719" i="1" s="1"/>
  <c r="D718" i="1"/>
  <c r="F718" i="1" s="1"/>
  <c r="C719" i="1" s="1"/>
  <c r="R719" i="1" l="1"/>
  <c r="T719" i="1" s="1"/>
  <c r="Q720" i="1" s="1"/>
  <c r="K719" i="1"/>
  <c r="M719" i="1" s="1"/>
  <c r="J720" i="1" s="1"/>
  <c r="D719" i="1"/>
  <c r="F719" i="1"/>
  <c r="C720" i="1" s="1"/>
  <c r="R720" i="1" l="1"/>
  <c r="T720" i="1" s="1"/>
  <c r="Q721" i="1" s="1"/>
  <c r="K720" i="1"/>
  <c r="M720" i="1" s="1"/>
  <c r="J721" i="1" s="1"/>
  <c r="D720" i="1"/>
  <c r="F720" i="1" s="1"/>
  <c r="C721" i="1" s="1"/>
  <c r="R721" i="1" l="1"/>
  <c r="T721" i="1" s="1"/>
  <c r="Q722" i="1" s="1"/>
  <c r="K721" i="1"/>
  <c r="M721" i="1" s="1"/>
  <c r="J722" i="1" s="1"/>
  <c r="D721" i="1"/>
  <c r="F721" i="1" s="1"/>
  <c r="C722" i="1" s="1"/>
  <c r="R722" i="1" l="1"/>
  <c r="T722" i="1" s="1"/>
  <c r="Q723" i="1" s="1"/>
  <c r="K722" i="1"/>
  <c r="M722" i="1" s="1"/>
  <c r="J723" i="1" s="1"/>
  <c r="D722" i="1"/>
  <c r="F722" i="1" s="1"/>
  <c r="C723" i="1" s="1"/>
  <c r="R723" i="1" l="1"/>
  <c r="T723" i="1" s="1"/>
  <c r="Q724" i="1" s="1"/>
  <c r="K723" i="1"/>
  <c r="M723" i="1" s="1"/>
  <c r="J724" i="1" s="1"/>
  <c r="D723" i="1"/>
  <c r="F723" i="1" s="1"/>
  <c r="C724" i="1" s="1"/>
  <c r="R724" i="1" l="1"/>
  <c r="T724" i="1" s="1"/>
  <c r="Q725" i="1" s="1"/>
  <c r="K724" i="1"/>
  <c r="M724" i="1" s="1"/>
  <c r="J725" i="1" s="1"/>
  <c r="D724" i="1"/>
  <c r="F724" i="1" s="1"/>
  <c r="C725" i="1" s="1"/>
  <c r="R725" i="1" l="1"/>
  <c r="T725" i="1" s="1"/>
  <c r="Q726" i="1" s="1"/>
  <c r="K725" i="1"/>
  <c r="M725" i="1" s="1"/>
  <c r="J726" i="1" s="1"/>
  <c r="D725" i="1"/>
  <c r="F725" i="1" s="1"/>
  <c r="C726" i="1" s="1"/>
  <c r="R726" i="1" l="1"/>
  <c r="T726" i="1"/>
  <c r="Q727" i="1" s="1"/>
  <c r="K726" i="1"/>
  <c r="M726" i="1" s="1"/>
  <c r="J727" i="1" s="1"/>
  <c r="D726" i="1"/>
  <c r="F726" i="1" s="1"/>
  <c r="C727" i="1" s="1"/>
  <c r="R727" i="1" l="1"/>
  <c r="T727" i="1" s="1"/>
  <c r="Q728" i="1" s="1"/>
  <c r="K727" i="1"/>
  <c r="M727" i="1" s="1"/>
  <c r="J728" i="1" s="1"/>
  <c r="D727" i="1"/>
  <c r="F727" i="1" s="1"/>
  <c r="C728" i="1" s="1"/>
  <c r="R728" i="1" l="1"/>
  <c r="T728" i="1" s="1"/>
  <c r="Q729" i="1" s="1"/>
  <c r="K728" i="1"/>
  <c r="M728" i="1" s="1"/>
  <c r="J729" i="1" s="1"/>
  <c r="D728" i="1"/>
  <c r="F728" i="1" s="1"/>
  <c r="C729" i="1" s="1"/>
  <c r="R729" i="1" l="1"/>
  <c r="T729" i="1" s="1"/>
  <c r="Q730" i="1" s="1"/>
  <c r="K729" i="1"/>
  <c r="M729" i="1" s="1"/>
  <c r="J730" i="1" s="1"/>
  <c r="D729" i="1"/>
  <c r="F729" i="1" s="1"/>
  <c r="C730" i="1" s="1"/>
  <c r="R730" i="1" l="1"/>
  <c r="T730" i="1" s="1"/>
  <c r="Q731" i="1" s="1"/>
  <c r="K730" i="1"/>
  <c r="M730" i="1" s="1"/>
  <c r="J731" i="1" s="1"/>
  <c r="D730" i="1"/>
  <c r="F730" i="1" s="1"/>
  <c r="C731" i="1" s="1"/>
  <c r="R731" i="1" l="1"/>
  <c r="T731" i="1" s="1"/>
  <c r="Q732" i="1" s="1"/>
  <c r="K731" i="1"/>
  <c r="M731" i="1" s="1"/>
  <c r="J732" i="1" s="1"/>
  <c r="D731" i="1"/>
  <c r="F731" i="1" s="1"/>
  <c r="C732" i="1" s="1"/>
  <c r="R732" i="1" l="1"/>
  <c r="T732" i="1" s="1"/>
  <c r="Q733" i="1" s="1"/>
  <c r="K732" i="1"/>
  <c r="M732" i="1" s="1"/>
  <c r="J733" i="1" s="1"/>
  <c r="D732" i="1"/>
  <c r="F732" i="1" s="1"/>
  <c r="C733" i="1" s="1"/>
  <c r="R733" i="1" l="1"/>
  <c r="T733" i="1" s="1"/>
  <c r="Q734" i="1" s="1"/>
  <c r="K733" i="1"/>
  <c r="M733" i="1" s="1"/>
  <c r="J734" i="1" s="1"/>
  <c r="D733" i="1"/>
  <c r="F733" i="1" s="1"/>
  <c r="C734" i="1" s="1"/>
  <c r="R734" i="1" l="1"/>
  <c r="T734" i="1"/>
  <c r="Q735" i="1" s="1"/>
  <c r="K734" i="1"/>
  <c r="M734" i="1" s="1"/>
  <c r="J735" i="1" s="1"/>
  <c r="D734" i="1"/>
  <c r="F734" i="1" s="1"/>
  <c r="C735" i="1" s="1"/>
  <c r="R735" i="1" l="1"/>
  <c r="T735" i="1" s="1"/>
  <c r="Q736" i="1" s="1"/>
  <c r="K735" i="1"/>
  <c r="M735" i="1" s="1"/>
  <c r="J736" i="1" s="1"/>
  <c r="D735" i="1"/>
  <c r="F735" i="1" s="1"/>
  <c r="C736" i="1" s="1"/>
  <c r="R736" i="1" l="1"/>
  <c r="T736" i="1" s="1"/>
  <c r="Q737" i="1" s="1"/>
  <c r="K736" i="1"/>
  <c r="M736" i="1" s="1"/>
  <c r="J737" i="1" s="1"/>
  <c r="D736" i="1"/>
  <c r="F736" i="1" s="1"/>
  <c r="C737" i="1" s="1"/>
  <c r="R737" i="1" l="1"/>
  <c r="T737" i="1" s="1"/>
  <c r="Q738" i="1" s="1"/>
  <c r="K737" i="1"/>
  <c r="M737" i="1" s="1"/>
  <c r="J738" i="1" s="1"/>
  <c r="D737" i="1"/>
  <c r="F737" i="1" s="1"/>
  <c r="C738" i="1" s="1"/>
  <c r="R738" i="1" l="1"/>
  <c r="T738" i="1" s="1"/>
  <c r="Q739" i="1" s="1"/>
  <c r="K738" i="1"/>
  <c r="M738" i="1" s="1"/>
  <c r="J739" i="1" s="1"/>
  <c r="D738" i="1"/>
  <c r="F738" i="1" s="1"/>
  <c r="C739" i="1" s="1"/>
  <c r="R739" i="1" l="1"/>
  <c r="T739" i="1" s="1"/>
  <c r="Q740" i="1" s="1"/>
  <c r="K739" i="1"/>
  <c r="M739" i="1" s="1"/>
  <c r="J740" i="1" s="1"/>
  <c r="D739" i="1"/>
  <c r="F739" i="1" s="1"/>
  <c r="C740" i="1" s="1"/>
  <c r="R740" i="1" l="1"/>
  <c r="T740" i="1" s="1"/>
  <c r="Q741" i="1" s="1"/>
  <c r="K740" i="1"/>
  <c r="M740" i="1" s="1"/>
  <c r="J741" i="1" s="1"/>
  <c r="D740" i="1"/>
  <c r="F740" i="1" s="1"/>
  <c r="C741" i="1" s="1"/>
  <c r="R741" i="1" l="1"/>
  <c r="T741" i="1" s="1"/>
  <c r="Q742" i="1" s="1"/>
  <c r="K741" i="1"/>
  <c r="M741" i="1" s="1"/>
  <c r="J742" i="1" s="1"/>
  <c r="D741" i="1"/>
  <c r="F741" i="1"/>
  <c r="C742" i="1" s="1"/>
  <c r="R742" i="1" l="1"/>
  <c r="T742" i="1"/>
  <c r="Q743" i="1" s="1"/>
  <c r="M742" i="1"/>
  <c r="J743" i="1" s="1"/>
  <c r="K742" i="1"/>
  <c r="D742" i="1"/>
  <c r="F742" i="1" s="1"/>
  <c r="C743" i="1" s="1"/>
  <c r="R743" i="1" l="1"/>
  <c r="T743" i="1" s="1"/>
  <c r="Q744" i="1" s="1"/>
  <c r="K743" i="1"/>
  <c r="M743" i="1" s="1"/>
  <c r="J744" i="1" s="1"/>
  <c r="D743" i="1"/>
  <c r="F743" i="1" s="1"/>
  <c r="C744" i="1" s="1"/>
  <c r="R744" i="1" l="1"/>
  <c r="T744" i="1" s="1"/>
  <c r="Q745" i="1" s="1"/>
  <c r="K744" i="1"/>
  <c r="M744" i="1" s="1"/>
  <c r="J745" i="1" s="1"/>
  <c r="D744" i="1"/>
  <c r="F744" i="1" s="1"/>
  <c r="C745" i="1" s="1"/>
  <c r="R745" i="1" l="1"/>
  <c r="T745" i="1" s="1"/>
  <c r="Q746" i="1" s="1"/>
  <c r="K745" i="1"/>
  <c r="M745" i="1" s="1"/>
  <c r="J746" i="1" s="1"/>
  <c r="D745" i="1"/>
  <c r="F745" i="1" s="1"/>
  <c r="C746" i="1" s="1"/>
  <c r="R746" i="1" l="1"/>
  <c r="T746" i="1" s="1"/>
  <c r="Q747" i="1" s="1"/>
  <c r="K746" i="1"/>
  <c r="M746" i="1" s="1"/>
  <c r="J747" i="1" s="1"/>
  <c r="D746" i="1"/>
  <c r="F746" i="1" s="1"/>
  <c r="C747" i="1" s="1"/>
  <c r="R747" i="1" l="1"/>
  <c r="T747" i="1" s="1"/>
  <c r="Q748" i="1" s="1"/>
  <c r="K747" i="1"/>
  <c r="M747" i="1" s="1"/>
  <c r="J748" i="1" s="1"/>
  <c r="D747" i="1"/>
  <c r="F747" i="1" s="1"/>
  <c r="C748" i="1" s="1"/>
  <c r="R748" i="1" l="1"/>
  <c r="T748" i="1" s="1"/>
  <c r="Q749" i="1" s="1"/>
  <c r="K748" i="1"/>
  <c r="M748" i="1" s="1"/>
  <c r="J749" i="1" s="1"/>
  <c r="D748" i="1"/>
  <c r="F748" i="1" s="1"/>
  <c r="C749" i="1" s="1"/>
  <c r="R749" i="1" l="1"/>
  <c r="T749" i="1" s="1"/>
  <c r="Q750" i="1" s="1"/>
  <c r="K749" i="1"/>
  <c r="M749" i="1" s="1"/>
  <c r="J750" i="1" s="1"/>
  <c r="D749" i="1"/>
  <c r="F749" i="1" s="1"/>
  <c r="C750" i="1" s="1"/>
  <c r="R750" i="1" l="1"/>
  <c r="T750" i="1" s="1"/>
  <c r="Q751" i="1" s="1"/>
  <c r="K750" i="1"/>
  <c r="M750" i="1" s="1"/>
  <c r="J751" i="1" s="1"/>
  <c r="F750" i="1"/>
  <c r="C751" i="1" s="1"/>
  <c r="D750" i="1"/>
  <c r="R751" i="1" l="1"/>
  <c r="T751" i="1" s="1"/>
  <c r="Q752" i="1" s="1"/>
  <c r="K751" i="1"/>
  <c r="M751" i="1" s="1"/>
  <c r="J752" i="1" s="1"/>
  <c r="D751" i="1"/>
  <c r="F751" i="1" s="1"/>
  <c r="C752" i="1" s="1"/>
  <c r="R752" i="1" l="1"/>
  <c r="T752" i="1" s="1"/>
  <c r="Q753" i="1" s="1"/>
  <c r="K752" i="1"/>
  <c r="M752" i="1" s="1"/>
  <c r="J753" i="1" s="1"/>
  <c r="D752" i="1"/>
  <c r="F752" i="1" s="1"/>
  <c r="C753" i="1" s="1"/>
  <c r="R753" i="1" l="1"/>
  <c r="T753" i="1" s="1"/>
  <c r="Q754" i="1" s="1"/>
  <c r="K753" i="1"/>
  <c r="M753" i="1" s="1"/>
  <c r="J754" i="1" s="1"/>
  <c r="D753" i="1"/>
  <c r="F753" i="1" s="1"/>
  <c r="C754" i="1" s="1"/>
  <c r="R754" i="1" l="1"/>
  <c r="T754" i="1"/>
  <c r="Q755" i="1" s="1"/>
  <c r="K754" i="1"/>
  <c r="M754" i="1" s="1"/>
  <c r="J755" i="1" s="1"/>
  <c r="D754" i="1"/>
  <c r="F754" i="1" s="1"/>
  <c r="C755" i="1" s="1"/>
  <c r="R755" i="1" l="1"/>
  <c r="T755" i="1" s="1"/>
  <c r="Q756" i="1" s="1"/>
  <c r="K755" i="1"/>
  <c r="M755" i="1" s="1"/>
  <c r="J756" i="1" s="1"/>
  <c r="D755" i="1"/>
  <c r="F755" i="1" s="1"/>
  <c r="C756" i="1" s="1"/>
  <c r="R756" i="1" l="1"/>
  <c r="T756" i="1" s="1"/>
  <c r="Q757" i="1" s="1"/>
  <c r="K756" i="1"/>
  <c r="M756" i="1" s="1"/>
  <c r="J757" i="1" s="1"/>
  <c r="D756" i="1"/>
  <c r="F756" i="1" s="1"/>
  <c r="C757" i="1" s="1"/>
  <c r="R757" i="1" l="1"/>
  <c r="T757" i="1" s="1"/>
  <c r="Q758" i="1" s="1"/>
  <c r="K757" i="1"/>
  <c r="M757" i="1" s="1"/>
  <c r="J758" i="1" s="1"/>
  <c r="D757" i="1"/>
  <c r="F757" i="1"/>
  <c r="C758" i="1" s="1"/>
  <c r="R758" i="1" l="1"/>
  <c r="T758" i="1" s="1"/>
  <c r="Q759" i="1" s="1"/>
  <c r="K758" i="1"/>
  <c r="M758" i="1" s="1"/>
  <c r="J759" i="1" s="1"/>
  <c r="D758" i="1"/>
  <c r="F758" i="1" s="1"/>
  <c r="C759" i="1" s="1"/>
  <c r="R759" i="1" l="1"/>
  <c r="T759" i="1"/>
  <c r="Q760" i="1" s="1"/>
  <c r="K759" i="1"/>
  <c r="M759" i="1" s="1"/>
  <c r="J760" i="1" s="1"/>
  <c r="D759" i="1"/>
  <c r="F759" i="1" s="1"/>
  <c r="C760" i="1" s="1"/>
  <c r="R760" i="1" l="1"/>
  <c r="T760" i="1" s="1"/>
  <c r="Q761" i="1" s="1"/>
  <c r="K760" i="1"/>
  <c r="M760" i="1" s="1"/>
  <c r="J761" i="1" s="1"/>
  <c r="D760" i="1"/>
  <c r="F760" i="1" s="1"/>
  <c r="C761" i="1" s="1"/>
  <c r="R761" i="1" l="1"/>
  <c r="T761" i="1" s="1"/>
  <c r="Q762" i="1" s="1"/>
  <c r="K761" i="1"/>
  <c r="M761" i="1" s="1"/>
  <c r="J762" i="1" s="1"/>
  <c r="D761" i="1"/>
  <c r="F761" i="1" s="1"/>
  <c r="C762" i="1" s="1"/>
  <c r="R762" i="1" l="1"/>
  <c r="T762" i="1" s="1"/>
  <c r="Q763" i="1" s="1"/>
  <c r="K762" i="1"/>
  <c r="M762" i="1" s="1"/>
  <c r="J763" i="1" s="1"/>
  <c r="D762" i="1"/>
  <c r="F762" i="1"/>
  <c r="C763" i="1" s="1"/>
  <c r="R763" i="1" l="1"/>
  <c r="T763" i="1" s="1"/>
  <c r="Q764" i="1" s="1"/>
  <c r="K763" i="1"/>
  <c r="M763" i="1" s="1"/>
  <c r="J764" i="1" s="1"/>
  <c r="D763" i="1"/>
  <c r="F763" i="1" s="1"/>
  <c r="C764" i="1" s="1"/>
  <c r="R764" i="1" l="1"/>
  <c r="T764" i="1" s="1"/>
  <c r="Q765" i="1" s="1"/>
  <c r="K764" i="1"/>
  <c r="M764" i="1" s="1"/>
  <c r="J765" i="1" s="1"/>
  <c r="D764" i="1"/>
  <c r="F764" i="1" s="1"/>
  <c r="C765" i="1" s="1"/>
  <c r="R765" i="1" l="1"/>
  <c r="T765" i="1"/>
  <c r="Q766" i="1" s="1"/>
  <c r="K765" i="1"/>
  <c r="M765" i="1" s="1"/>
  <c r="J766" i="1" s="1"/>
  <c r="D765" i="1"/>
  <c r="F765" i="1" s="1"/>
  <c r="C766" i="1" s="1"/>
  <c r="R766" i="1" l="1"/>
  <c r="T766" i="1" s="1"/>
  <c r="Q767" i="1" s="1"/>
  <c r="K766" i="1"/>
  <c r="M766" i="1" s="1"/>
  <c r="J767" i="1" s="1"/>
  <c r="D766" i="1"/>
  <c r="F766" i="1" s="1"/>
  <c r="C767" i="1" s="1"/>
  <c r="R767" i="1" l="1"/>
  <c r="T767" i="1" s="1"/>
  <c r="Q768" i="1" s="1"/>
  <c r="K767" i="1"/>
  <c r="M767" i="1" s="1"/>
  <c r="J768" i="1" s="1"/>
  <c r="D767" i="1"/>
  <c r="F767" i="1" s="1"/>
  <c r="C768" i="1" s="1"/>
  <c r="R768" i="1" l="1"/>
  <c r="T768" i="1" s="1"/>
  <c r="Q769" i="1" s="1"/>
  <c r="K768" i="1"/>
  <c r="M768" i="1" s="1"/>
  <c r="J769" i="1" s="1"/>
  <c r="D768" i="1"/>
  <c r="F768" i="1" s="1"/>
  <c r="C769" i="1" s="1"/>
  <c r="R769" i="1" l="1"/>
  <c r="T769" i="1" s="1"/>
  <c r="Q770" i="1" s="1"/>
  <c r="K769" i="1"/>
  <c r="M769" i="1" s="1"/>
  <c r="J770" i="1" s="1"/>
  <c r="D769" i="1"/>
  <c r="F769" i="1" s="1"/>
  <c r="C770" i="1" s="1"/>
  <c r="R770" i="1" l="1"/>
  <c r="T770" i="1" s="1"/>
  <c r="Q771" i="1" s="1"/>
  <c r="K770" i="1"/>
  <c r="M770" i="1" s="1"/>
  <c r="J771" i="1" s="1"/>
  <c r="D770" i="1"/>
  <c r="F770" i="1" s="1"/>
  <c r="C771" i="1" s="1"/>
  <c r="R771" i="1" l="1"/>
  <c r="T771" i="1" s="1"/>
  <c r="Q772" i="1" s="1"/>
  <c r="K771" i="1"/>
  <c r="M771" i="1" s="1"/>
  <c r="J772" i="1" s="1"/>
  <c r="D771" i="1"/>
  <c r="F771" i="1" s="1"/>
  <c r="C772" i="1" s="1"/>
  <c r="R772" i="1" l="1"/>
  <c r="T772" i="1" s="1"/>
  <c r="Q773" i="1" s="1"/>
  <c r="K772" i="1"/>
  <c r="M772" i="1" s="1"/>
  <c r="J773" i="1" s="1"/>
  <c r="D772" i="1"/>
  <c r="F772" i="1" s="1"/>
  <c r="C773" i="1" s="1"/>
  <c r="R773" i="1" l="1"/>
  <c r="T773" i="1" s="1"/>
  <c r="Q774" i="1" s="1"/>
  <c r="K773" i="1"/>
  <c r="M773" i="1" s="1"/>
  <c r="J774" i="1" s="1"/>
  <c r="D773" i="1"/>
  <c r="F773" i="1"/>
  <c r="C774" i="1" s="1"/>
  <c r="R774" i="1" l="1"/>
  <c r="T774" i="1" s="1"/>
  <c r="Q775" i="1" s="1"/>
  <c r="K774" i="1"/>
  <c r="M774" i="1" s="1"/>
  <c r="J775" i="1" s="1"/>
  <c r="D774" i="1"/>
  <c r="F774" i="1" s="1"/>
  <c r="C775" i="1" s="1"/>
  <c r="R775" i="1" l="1"/>
  <c r="T775" i="1" s="1"/>
  <c r="Q776" i="1" s="1"/>
  <c r="K775" i="1"/>
  <c r="M775" i="1" s="1"/>
  <c r="J776" i="1" s="1"/>
  <c r="D775" i="1"/>
  <c r="F775" i="1" s="1"/>
  <c r="C776" i="1" s="1"/>
  <c r="R776" i="1" l="1"/>
  <c r="T776" i="1" s="1"/>
  <c r="Q777" i="1" s="1"/>
  <c r="K776" i="1"/>
  <c r="M776" i="1" s="1"/>
  <c r="J777" i="1" s="1"/>
  <c r="D776" i="1"/>
  <c r="F776" i="1" s="1"/>
  <c r="C777" i="1" s="1"/>
  <c r="R777" i="1" l="1"/>
  <c r="T777" i="1" s="1"/>
  <c r="Q778" i="1" s="1"/>
  <c r="K777" i="1"/>
  <c r="M777" i="1" s="1"/>
  <c r="J778" i="1" s="1"/>
  <c r="D777" i="1"/>
  <c r="F777" i="1" s="1"/>
  <c r="C778" i="1" s="1"/>
  <c r="R778" i="1" l="1"/>
  <c r="T778" i="1" s="1"/>
  <c r="Q779" i="1" s="1"/>
  <c r="K778" i="1"/>
  <c r="M778" i="1" s="1"/>
  <c r="J779" i="1" s="1"/>
  <c r="D778" i="1"/>
  <c r="F778" i="1"/>
  <c r="C779" i="1" s="1"/>
  <c r="R779" i="1" l="1"/>
  <c r="T779" i="1" s="1"/>
  <c r="Q780" i="1" s="1"/>
  <c r="K779" i="1"/>
  <c r="M779" i="1" s="1"/>
  <c r="J780" i="1" s="1"/>
  <c r="D779" i="1"/>
  <c r="F779" i="1" s="1"/>
  <c r="C780" i="1" s="1"/>
  <c r="R780" i="1" l="1"/>
  <c r="T780" i="1" s="1"/>
  <c r="Q781" i="1" s="1"/>
  <c r="K780" i="1"/>
  <c r="M780" i="1" s="1"/>
  <c r="J781" i="1" s="1"/>
  <c r="D780" i="1"/>
  <c r="F780" i="1" s="1"/>
  <c r="C781" i="1" s="1"/>
  <c r="R781" i="1" l="1"/>
  <c r="T781" i="1" s="1"/>
  <c r="Q782" i="1" s="1"/>
  <c r="K781" i="1"/>
  <c r="M781" i="1" s="1"/>
  <c r="J782" i="1" s="1"/>
  <c r="D781" i="1"/>
  <c r="F781" i="1" s="1"/>
  <c r="C782" i="1" s="1"/>
  <c r="R782" i="1" l="1"/>
  <c r="T782" i="1" s="1"/>
  <c r="Q783" i="1" s="1"/>
  <c r="K782" i="1"/>
  <c r="M782" i="1" s="1"/>
  <c r="J783" i="1" s="1"/>
  <c r="D782" i="1"/>
  <c r="F782" i="1" s="1"/>
  <c r="C783" i="1" s="1"/>
  <c r="R783" i="1" l="1"/>
  <c r="T783" i="1" s="1"/>
  <c r="Q784" i="1" s="1"/>
  <c r="K783" i="1"/>
  <c r="M783" i="1" s="1"/>
  <c r="J784" i="1" s="1"/>
  <c r="D783" i="1"/>
  <c r="F783" i="1"/>
  <c r="C784" i="1" s="1"/>
  <c r="R784" i="1" l="1"/>
  <c r="T784" i="1" s="1"/>
  <c r="Q785" i="1" s="1"/>
  <c r="K784" i="1"/>
  <c r="M784" i="1" s="1"/>
  <c r="J785" i="1" s="1"/>
  <c r="D784" i="1"/>
  <c r="F784" i="1" s="1"/>
  <c r="C785" i="1" s="1"/>
  <c r="R785" i="1" l="1"/>
  <c r="T785" i="1" s="1"/>
  <c r="Q786" i="1" s="1"/>
  <c r="K785" i="1"/>
  <c r="M785" i="1" s="1"/>
  <c r="J786" i="1" s="1"/>
  <c r="D785" i="1"/>
  <c r="F785" i="1" s="1"/>
  <c r="C786" i="1" s="1"/>
  <c r="R786" i="1" l="1"/>
  <c r="T786" i="1"/>
  <c r="Q787" i="1" s="1"/>
  <c r="K786" i="1"/>
  <c r="M786" i="1" s="1"/>
  <c r="J787" i="1" s="1"/>
  <c r="D786" i="1"/>
  <c r="F786" i="1" s="1"/>
  <c r="C787" i="1" s="1"/>
  <c r="R787" i="1" l="1"/>
  <c r="T787" i="1" s="1"/>
  <c r="Q788" i="1" s="1"/>
  <c r="K787" i="1"/>
  <c r="M787" i="1" s="1"/>
  <c r="J788" i="1" s="1"/>
  <c r="D787" i="1"/>
  <c r="F787" i="1" s="1"/>
  <c r="C788" i="1" s="1"/>
  <c r="R788" i="1" l="1"/>
  <c r="T788" i="1" s="1"/>
  <c r="Q789" i="1" s="1"/>
  <c r="K788" i="1"/>
  <c r="M788" i="1" s="1"/>
  <c r="J789" i="1" s="1"/>
  <c r="D788" i="1"/>
  <c r="F788" i="1" s="1"/>
  <c r="C789" i="1" s="1"/>
  <c r="R789" i="1" l="1"/>
  <c r="T789" i="1" s="1"/>
  <c r="Q790" i="1" s="1"/>
  <c r="K789" i="1"/>
  <c r="M789" i="1" s="1"/>
  <c r="J790" i="1" s="1"/>
  <c r="D789" i="1"/>
  <c r="F789" i="1" s="1"/>
  <c r="C790" i="1" s="1"/>
  <c r="R790" i="1" l="1"/>
  <c r="T790" i="1" s="1"/>
  <c r="Q791" i="1" s="1"/>
  <c r="K790" i="1"/>
  <c r="M790" i="1" s="1"/>
  <c r="J791" i="1" s="1"/>
  <c r="D790" i="1"/>
  <c r="F790" i="1" s="1"/>
  <c r="C791" i="1" s="1"/>
  <c r="R791" i="1" l="1"/>
  <c r="T791" i="1" s="1"/>
  <c r="Q792" i="1" s="1"/>
  <c r="K791" i="1"/>
  <c r="M791" i="1" s="1"/>
  <c r="J792" i="1" s="1"/>
  <c r="D791" i="1"/>
  <c r="F791" i="1" s="1"/>
  <c r="C792" i="1" s="1"/>
  <c r="R792" i="1" l="1"/>
  <c r="T792" i="1" s="1"/>
  <c r="Q793" i="1" s="1"/>
  <c r="K792" i="1"/>
  <c r="M792" i="1" s="1"/>
  <c r="J793" i="1" s="1"/>
  <c r="D792" i="1"/>
  <c r="F792" i="1" s="1"/>
  <c r="C793" i="1" s="1"/>
  <c r="R793" i="1" l="1"/>
  <c r="T793" i="1" s="1"/>
  <c r="Q794" i="1" s="1"/>
  <c r="K793" i="1"/>
  <c r="M793" i="1" s="1"/>
  <c r="J794" i="1" s="1"/>
  <c r="D793" i="1"/>
  <c r="F793" i="1" s="1"/>
  <c r="C794" i="1" s="1"/>
  <c r="R794" i="1" l="1"/>
  <c r="T794" i="1" s="1"/>
  <c r="Q795" i="1" s="1"/>
  <c r="K794" i="1"/>
  <c r="M794" i="1" s="1"/>
  <c r="J795" i="1" s="1"/>
  <c r="D794" i="1"/>
  <c r="F794" i="1" s="1"/>
  <c r="C795" i="1" s="1"/>
  <c r="R795" i="1" l="1"/>
  <c r="T795" i="1" s="1"/>
  <c r="Q796" i="1" s="1"/>
  <c r="K795" i="1"/>
  <c r="M795" i="1" s="1"/>
  <c r="J796" i="1" s="1"/>
  <c r="D795" i="1"/>
  <c r="F795" i="1" s="1"/>
  <c r="C796" i="1" s="1"/>
  <c r="R796" i="1" l="1"/>
  <c r="T796" i="1" s="1"/>
  <c r="Q797" i="1" s="1"/>
  <c r="K796" i="1"/>
  <c r="M796" i="1" s="1"/>
  <c r="J797" i="1" s="1"/>
  <c r="D796" i="1"/>
  <c r="F796" i="1" s="1"/>
  <c r="C797" i="1" s="1"/>
  <c r="R797" i="1" l="1"/>
  <c r="T797" i="1" s="1"/>
  <c r="Q798" i="1" s="1"/>
  <c r="K797" i="1"/>
  <c r="M797" i="1" s="1"/>
  <c r="J798" i="1" s="1"/>
  <c r="D797" i="1"/>
  <c r="F797" i="1" s="1"/>
  <c r="C798" i="1" s="1"/>
  <c r="R798" i="1" l="1"/>
  <c r="T798" i="1" s="1"/>
  <c r="Q799" i="1" s="1"/>
  <c r="K798" i="1"/>
  <c r="M798" i="1" s="1"/>
  <c r="J799" i="1" s="1"/>
  <c r="D798" i="1"/>
  <c r="F798" i="1" s="1"/>
  <c r="C799" i="1" s="1"/>
  <c r="R799" i="1" l="1"/>
  <c r="T799" i="1" s="1"/>
  <c r="Q800" i="1" s="1"/>
  <c r="K799" i="1"/>
  <c r="M799" i="1" s="1"/>
  <c r="J800" i="1" s="1"/>
  <c r="D799" i="1"/>
  <c r="F799" i="1" s="1"/>
  <c r="C800" i="1" s="1"/>
  <c r="R800" i="1" l="1"/>
  <c r="T800" i="1" s="1"/>
  <c r="Q801" i="1" s="1"/>
  <c r="M800" i="1"/>
  <c r="J801" i="1" s="1"/>
  <c r="K800" i="1"/>
  <c r="D800" i="1"/>
  <c r="F800" i="1" s="1"/>
  <c r="C801" i="1" s="1"/>
  <c r="R801" i="1" l="1"/>
  <c r="T801" i="1" s="1"/>
  <c r="Q802" i="1" s="1"/>
  <c r="K801" i="1"/>
  <c r="M801" i="1" s="1"/>
  <c r="J802" i="1" s="1"/>
  <c r="D801" i="1"/>
  <c r="F801" i="1" s="1"/>
  <c r="C802" i="1" s="1"/>
  <c r="R802" i="1" l="1"/>
  <c r="T802" i="1"/>
  <c r="Q803" i="1" s="1"/>
  <c r="K802" i="1"/>
  <c r="M802" i="1" s="1"/>
  <c r="J803" i="1" s="1"/>
  <c r="D802" i="1"/>
  <c r="F802" i="1" s="1"/>
  <c r="C803" i="1" s="1"/>
  <c r="R803" i="1" l="1"/>
  <c r="T803" i="1" s="1"/>
  <c r="Q804" i="1" s="1"/>
  <c r="K803" i="1"/>
  <c r="M803" i="1" s="1"/>
  <c r="J804" i="1" s="1"/>
  <c r="D803" i="1"/>
  <c r="F803" i="1" s="1"/>
  <c r="C804" i="1" s="1"/>
  <c r="R804" i="1" l="1"/>
  <c r="T804" i="1" s="1"/>
  <c r="Q805" i="1" s="1"/>
  <c r="K804" i="1"/>
  <c r="M804" i="1" s="1"/>
  <c r="J805" i="1" s="1"/>
  <c r="D804" i="1"/>
  <c r="F804" i="1"/>
  <c r="C805" i="1" s="1"/>
  <c r="R805" i="1" l="1"/>
  <c r="T805" i="1" s="1"/>
  <c r="Q806" i="1" s="1"/>
  <c r="K805" i="1"/>
  <c r="M805" i="1" s="1"/>
  <c r="J806" i="1" s="1"/>
  <c r="D805" i="1"/>
  <c r="F805" i="1" s="1"/>
  <c r="C806" i="1" s="1"/>
  <c r="R806" i="1" l="1"/>
  <c r="T806" i="1"/>
  <c r="Q807" i="1" s="1"/>
  <c r="K806" i="1"/>
  <c r="M806" i="1" s="1"/>
  <c r="J807" i="1" s="1"/>
  <c r="D806" i="1"/>
  <c r="F806" i="1" s="1"/>
  <c r="C807" i="1" s="1"/>
  <c r="R807" i="1" l="1"/>
  <c r="T807" i="1" s="1"/>
  <c r="Q808" i="1" s="1"/>
  <c r="K807" i="1"/>
  <c r="M807" i="1" s="1"/>
  <c r="J808" i="1" s="1"/>
  <c r="D807" i="1"/>
  <c r="F807" i="1" s="1"/>
  <c r="C808" i="1" s="1"/>
  <c r="R808" i="1" l="1"/>
  <c r="T808" i="1" s="1"/>
  <c r="Q809" i="1" s="1"/>
  <c r="K808" i="1"/>
  <c r="M808" i="1" s="1"/>
  <c r="J809" i="1" s="1"/>
  <c r="D808" i="1"/>
  <c r="F808" i="1" s="1"/>
  <c r="C809" i="1" s="1"/>
  <c r="R809" i="1" l="1"/>
  <c r="T809" i="1" s="1"/>
  <c r="Q810" i="1" s="1"/>
  <c r="K809" i="1"/>
  <c r="M809" i="1" s="1"/>
  <c r="J810" i="1" s="1"/>
  <c r="D809" i="1"/>
  <c r="F809" i="1" s="1"/>
  <c r="C810" i="1" s="1"/>
  <c r="R810" i="1" l="1"/>
  <c r="T810" i="1" s="1"/>
  <c r="Q811" i="1" s="1"/>
  <c r="K810" i="1"/>
  <c r="M810" i="1" s="1"/>
  <c r="J811" i="1" s="1"/>
  <c r="D810" i="1"/>
  <c r="F810" i="1" s="1"/>
  <c r="C811" i="1" s="1"/>
  <c r="R811" i="1" l="1"/>
  <c r="T811" i="1" s="1"/>
  <c r="Q812" i="1" s="1"/>
  <c r="K811" i="1"/>
  <c r="M811" i="1" s="1"/>
  <c r="J812" i="1" s="1"/>
  <c r="D811" i="1"/>
  <c r="F811" i="1" s="1"/>
  <c r="C812" i="1" s="1"/>
  <c r="R812" i="1" l="1"/>
  <c r="T812" i="1" s="1"/>
  <c r="Q813" i="1" s="1"/>
  <c r="K812" i="1"/>
  <c r="M812" i="1" s="1"/>
  <c r="J813" i="1" s="1"/>
  <c r="D812" i="1"/>
  <c r="F812" i="1" s="1"/>
  <c r="C813" i="1" s="1"/>
  <c r="R813" i="1" l="1"/>
  <c r="T813" i="1" s="1"/>
  <c r="Q814" i="1" s="1"/>
  <c r="K813" i="1"/>
  <c r="M813" i="1" s="1"/>
  <c r="J814" i="1" s="1"/>
  <c r="D813" i="1"/>
  <c r="F813" i="1" s="1"/>
  <c r="C814" i="1" s="1"/>
  <c r="R814" i="1" l="1"/>
  <c r="T814" i="1"/>
  <c r="Q815" i="1" s="1"/>
  <c r="K814" i="1"/>
  <c r="M814" i="1" s="1"/>
  <c r="J815" i="1" s="1"/>
  <c r="D814" i="1"/>
  <c r="F814" i="1" s="1"/>
  <c r="C815" i="1" s="1"/>
  <c r="R815" i="1" l="1"/>
  <c r="T815" i="1" s="1"/>
  <c r="Q816" i="1" s="1"/>
  <c r="K815" i="1"/>
  <c r="M815" i="1" s="1"/>
  <c r="J816" i="1" s="1"/>
  <c r="D815" i="1"/>
  <c r="F815" i="1" s="1"/>
  <c r="C816" i="1" s="1"/>
  <c r="R816" i="1" l="1"/>
  <c r="T816" i="1" s="1"/>
  <c r="Q817" i="1" s="1"/>
  <c r="K816" i="1"/>
  <c r="M816" i="1" s="1"/>
  <c r="J817" i="1" s="1"/>
  <c r="D816" i="1"/>
  <c r="F816" i="1" s="1"/>
  <c r="C817" i="1" s="1"/>
  <c r="R817" i="1" l="1"/>
  <c r="T817" i="1" s="1"/>
  <c r="Q818" i="1" s="1"/>
  <c r="K817" i="1"/>
  <c r="M817" i="1" s="1"/>
  <c r="J818" i="1" s="1"/>
  <c r="D817" i="1"/>
  <c r="F817" i="1" s="1"/>
  <c r="C818" i="1" s="1"/>
  <c r="R818" i="1" l="1"/>
  <c r="T818" i="1"/>
  <c r="Q819" i="1" s="1"/>
  <c r="K818" i="1"/>
  <c r="M818" i="1" s="1"/>
  <c r="J819" i="1" s="1"/>
  <c r="D818" i="1"/>
  <c r="F818" i="1" s="1"/>
  <c r="C819" i="1" s="1"/>
  <c r="R819" i="1" l="1"/>
  <c r="T819" i="1" s="1"/>
  <c r="Q820" i="1" s="1"/>
  <c r="K819" i="1"/>
  <c r="M819" i="1" s="1"/>
  <c r="J820" i="1" s="1"/>
  <c r="D819" i="1"/>
  <c r="F819" i="1" s="1"/>
  <c r="C820" i="1" s="1"/>
  <c r="R820" i="1" l="1"/>
  <c r="T820" i="1" s="1"/>
  <c r="Q821" i="1" s="1"/>
  <c r="K820" i="1"/>
  <c r="M820" i="1" s="1"/>
  <c r="J821" i="1" s="1"/>
  <c r="D820" i="1"/>
  <c r="F820" i="1" s="1"/>
  <c r="C821" i="1" s="1"/>
  <c r="R821" i="1" l="1"/>
  <c r="T821" i="1" s="1"/>
  <c r="K821" i="1"/>
  <c r="M821" i="1" s="1"/>
  <c r="D821" i="1"/>
  <c r="F821" i="1" s="1"/>
</calcChain>
</file>

<file path=xl/sharedStrings.xml><?xml version="1.0" encoding="utf-8"?>
<sst xmlns="http://schemas.openxmlformats.org/spreadsheetml/2006/main" count="252" uniqueCount="68">
  <si>
    <t>#1</t>
  </si>
  <si>
    <t>Interest</t>
  </si>
  <si>
    <t>Period</t>
  </si>
  <si>
    <t>Beginning Balance</t>
  </si>
  <si>
    <t>Cash</t>
  </si>
  <si>
    <t>Ending Balance</t>
  </si>
  <si>
    <t>#2</t>
  </si>
  <si>
    <t>#3</t>
  </si>
  <si>
    <t>NPER</t>
  </si>
  <si>
    <t>Goal</t>
  </si>
  <si>
    <t>Interst</t>
  </si>
  <si>
    <t>#4</t>
  </si>
  <si>
    <t xml:space="preserve">Beginning </t>
  </si>
  <si>
    <t xml:space="preserve">Ending </t>
  </si>
  <si>
    <t>Beginning</t>
  </si>
  <si>
    <t>#5</t>
  </si>
  <si>
    <t>Pmt</t>
  </si>
  <si>
    <t>PV</t>
  </si>
  <si>
    <t>#6</t>
  </si>
  <si>
    <t>#7</t>
  </si>
  <si>
    <t>#8</t>
  </si>
  <si>
    <t>#9</t>
  </si>
  <si>
    <t>Rate</t>
  </si>
  <si>
    <t>#10</t>
  </si>
  <si>
    <t>#11</t>
  </si>
  <si>
    <t>#12</t>
  </si>
  <si>
    <t>#13</t>
  </si>
  <si>
    <t>PMT</t>
  </si>
  <si>
    <t>12.a</t>
  </si>
  <si>
    <t>12.c</t>
  </si>
  <si>
    <t>12.d</t>
  </si>
  <si>
    <t>12.e</t>
  </si>
  <si>
    <t>Totals</t>
  </si>
  <si>
    <t>#14</t>
  </si>
  <si>
    <t>#15</t>
  </si>
  <si>
    <t>#16</t>
  </si>
  <si>
    <t>120 months</t>
  </si>
  <si>
    <t>300 a month</t>
  </si>
  <si>
    <t>10 years</t>
  </si>
  <si>
    <t>20 years</t>
  </si>
  <si>
    <t xml:space="preserve">30 years </t>
  </si>
  <si>
    <t>10.a</t>
  </si>
  <si>
    <t>10.c</t>
  </si>
  <si>
    <t>10.d</t>
  </si>
  <si>
    <t>10.e</t>
  </si>
  <si>
    <t>10.f</t>
  </si>
  <si>
    <t>10.g</t>
  </si>
  <si>
    <t>10.h</t>
  </si>
  <si>
    <t>11.a</t>
  </si>
  <si>
    <t>11.c</t>
  </si>
  <si>
    <t>11.d</t>
  </si>
  <si>
    <t>11.e</t>
  </si>
  <si>
    <t>$400/month</t>
  </si>
  <si>
    <t xml:space="preserve">10 years </t>
  </si>
  <si>
    <t>$650/month</t>
  </si>
  <si>
    <t>$900/month</t>
  </si>
  <si>
    <t>$1700/month</t>
  </si>
  <si>
    <t xml:space="preserve">5 years </t>
  </si>
  <si>
    <t>13.a</t>
  </si>
  <si>
    <t>13.b</t>
  </si>
  <si>
    <t>10,000/month</t>
  </si>
  <si>
    <t>15 years</t>
  </si>
  <si>
    <t xml:space="preserve">16.a </t>
  </si>
  <si>
    <t xml:space="preserve">14.a </t>
  </si>
  <si>
    <t>80 periods</t>
  </si>
  <si>
    <t>13.c</t>
  </si>
  <si>
    <t>13.d</t>
  </si>
  <si>
    <t>13.e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</si>
</sst>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wrapText="1"/>
    </xf>
    <xf numFmtId="3" fontId="0" fillId="0" borderId="0" xfId="0" applyNumberFormat="1"/>
    <xf numFmtId="44" fontId="0" fillId="0" borderId="0" xfId="1" applyFont="1"/>
    <xf numFmtId="44" fontId="0" fillId="2" borderId="0" xfId="1" applyFont="1" applyFill="1"/>
    <xf numFmtId="9" fontId="0" fillId="0" borderId="0" xfId="0" applyNumberFormat="1"/>
    <xf numFmtId="0" fontId="0" fillId="2" borderId="0" xfId="0" applyFill="1"/>
    <xf numFmtId="0" fontId="2" fillId="0" borderId="0" xfId="0" applyFont="1" applyBorder="1" applyAlignment="1">
      <alignment horizontal="center" wrapText="1"/>
    </xf>
    <xf numFmtId="10" fontId="0" fillId="2" borderId="0" xfId="2" applyNumberFormat="1" applyFont="1" applyFill="1"/>
    <xf numFmtId="10" fontId="0" fillId="2" borderId="0" xfId="0" applyNumberFormat="1" applyFill="1"/>
    <xf numFmtId="8" fontId="0" fillId="0" borderId="0" xfId="0" applyNumberFormat="1"/>
    <xf numFmtId="8" fontId="0" fillId="0" borderId="0" xfId="1" applyNumberFormat="1" applyFont="1"/>
    <xf numFmtId="8" fontId="0" fillId="2" borderId="0" xfId="0" applyNumberFormat="1" applyFill="1"/>
    <xf numFmtId="10" fontId="0" fillId="0" borderId="0" xfId="0" applyNumberFormat="1"/>
    <xf numFmtId="164" fontId="0" fillId="0" borderId="0" xfId="3" applyNumberFormat="1" applyFont="1"/>
    <xf numFmtId="0" fontId="0" fillId="3" borderId="0" xfId="0" applyFill="1"/>
    <xf numFmtId="44" fontId="0" fillId="0" borderId="0" xfId="1" applyFont="1" applyFill="1"/>
    <xf numFmtId="44" fontId="0" fillId="0" borderId="0" xfId="0" applyNumberFormat="1"/>
    <xf numFmtId="6" fontId="0" fillId="0" borderId="0" xfId="0" applyNumberFormat="1"/>
    <xf numFmtId="44" fontId="0" fillId="2" borderId="0" xfId="0" applyNumberFormat="1" applyFill="1"/>
    <xf numFmtId="165" fontId="0" fillId="2" borderId="0" xfId="0" applyNumberFormat="1" applyFill="1"/>
    <xf numFmtId="165" fontId="0" fillId="0" borderId="0" xfId="0" applyNumberForma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577E6-6DBA-4885-BD7C-D25912473C26}">
  <dimension ref="A1:T1183"/>
  <sheetViews>
    <sheetView zoomScale="70" zoomScaleNormal="70" workbookViewId="0"/>
  </sheetViews>
  <sheetFormatPr defaultRowHeight="14.5" x14ac:dyDescent="0.35"/>
  <cols>
    <col min="1" max="1" width="11.453125" bestFit="1" customWidth="1"/>
    <col min="2" max="2" width="6.54296875" customWidth="1"/>
    <col min="3" max="3" width="16.08984375" bestFit="1" customWidth="1"/>
    <col min="4" max="4" width="11.7265625" bestFit="1" customWidth="1"/>
    <col min="5" max="5" width="11.1796875" bestFit="1" customWidth="1"/>
    <col min="6" max="6" width="13.6328125" bestFit="1" customWidth="1"/>
    <col min="8" max="8" width="12.54296875" bestFit="1" customWidth="1"/>
    <col min="9" max="10" width="12.08984375" bestFit="1" customWidth="1"/>
    <col min="11" max="11" width="9.54296875" bestFit="1" customWidth="1"/>
    <col min="12" max="12" width="8.81640625" bestFit="1" customWidth="1"/>
    <col min="13" max="13" width="12.08984375" bestFit="1" customWidth="1"/>
    <col min="15" max="15" width="11.453125" bestFit="1" customWidth="1"/>
    <col min="17" max="17" width="12.08984375" bestFit="1" customWidth="1"/>
    <col min="18" max="19" width="10.08984375" bestFit="1" customWidth="1"/>
    <col min="20" max="20" width="12.08984375" bestFit="1" customWidth="1"/>
  </cols>
  <sheetData>
    <row r="1" spans="1:6" x14ac:dyDescent="0.35">
      <c r="A1" s="15" t="s">
        <v>0</v>
      </c>
      <c r="B1" s="1" t="s">
        <v>2</v>
      </c>
      <c r="C1" s="1" t="s">
        <v>3</v>
      </c>
      <c r="D1" s="1" t="s">
        <v>1</v>
      </c>
      <c r="E1" s="1" t="s">
        <v>4</v>
      </c>
      <c r="F1" s="1" t="s">
        <v>5</v>
      </c>
    </row>
    <row r="2" spans="1:6" x14ac:dyDescent="0.35">
      <c r="B2">
        <v>1</v>
      </c>
      <c r="C2" s="3">
        <v>100000</v>
      </c>
      <c r="D2" s="3">
        <f>C2*0.04</f>
        <v>4000</v>
      </c>
      <c r="E2" s="3">
        <v>0</v>
      </c>
      <c r="F2" s="3">
        <f>SUM(C2:E2)</f>
        <v>104000</v>
      </c>
    </row>
    <row r="3" spans="1:6" x14ac:dyDescent="0.35">
      <c r="B3">
        <v>2</v>
      </c>
      <c r="C3" s="3">
        <f>F2</f>
        <v>104000</v>
      </c>
      <c r="D3" s="3">
        <f t="shared" ref="D3:D11" si="0">C3*0.04</f>
        <v>4160</v>
      </c>
      <c r="E3" s="3">
        <v>0</v>
      </c>
      <c r="F3" s="3">
        <f t="shared" ref="F3:F11" si="1">SUM(C3:E3)</f>
        <v>108160</v>
      </c>
    </row>
    <row r="4" spans="1:6" x14ac:dyDescent="0.35">
      <c r="A4" s="5">
        <v>0.04</v>
      </c>
      <c r="B4">
        <v>3</v>
      </c>
      <c r="C4" s="3">
        <f t="shared" ref="C4:C11" si="2">F3</f>
        <v>108160</v>
      </c>
      <c r="D4" s="3">
        <f t="shared" si="0"/>
        <v>4326.3999999999996</v>
      </c>
      <c r="E4" s="3">
        <v>0</v>
      </c>
      <c r="F4" s="3">
        <f t="shared" si="1"/>
        <v>112486.39999999999</v>
      </c>
    </row>
    <row r="5" spans="1:6" x14ac:dyDescent="0.35">
      <c r="B5">
        <v>4</v>
      </c>
      <c r="C5" s="3">
        <f t="shared" si="2"/>
        <v>112486.39999999999</v>
      </c>
      <c r="D5" s="3">
        <f t="shared" si="0"/>
        <v>4499.4560000000001</v>
      </c>
      <c r="E5" s="3">
        <v>0</v>
      </c>
      <c r="F5" s="3">
        <f t="shared" si="1"/>
        <v>116985.856</v>
      </c>
    </row>
    <row r="6" spans="1:6" x14ac:dyDescent="0.35">
      <c r="B6">
        <v>5</v>
      </c>
      <c r="C6" s="3">
        <f t="shared" si="2"/>
        <v>116985.856</v>
      </c>
      <c r="D6" s="3">
        <f t="shared" si="0"/>
        <v>4679.4342400000005</v>
      </c>
      <c r="E6" s="3">
        <v>0</v>
      </c>
      <c r="F6" s="3">
        <f t="shared" si="1"/>
        <v>121665.29024</v>
      </c>
    </row>
    <row r="7" spans="1:6" x14ac:dyDescent="0.35">
      <c r="B7">
        <v>6</v>
      </c>
      <c r="C7" s="3">
        <f t="shared" si="2"/>
        <v>121665.29024</v>
      </c>
      <c r="D7" s="3">
        <f t="shared" si="0"/>
        <v>4866.6116096000005</v>
      </c>
      <c r="E7" s="3">
        <v>0</v>
      </c>
      <c r="F7" s="3">
        <f t="shared" si="1"/>
        <v>126531.90184960001</v>
      </c>
    </row>
    <row r="8" spans="1:6" x14ac:dyDescent="0.35">
      <c r="B8">
        <v>7</v>
      </c>
      <c r="C8" s="3">
        <f t="shared" si="2"/>
        <v>126531.90184960001</v>
      </c>
      <c r="D8" s="3">
        <f t="shared" si="0"/>
        <v>5061.2760739840005</v>
      </c>
      <c r="E8" s="3">
        <v>0</v>
      </c>
      <c r="F8" s="3">
        <f t="shared" si="1"/>
        <v>131593.17792358401</v>
      </c>
    </row>
    <row r="9" spans="1:6" x14ac:dyDescent="0.35">
      <c r="B9">
        <v>8</v>
      </c>
      <c r="C9" s="3">
        <f t="shared" si="2"/>
        <v>131593.17792358401</v>
      </c>
      <c r="D9" s="3">
        <f t="shared" si="0"/>
        <v>5263.7271169433607</v>
      </c>
      <c r="E9" s="3">
        <v>0</v>
      </c>
      <c r="F9" s="3">
        <f t="shared" si="1"/>
        <v>136856.90504052737</v>
      </c>
    </row>
    <row r="10" spans="1:6" x14ac:dyDescent="0.35">
      <c r="B10">
        <v>9</v>
      </c>
      <c r="C10" s="3">
        <f t="shared" si="2"/>
        <v>136856.90504052737</v>
      </c>
      <c r="D10" s="3">
        <f t="shared" si="0"/>
        <v>5474.2762016210954</v>
      </c>
      <c r="E10" s="3">
        <v>0</v>
      </c>
      <c r="F10" s="3">
        <f t="shared" si="1"/>
        <v>142331.18124214848</v>
      </c>
    </row>
    <row r="11" spans="1:6" x14ac:dyDescent="0.35">
      <c r="B11">
        <v>10</v>
      </c>
      <c r="C11" s="3">
        <f t="shared" si="2"/>
        <v>142331.18124214848</v>
      </c>
      <c r="D11" s="3">
        <f t="shared" si="0"/>
        <v>5693.2472496859391</v>
      </c>
      <c r="E11" s="3">
        <v>0</v>
      </c>
      <c r="F11" s="4">
        <f t="shared" si="1"/>
        <v>148024.42849183441</v>
      </c>
    </row>
    <row r="13" spans="1:6" x14ac:dyDescent="0.35">
      <c r="B13" s="1" t="s">
        <v>2</v>
      </c>
      <c r="C13" s="1" t="s">
        <v>3</v>
      </c>
      <c r="D13" s="1" t="s">
        <v>1</v>
      </c>
      <c r="E13" s="1" t="s">
        <v>4</v>
      </c>
      <c r="F13" s="1" t="s">
        <v>5</v>
      </c>
    </row>
    <row r="14" spans="1:6" x14ac:dyDescent="0.35">
      <c r="B14">
        <v>1</v>
      </c>
      <c r="C14" s="3">
        <v>100000</v>
      </c>
      <c r="D14" s="3">
        <f>C14*0.08</f>
        <v>8000</v>
      </c>
      <c r="E14" s="3">
        <f>0</f>
        <v>0</v>
      </c>
      <c r="F14" s="3">
        <f>SUM(C14:E14)</f>
        <v>108000</v>
      </c>
    </row>
    <row r="15" spans="1:6" x14ac:dyDescent="0.35">
      <c r="B15">
        <v>2</v>
      </c>
      <c r="C15" s="3">
        <f>F14</f>
        <v>108000</v>
      </c>
      <c r="D15" s="3">
        <f t="shared" ref="D15:D23" si="3">C15*0.08</f>
        <v>8640</v>
      </c>
      <c r="E15" s="3">
        <f>0</f>
        <v>0</v>
      </c>
      <c r="F15" s="3">
        <f t="shared" ref="F15:F23" si="4">SUM(C15:E15)</f>
        <v>116640</v>
      </c>
    </row>
    <row r="16" spans="1:6" x14ac:dyDescent="0.35">
      <c r="A16" s="5">
        <v>0.08</v>
      </c>
      <c r="B16">
        <v>3</v>
      </c>
      <c r="C16" s="3">
        <f t="shared" ref="C16:C23" si="5">F15</f>
        <v>116640</v>
      </c>
      <c r="D16" s="3">
        <f t="shared" si="3"/>
        <v>9331.2000000000007</v>
      </c>
      <c r="E16" s="3">
        <f>0</f>
        <v>0</v>
      </c>
      <c r="F16" s="3">
        <f t="shared" si="4"/>
        <v>125971.2</v>
      </c>
    </row>
    <row r="17" spans="1:6" x14ac:dyDescent="0.35">
      <c r="B17">
        <v>4</v>
      </c>
      <c r="C17" s="3">
        <f t="shared" si="5"/>
        <v>125971.2</v>
      </c>
      <c r="D17" s="3">
        <f t="shared" si="3"/>
        <v>10077.696</v>
      </c>
      <c r="E17" s="3">
        <f>0</f>
        <v>0</v>
      </c>
      <c r="F17" s="3">
        <f t="shared" si="4"/>
        <v>136048.89600000001</v>
      </c>
    </row>
    <row r="18" spans="1:6" x14ac:dyDescent="0.35">
      <c r="B18">
        <v>5</v>
      </c>
      <c r="C18" s="3">
        <f t="shared" si="5"/>
        <v>136048.89600000001</v>
      </c>
      <c r="D18" s="3">
        <f t="shared" si="3"/>
        <v>10883.911680000001</v>
      </c>
      <c r="E18" s="3">
        <f>0</f>
        <v>0</v>
      </c>
      <c r="F18" s="3">
        <f t="shared" si="4"/>
        <v>146932.80768</v>
      </c>
    </row>
    <row r="19" spans="1:6" x14ac:dyDescent="0.35">
      <c r="B19">
        <v>6</v>
      </c>
      <c r="C19" s="3">
        <f t="shared" si="5"/>
        <v>146932.80768</v>
      </c>
      <c r="D19" s="3">
        <f t="shared" si="3"/>
        <v>11754.6246144</v>
      </c>
      <c r="E19" s="3">
        <f>0</f>
        <v>0</v>
      </c>
      <c r="F19" s="3">
        <f t="shared" si="4"/>
        <v>158687.4322944</v>
      </c>
    </row>
    <row r="20" spans="1:6" x14ac:dyDescent="0.35">
      <c r="B20">
        <v>7</v>
      </c>
      <c r="C20" s="3">
        <f t="shared" si="5"/>
        <v>158687.4322944</v>
      </c>
      <c r="D20" s="3">
        <f t="shared" si="3"/>
        <v>12694.994583552001</v>
      </c>
      <c r="E20" s="3">
        <f>0</f>
        <v>0</v>
      </c>
      <c r="F20" s="3">
        <f t="shared" si="4"/>
        <v>171382.42687795201</v>
      </c>
    </row>
    <row r="21" spans="1:6" x14ac:dyDescent="0.35">
      <c r="B21">
        <v>8</v>
      </c>
      <c r="C21" s="3">
        <f t="shared" si="5"/>
        <v>171382.42687795201</v>
      </c>
      <c r="D21" s="3">
        <f t="shared" si="3"/>
        <v>13710.59415023616</v>
      </c>
      <c r="E21" s="3">
        <f>0</f>
        <v>0</v>
      </c>
      <c r="F21" s="3">
        <f t="shared" si="4"/>
        <v>185093.02102818817</v>
      </c>
    </row>
    <row r="22" spans="1:6" x14ac:dyDescent="0.35">
      <c r="B22">
        <v>9</v>
      </c>
      <c r="C22" s="3">
        <f t="shared" si="5"/>
        <v>185093.02102818817</v>
      </c>
      <c r="D22" s="3">
        <f t="shared" si="3"/>
        <v>14807.441682255054</v>
      </c>
      <c r="E22" s="3">
        <f>0</f>
        <v>0</v>
      </c>
      <c r="F22" s="3">
        <f t="shared" si="4"/>
        <v>199900.46271044321</v>
      </c>
    </row>
    <row r="23" spans="1:6" x14ac:dyDescent="0.35">
      <c r="B23">
        <v>10</v>
      </c>
      <c r="C23" s="3">
        <f t="shared" si="5"/>
        <v>199900.46271044321</v>
      </c>
      <c r="D23" s="3">
        <f t="shared" si="3"/>
        <v>15992.037016835458</v>
      </c>
      <c r="E23" s="3">
        <f>0</f>
        <v>0</v>
      </c>
      <c r="F23" s="4">
        <f t="shared" si="4"/>
        <v>215892.49972727869</v>
      </c>
    </row>
    <row r="25" spans="1:6" x14ac:dyDescent="0.35">
      <c r="B25" s="1" t="s">
        <v>2</v>
      </c>
      <c r="C25" s="1" t="s">
        <v>3</v>
      </c>
      <c r="D25" s="1" t="s">
        <v>1</v>
      </c>
      <c r="E25" s="1" t="s">
        <v>4</v>
      </c>
      <c r="F25" s="1" t="s">
        <v>5</v>
      </c>
    </row>
    <row r="26" spans="1:6" x14ac:dyDescent="0.35">
      <c r="B26">
        <v>1</v>
      </c>
      <c r="C26" s="3">
        <v>100000</v>
      </c>
      <c r="D26" s="3">
        <f>C26*0.16</f>
        <v>16000</v>
      </c>
      <c r="E26" s="3">
        <f>0</f>
        <v>0</v>
      </c>
      <c r="F26" s="3">
        <f>SUM(C26:E26)</f>
        <v>116000</v>
      </c>
    </row>
    <row r="27" spans="1:6" x14ac:dyDescent="0.35">
      <c r="B27">
        <v>2</v>
      </c>
      <c r="C27" s="3">
        <f>F26</f>
        <v>116000</v>
      </c>
      <c r="D27" s="3">
        <f t="shared" ref="D27:D35" si="6">C27*0.16</f>
        <v>18560</v>
      </c>
      <c r="E27" s="3">
        <f>0</f>
        <v>0</v>
      </c>
      <c r="F27" s="3">
        <f t="shared" ref="F27:F35" si="7">SUM(C27:E27)</f>
        <v>134560</v>
      </c>
    </row>
    <row r="28" spans="1:6" x14ac:dyDescent="0.35">
      <c r="A28" s="5">
        <v>0.16</v>
      </c>
      <c r="B28">
        <v>3</v>
      </c>
      <c r="C28" s="3">
        <f t="shared" ref="C28:C35" si="8">F27</f>
        <v>134560</v>
      </c>
      <c r="D28" s="3">
        <f t="shared" si="6"/>
        <v>21529.600000000002</v>
      </c>
      <c r="E28" s="3">
        <f>0</f>
        <v>0</v>
      </c>
      <c r="F28" s="3">
        <f t="shared" si="7"/>
        <v>156089.60000000001</v>
      </c>
    </row>
    <row r="29" spans="1:6" x14ac:dyDescent="0.35">
      <c r="B29">
        <v>4</v>
      </c>
      <c r="C29" s="3">
        <f t="shared" si="8"/>
        <v>156089.60000000001</v>
      </c>
      <c r="D29" s="3">
        <f t="shared" si="6"/>
        <v>24974.336000000003</v>
      </c>
      <c r="E29" s="3">
        <f>0</f>
        <v>0</v>
      </c>
      <c r="F29" s="3">
        <f t="shared" si="7"/>
        <v>181063.93600000002</v>
      </c>
    </row>
    <row r="30" spans="1:6" x14ac:dyDescent="0.35">
      <c r="B30">
        <v>5</v>
      </c>
      <c r="C30" s="3">
        <f t="shared" si="8"/>
        <v>181063.93600000002</v>
      </c>
      <c r="D30" s="3">
        <f t="shared" si="6"/>
        <v>28970.229760000002</v>
      </c>
      <c r="E30" s="3">
        <f>0</f>
        <v>0</v>
      </c>
      <c r="F30" s="3">
        <f t="shared" si="7"/>
        <v>210034.16576</v>
      </c>
    </row>
    <row r="31" spans="1:6" x14ac:dyDescent="0.35">
      <c r="B31">
        <v>6</v>
      </c>
      <c r="C31" s="3">
        <f t="shared" si="8"/>
        <v>210034.16576</v>
      </c>
      <c r="D31" s="3">
        <f t="shared" si="6"/>
        <v>33605.466521599999</v>
      </c>
      <c r="E31" s="3">
        <f>0</f>
        <v>0</v>
      </c>
      <c r="F31" s="3">
        <f t="shared" si="7"/>
        <v>243639.6322816</v>
      </c>
    </row>
    <row r="32" spans="1:6" x14ac:dyDescent="0.35">
      <c r="B32">
        <v>7</v>
      </c>
      <c r="C32" s="3">
        <f t="shared" si="8"/>
        <v>243639.6322816</v>
      </c>
      <c r="D32" s="3">
        <f t="shared" si="6"/>
        <v>38982.341165056001</v>
      </c>
      <c r="E32" s="3">
        <f>0</f>
        <v>0</v>
      </c>
      <c r="F32" s="3">
        <f t="shared" si="7"/>
        <v>282621.97344665602</v>
      </c>
    </row>
    <row r="33" spans="1:9" x14ac:dyDescent="0.35">
      <c r="B33">
        <v>8</v>
      </c>
      <c r="C33" s="3">
        <f t="shared" si="8"/>
        <v>282621.97344665602</v>
      </c>
      <c r="D33" s="3">
        <f t="shared" si="6"/>
        <v>45219.515751464962</v>
      </c>
      <c r="E33" s="3">
        <f>0</f>
        <v>0</v>
      </c>
      <c r="F33" s="3">
        <f t="shared" si="7"/>
        <v>327841.48919812101</v>
      </c>
    </row>
    <row r="34" spans="1:9" x14ac:dyDescent="0.35">
      <c r="B34">
        <v>9</v>
      </c>
      <c r="C34" s="3">
        <f t="shared" si="8"/>
        <v>327841.48919812101</v>
      </c>
      <c r="D34" s="3">
        <f t="shared" si="6"/>
        <v>52454.638271699361</v>
      </c>
      <c r="E34" s="3">
        <f>0</f>
        <v>0</v>
      </c>
      <c r="F34" s="3">
        <f t="shared" si="7"/>
        <v>380296.12746982038</v>
      </c>
    </row>
    <row r="35" spans="1:9" x14ac:dyDescent="0.35">
      <c r="B35">
        <v>10</v>
      </c>
      <c r="C35" s="3">
        <f t="shared" si="8"/>
        <v>380296.12746982038</v>
      </c>
      <c r="D35" s="3">
        <f t="shared" si="6"/>
        <v>60847.380395171262</v>
      </c>
      <c r="E35" s="3">
        <f>0</f>
        <v>0</v>
      </c>
      <c r="F35" s="4">
        <f t="shared" si="7"/>
        <v>441143.50786499167</v>
      </c>
    </row>
    <row r="37" spans="1:9" x14ac:dyDescent="0.35">
      <c r="A37" s="15" t="s">
        <v>6</v>
      </c>
      <c r="B37" s="1" t="s">
        <v>2</v>
      </c>
      <c r="C37" s="1" t="s">
        <v>3</v>
      </c>
      <c r="D37" s="1" t="s">
        <v>1</v>
      </c>
      <c r="E37" s="1" t="s">
        <v>4</v>
      </c>
      <c r="F37" s="1" t="s">
        <v>5</v>
      </c>
    </row>
    <row r="38" spans="1:9" x14ac:dyDescent="0.35">
      <c r="B38">
        <v>1</v>
      </c>
      <c r="C38" s="3">
        <v>100000</v>
      </c>
      <c r="D38" s="3">
        <f>C38*0.06</f>
        <v>6000</v>
      </c>
      <c r="E38" s="3">
        <v>0</v>
      </c>
      <c r="F38" s="3">
        <f>SUM(C38:E38)</f>
        <v>106000</v>
      </c>
    </row>
    <row r="39" spans="1:9" x14ac:dyDescent="0.35">
      <c r="B39">
        <v>2</v>
      </c>
      <c r="C39" s="3">
        <f>F38</f>
        <v>106000</v>
      </c>
      <c r="D39" s="3">
        <f t="shared" ref="D39:D54" si="9">C39*0.06</f>
        <v>6360</v>
      </c>
      <c r="E39" s="3">
        <v>0</v>
      </c>
      <c r="F39" s="3">
        <f t="shared" ref="F39:F54" si="10">SUM(C39:E39)</f>
        <v>112360</v>
      </c>
    </row>
    <row r="40" spans="1:9" x14ac:dyDescent="0.35">
      <c r="B40">
        <v>3</v>
      </c>
      <c r="C40" s="3">
        <f t="shared" ref="C40:C54" si="11">F39</f>
        <v>112360</v>
      </c>
      <c r="D40" s="3">
        <f t="shared" si="9"/>
        <v>6741.5999999999995</v>
      </c>
      <c r="E40" s="3">
        <v>0</v>
      </c>
      <c r="F40" s="3">
        <f t="shared" si="10"/>
        <v>119101.6</v>
      </c>
    </row>
    <row r="41" spans="1:9" x14ac:dyDescent="0.35">
      <c r="B41">
        <v>4</v>
      </c>
      <c r="C41" s="3">
        <f t="shared" si="11"/>
        <v>119101.6</v>
      </c>
      <c r="D41" s="3">
        <f t="shared" si="9"/>
        <v>7146.0960000000005</v>
      </c>
      <c r="E41" s="3">
        <v>0</v>
      </c>
      <c r="F41" s="3">
        <f t="shared" si="10"/>
        <v>126247.69600000001</v>
      </c>
    </row>
    <row r="42" spans="1:9" x14ac:dyDescent="0.35">
      <c r="B42">
        <v>5</v>
      </c>
      <c r="C42" s="3">
        <f t="shared" si="11"/>
        <v>126247.69600000001</v>
      </c>
      <c r="D42" s="3">
        <f t="shared" si="9"/>
        <v>7574.8617600000007</v>
      </c>
      <c r="E42" s="3">
        <v>0</v>
      </c>
      <c r="F42" s="3">
        <f t="shared" si="10"/>
        <v>133822.55776000003</v>
      </c>
    </row>
    <row r="43" spans="1:9" x14ac:dyDescent="0.35">
      <c r="B43">
        <v>6</v>
      </c>
      <c r="C43" s="3">
        <f t="shared" si="11"/>
        <v>133822.55776000003</v>
      </c>
      <c r="D43" s="3">
        <f t="shared" si="9"/>
        <v>8029.3534656000011</v>
      </c>
      <c r="E43" s="3">
        <v>0</v>
      </c>
      <c r="F43" s="3">
        <f t="shared" si="10"/>
        <v>141851.91122560002</v>
      </c>
      <c r="H43" t="s">
        <v>8</v>
      </c>
      <c r="I43" t="s">
        <v>9</v>
      </c>
    </row>
    <row r="44" spans="1:9" x14ac:dyDescent="0.35">
      <c r="B44" s="6">
        <v>7</v>
      </c>
      <c r="C44" s="4">
        <f t="shared" si="11"/>
        <v>141851.91122560002</v>
      </c>
      <c r="D44" s="4">
        <f t="shared" si="9"/>
        <v>8511.1146735360016</v>
      </c>
      <c r="E44" s="4">
        <v>0</v>
      </c>
      <c r="F44" s="4">
        <f t="shared" si="10"/>
        <v>150363.02589913603</v>
      </c>
      <c r="H44" s="6">
        <f>NPER(0.06,0,-C38,150000,0)</f>
        <v>6.9585156331654039</v>
      </c>
      <c r="I44" s="2">
        <v>150000</v>
      </c>
    </row>
    <row r="45" spans="1:9" x14ac:dyDescent="0.35">
      <c r="B45">
        <v>8</v>
      </c>
      <c r="C45" s="3">
        <f t="shared" si="11"/>
        <v>150363.02589913603</v>
      </c>
      <c r="D45" s="3">
        <f t="shared" si="9"/>
        <v>9021.7815539481617</v>
      </c>
      <c r="E45" s="3">
        <v>0</v>
      </c>
      <c r="F45" s="3">
        <f t="shared" si="10"/>
        <v>159384.80745308418</v>
      </c>
    </row>
    <row r="46" spans="1:9" x14ac:dyDescent="0.35">
      <c r="B46">
        <v>9</v>
      </c>
      <c r="C46" s="3">
        <f t="shared" si="11"/>
        <v>159384.80745308418</v>
      </c>
      <c r="D46" s="3">
        <f t="shared" si="9"/>
        <v>9563.0884471850513</v>
      </c>
      <c r="E46" s="3">
        <v>0</v>
      </c>
      <c r="F46" s="3">
        <f t="shared" si="10"/>
        <v>168947.89590026924</v>
      </c>
    </row>
    <row r="47" spans="1:9" x14ac:dyDescent="0.35">
      <c r="B47">
        <v>10</v>
      </c>
      <c r="C47" s="3">
        <f t="shared" si="11"/>
        <v>168947.89590026924</v>
      </c>
      <c r="D47" s="3">
        <f t="shared" si="9"/>
        <v>10136.873754016155</v>
      </c>
      <c r="E47" s="3">
        <v>0</v>
      </c>
      <c r="F47" s="3">
        <f t="shared" si="10"/>
        <v>179084.7696542854</v>
      </c>
    </row>
    <row r="48" spans="1:9" x14ac:dyDescent="0.35">
      <c r="B48">
        <v>11</v>
      </c>
      <c r="C48" s="3">
        <f t="shared" si="11"/>
        <v>179084.7696542854</v>
      </c>
      <c r="D48" s="3">
        <f t="shared" si="9"/>
        <v>10745.086179257123</v>
      </c>
      <c r="E48" s="3">
        <v>0</v>
      </c>
      <c r="F48" s="3">
        <f t="shared" si="10"/>
        <v>189829.85583354253</v>
      </c>
      <c r="H48" t="s">
        <v>8</v>
      </c>
      <c r="I48" t="s">
        <v>9</v>
      </c>
    </row>
    <row r="49" spans="1:9" x14ac:dyDescent="0.35">
      <c r="B49" s="6">
        <v>12</v>
      </c>
      <c r="C49" s="4">
        <f t="shared" si="11"/>
        <v>189829.85583354253</v>
      </c>
      <c r="D49" s="4">
        <f t="shared" si="9"/>
        <v>11389.791350012552</v>
      </c>
      <c r="E49" s="4">
        <v>0</v>
      </c>
      <c r="F49" s="4">
        <f t="shared" si="10"/>
        <v>201219.64718355509</v>
      </c>
      <c r="H49" s="6">
        <f>NPER(0.06,0,-C38,I49,0)</f>
        <v>11.895661045941875</v>
      </c>
      <c r="I49" s="2">
        <v>200000</v>
      </c>
    </row>
    <row r="50" spans="1:9" x14ac:dyDescent="0.35">
      <c r="B50">
        <v>13</v>
      </c>
      <c r="C50" s="3">
        <f t="shared" si="11"/>
        <v>201219.64718355509</v>
      </c>
      <c r="D50" s="3">
        <f t="shared" si="9"/>
        <v>12073.178831013305</v>
      </c>
      <c r="E50" s="3">
        <v>0</v>
      </c>
      <c r="F50" s="3">
        <f t="shared" si="10"/>
        <v>213292.82601456839</v>
      </c>
    </row>
    <row r="51" spans="1:9" x14ac:dyDescent="0.35">
      <c r="B51">
        <v>14</v>
      </c>
      <c r="C51" s="3">
        <f t="shared" si="11"/>
        <v>213292.82601456839</v>
      </c>
      <c r="D51" s="3">
        <f t="shared" si="9"/>
        <v>12797.569560874103</v>
      </c>
      <c r="E51" s="3">
        <v>0</v>
      </c>
      <c r="F51" s="3">
        <f t="shared" si="10"/>
        <v>226090.3955754425</v>
      </c>
    </row>
    <row r="52" spans="1:9" x14ac:dyDescent="0.35">
      <c r="B52">
        <v>15</v>
      </c>
      <c r="C52" s="3">
        <f t="shared" si="11"/>
        <v>226090.3955754425</v>
      </c>
      <c r="D52" s="3">
        <f t="shared" si="9"/>
        <v>13565.42373452655</v>
      </c>
      <c r="E52" s="3">
        <v>0</v>
      </c>
      <c r="F52" s="3">
        <f t="shared" si="10"/>
        <v>239655.81930996905</v>
      </c>
      <c r="H52" t="s">
        <v>8</v>
      </c>
      <c r="I52" t="s">
        <v>9</v>
      </c>
    </row>
    <row r="53" spans="1:9" x14ac:dyDescent="0.35">
      <c r="B53" s="6">
        <v>16</v>
      </c>
      <c r="C53" s="4">
        <f t="shared" si="11"/>
        <v>239655.81930996905</v>
      </c>
      <c r="D53" s="4">
        <f t="shared" si="9"/>
        <v>14379.349158598143</v>
      </c>
      <c r="E53" s="4">
        <v>0</v>
      </c>
      <c r="F53" s="4">
        <f t="shared" si="10"/>
        <v>254035.16846856719</v>
      </c>
      <c r="H53" s="6">
        <f>NPER(0.06,0,-C38,I53,0)</f>
        <v>15.725208543887753</v>
      </c>
      <c r="I53" s="2">
        <v>250000</v>
      </c>
    </row>
    <row r="54" spans="1:9" x14ac:dyDescent="0.35">
      <c r="B54">
        <v>17</v>
      </c>
      <c r="C54" s="3">
        <f t="shared" si="11"/>
        <v>254035.16846856719</v>
      </c>
      <c r="D54" s="3">
        <f t="shared" si="9"/>
        <v>15242.110108114031</v>
      </c>
      <c r="E54" s="3">
        <v>0</v>
      </c>
      <c r="F54" s="3">
        <f t="shared" si="10"/>
        <v>269277.27857668122</v>
      </c>
    </row>
    <row r="56" spans="1:9" x14ac:dyDescent="0.35">
      <c r="A56" s="15" t="s">
        <v>7</v>
      </c>
      <c r="B56" s="1" t="s">
        <v>2</v>
      </c>
      <c r="C56" s="1" t="s">
        <v>3</v>
      </c>
      <c r="D56" s="1" t="s">
        <v>1</v>
      </c>
      <c r="E56" s="1" t="s">
        <v>4</v>
      </c>
      <c r="F56" s="1" t="s">
        <v>5</v>
      </c>
    </row>
    <row r="57" spans="1:9" x14ac:dyDescent="0.35">
      <c r="B57">
        <v>1</v>
      </c>
      <c r="C57" s="3">
        <v>100000</v>
      </c>
      <c r="D57" s="3">
        <f>C57*$H$60</f>
        <v>9050.7732665257536</v>
      </c>
      <c r="E57" s="3">
        <f>0</f>
        <v>0</v>
      </c>
      <c r="F57" s="3">
        <f>SUM(C57:E57)</f>
        <v>109050.77326652575</v>
      </c>
    </row>
    <row r="58" spans="1:9" x14ac:dyDescent="0.35">
      <c r="B58">
        <f>B57+1</f>
        <v>2</v>
      </c>
      <c r="C58" s="3">
        <f>F57</f>
        <v>109050.77326652575</v>
      </c>
      <c r="D58" s="3">
        <f t="shared" ref="D58:D64" si="12">C58*$H$60</f>
        <v>9869.9382337463267</v>
      </c>
      <c r="E58" s="3">
        <f>0</f>
        <v>0</v>
      </c>
      <c r="F58" s="3">
        <f t="shared" ref="F58:F64" si="13">SUM(C58:E58)</f>
        <v>118920.71150027208</v>
      </c>
    </row>
    <row r="59" spans="1:9" x14ac:dyDescent="0.35">
      <c r="B59">
        <f t="shared" ref="B59:B64" si="14">B58+1</f>
        <v>3</v>
      </c>
      <c r="C59" s="3">
        <f t="shared" ref="C59:C64" si="15">F58</f>
        <v>118920.71150027208</v>
      </c>
      <c r="D59" s="3">
        <f t="shared" si="12"/>
        <v>10763.243964828844</v>
      </c>
      <c r="E59" s="3">
        <f>0</f>
        <v>0</v>
      </c>
      <c r="F59" s="3">
        <f t="shared" si="13"/>
        <v>129683.95546510092</v>
      </c>
      <c r="H59" t="s">
        <v>1</v>
      </c>
      <c r="I59" t="s">
        <v>9</v>
      </c>
    </row>
    <row r="60" spans="1:9" x14ac:dyDescent="0.35">
      <c r="B60">
        <f t="shared" si="14"/>
        <v>4</v>
      </c>
      <c r="C60" s="3">
        <f t="shared" si="15"/>
        <v>129683.95546510092</v>
      </c>
      <c r="D60" s="3">
        <f t="shared" si="12"/>
        <v>11737.400772208519</v>
      </c>
      <c r="E60" s="3">
        <f>0</f>
        <v>0</v>
      </c>
      <c r="F60" s="3">
        <f t="shared" si="13"/>
        <v>141421.35623730943</v>
      </c>
      <c r="H60" s="8">
        <f>RATE(8,0,-C57,I60,0)</f>
        <v>9.0507732665257537E-2</v>
      </c>
      <c r="I60" s="2">
        <v>200000</v>
      </c>
    </row>
    <row r="61" spans="1:9" x14ac:dyDescent="0.35">
      <c r="B61">
        <f t="shared" si="14"/>
        <v>5</v>
      </c>
      <c r="C61" s="3">
        <f t="shared" si="15"/>
        <v>141421.35623730943</v>
      </c>
      <c r="D61" s="3">
        <f t="shared" si="12"/>
        <v>12799.726303484553</v>
      </c>
      <c r="E61" s="3">
        <f>0</f>
        <v>0</v>
      </c>
      <c r="F61" s="3">
        <f t="shared" si="13"/>
        <v>154221.08254079398</v>
      </c>
    </row>
    <row r="62" spans="1:9" x14ac:dyDescent="0.35">
      <c r="B62">
        <f t="shared" si="14"/>
        <v>6</v>
      </c>
      <c r="C62" s="3">
        <f t="shared" si="15"/>
        <v>154221.08254079398</v>
      </c>
      <c r="D62" s="3">
        <f t="shared" si="12"/>
        <v>13958.200509948798</v>
      </c>
      <c r="E62" s="3">
        <f>0</f>
        <v>0</v>
      </c>
      <c r="F62" s="3">
        <f t="shared" si="13"/>
        <v>168179.28305074279</v>
      </c>
    </row>
    <row r="63" spans="1:9" x14ac:dyDescent="0.35">
      <c r="B63">
        <f t="shared" si="14"/>
        <v>7</v>
      </c>
      <c r="C63" s="3">
        <f t="shared" si="15"/>
        <v>168179.28305074279</v>
      </c>
      <c r="D63" s="3">
        <f t="shared" si="12"/>
        <v>15221.525590191306</v>
      </c>
      <c r="E63" s="3">
        <f>0</f>
        <v>0</v>
      </c>
      <c r="F63" s="3">
        <f t="shared" si="13"/>
        <v>183400.80864093409</v>
      </c>
    </row>
    <row r="64" spans="1:9" x14ac:dyDescent="0.35">
      <c r="B64">
        <f t="shared" si="14"/>
        <v>8</v>
      </c>
      <c r="C64" s="3">
        <f t="shared" si="15"/>
        <v>183400.80864093409</v>
      </c>
      <c r="D64" s="3">
        <f t="shared" si="12"/>
        <v>16599.191359065717</v>
      </c>
      <c r="E64" s="3">
        <f>0</f>
        <v>0</v>
      </c>
      <c r="F64" s="3">
        <f t="shared" si="13"/>
        <v>199999.9999999998</v>
      </c>
    </row>
    <row r="65" spans="2:9" x14ac:dyDescent="0.35">
      <c r="C65" s="3"/>
      <c r="D65" s="3"/>
      <c r="E65" s="3"/>
      <c r="F65" s="3"/>
    </row>
    <row r="66" spans="2:9" x14ac:dyDescent="0.35">
      <c r="B66" s="1" t="s">
        <v>2</v>
      </c>
      <c r="C66" s="1" t="s">
        <v>3</v>
      </c>
      <c r="D66" s="1" t="s">
        <v>1</v>
      </c>
      <c r="E66" s="1" t="s">
        <v>4</v>
      </c>
      <c r="F66" s="1" t="s">
        <v>5</v>
      </c>
    </row>
    <row r="67" spans="2:9" x14ac:dyDescent="0.35">
      <c r="B67">
        <v>1</v>
      </c>
      <c r="C67" s="3">
        <v>100000</v>
      </c>
      <c r="D67" s="3">
        <f>C67*$H$74</f>
        <v>5946.3094359295483</v>
      </c>
      <c r="E67" s="3">
        <f>0</f>
        <v>0</v>
      </c>
      <c r="F67" s="3">
        <f>SUM(C67:E67)</f>
        <v>105946.30943592955</v>
      </c>
    </row>
    <row r="68" spans="2:9" x14ac:dyDescent="0.35">
      <c r="B68">
        <f>B67+1</f>
        <v>2</v>
      </c>
      <c r="C68" s="3">
        <f>F67</f>
        <v>105946.30943592955</v>
      </c>
      <c r="D68" s="3">
        <f t="shared" ref="D68:D78" si="16">C68*$H$74</f>
        <v>6299.8953950077967</v>
      </c>
      <c r="E68" s="3">
        <f>0</f>
        <v>0</v>
      </c>
      <c r="F68" s="3">
        <f t="shared" ref="F68:F78" si="17">SUM(C68:E68)</f>
        <v>112246.20483093735</v>
      </c>
    </row>
    <row r="69" spans="2:9" x14ac:dyDescent="0.35">
      <c r="B69">
        <f t="shared" ref="B69:B78" si="18">B68+1</f>
        <v>3</v>
      </c>
      <c r="C69" s="3">
        <f t="shared" ref="C69:C78" si="19">F68</f>
        <v>112246.20483093735</v>
      </c>
      <c r="D69" s="3">
        <f t="shared" si="16"/>
        <v>6674.5066693348363</v>
      </c>
      <c r="E69" s="3">
        <f>0</f>
        <v>0</v>
      </c>
      <c r="F69" s="3">
        <f t="shared" si="17"/>
        <v>118920.71150027218</v>
      </c>
    </row>
    <row r="70" spans="2:9" x14ac:dyDescent="0.35">
      <c r="B70">
        <f t="shared" si="18"/>
        <v>4</v>
      </c>
      <c r="C70" s="3">
        <f t="shared" si="19"/>
        <v>118920.71150027218</v>
      </c>
      <c r="D70" s="3">
        <f t="shared" si="16"/>
        <v>7071.3934892152402</v>
      </c>
      <c r="E70" s="3">
        <f>0</f>
        <v>0</v>
      </c>
      <c r="F70" s="3">
        <f t="shared" si="17"/>
        <v>125992.10498948743</v>
      </c>
    </row>
    <row r="71" spans="2:9" x14ac:dyDescent="0.35">
      <c r="B71">
        <f t="shared" si="18"/>
        <v>5</v>
      </c>
      <c r="C71" s="3">
        <f t="shared" si="19"/>
        <v>125992.10498948743</v>
      </c>
      <c r="D71" s="3">
        <f t="shared" si="16"/>
        <v>7491.8804275161547</v>
      </c>
      <c r="E71" s="3">
        <f>0</f>
        <v>0</v>
      </c>
      <c r="F71" s="3">
        <f t="shared" si="17"/>
        <v>133483.9854170036</v>
      </c>
    </row>
    <row r="72" spans="2:9" x14ac:dyDescent="0.35">
      <c r="B72">
        <f t="shared" si="18"/>
        <v>6</v>
      </c>
      <c r="C72" s="3">
        <f t="shared" si="19"/>
        <v>133483.9854170036</v>
      </c>
      <c r="D72" s="3">
        <f t="shared" si="16"/>
        <v>7937.3708203061069</v>
      </c>
      <c r="E72" s="3">
        <f>0</f>
        <v>0</v>
      </c>
      <c r="F72" s="3">
        <f t="shared" si="17"/>
        <v>141421.35623730969</v>
      </c>
    </row>
    <row r="73" spans="2:9" x14ac:dyDescent="0.35">
      <c r="B73">
        <f t="shared" si="18"/>
        <v>7</v>
      </c>
      <c r="C73" s="3">
        <f t="shared" si="19"/>
        <v>141421.35623730969</v>
      </c>
      <c r="D73" s="3">
        <f t="shared" si="16"/>
        <v>8409.3514503586866</v>
      </c>
      <c r="E73" s="3">
        <f>0</f>
        <v>0</v>
      </c>
      <c r="F73" s="3">
        <f t="shared" si="17"/>
        <v>149830.70768766839</v>
      </c>
      <c r="H73" t="s">
        <v>1</v>
      </c>
      <c r="I73" t="s">
        <v>9</v>
      </c>
    </row>
    <row r="74" spans="2:9" x14ac:dyDescent="0.35">
      <c r="B74">
        <f t="shared" si="18"/>
        <v>8</v>
      </c>
      <c r="C74" s="3">
        <f t="shared" si="19"/>
        <v>149830.70768766839</v>
      </c>
      <c r="D74" s="3">
        <f t="shared" si="16"/>
        <v>8909.3975091518441</v>
      </c>
      <c r="E74" s="3">
        <f>0</f>
        <v>0</v>
      </c>
      <c r="F74" s="3">
        <f t="shared" si="17"/>
        <v>158740.10519682022</v>
      </c>
      <c r="H74" s="9">
        <f>RATE(12,0,-C67,I74,0)</f>
        <v>5.9463094359295483E-2</v>
      </c>
      <c r="I74" s="2">
        <v>200000</v>
      </c>
    </row>
    <row r="75" spans="2:9" x14ac:dyDescent="0.35">
      <c r="B75">
        <f t="shared" si="18"/>
        <v>9</v>
      </c>
      <c r="C75" s="3">
        <f t="shared" si="19"/>
        <v>158740.10519682022</v>
      </c>
      <c r="D75" s="3">
        <f t="shared" si="16"/>
        <v>9439.1778539230127</v>
      </c>
      <c r="E75" s="3">
        <f>0</f>
        <v>0</v>
      </c>
      <c r="F75" s="3">
        <f t="shared" si="17"/>
        <v>168179.28305074322</v>
      </c>
    </row>
    <row r="76" spans="2:9" x14ac:dyDescent="0.35">
      <c r="B76">
        <f t="shared" si="18"/>
        <v>10</v>
      </c>
      <c r="C76" s="3">
        <f t="shared" si="19"/>
        <v>168179.28305074322</v>
      </c>
      <c r="D76" s="3">
        <f t="shared" si="16"/>
        <v>10000.460577325008</v>
      </c>
      <c r="E76" s="3">
        <f>0</f>
        <v>0</v>
      </c>
      <c r="F76" s="3">
        <f t="shared" si="17"/>
        <v>178179.74362806825</v>
      </c>
    </row>
    <row r="77" spans="2:9" x14ac:dyDescent="0.35">
      <c r="B77">
        <f t="shared" si="18"/>
        <v>11</v>
      </c>
      <c r="C77" s="3">
        <f t="shared" si="19"/>
        <v>178179.74362806825</v>
      </c>
      <c r="D77" s="3">
        <f t="shared" si="16"/>
        <v>10595.118908270901</v>
      </c>
      <c r="E77" s="3">
        <f>0</f>
        <v>0</v>
      </c>
      <c r="F77" s="3">
        <f t="shared" si="17"/>
        <v>188774.86253633915</v>
      </c>
    </row>
    <row r="78" spans="2:9" x14ac:dyDescent="0.35">
      <c r="B78">
        <f t="shared" si="18"/>
        <v>12</v>
      </c>
      <c r="C78" s="3">
        <f t="shared" si="19"/>
        <v>188774.86253633915</v>
      </c>
      <c r="D78" s="3">
        <f t="shared" si="16"/>
        <v>11225.137463661369</v>
      </c>
      <c r="E78" s="3">
        <f>0</f>
        <v>0</v>
      </c>
      <c r="F78" s="3">
        <f t="shared" si="17"/>
        <v>200000.00000000052</v>
      </c>
    </row>
    <row r="80" spans="2:9" x14ac:dyDescent="0.35">
      <c r="B80" s="1" t="s">
        <v>2</v>
      </c>
      <c r="C80" s="1" t="s">
        <v>12</v>
      </c>
      <c r="D80" s="1" t="s">
        <v>1</v>
      </c>
      <c r="E80" s="1" t="s">
        <v>4</v>
      </c>
      <c r="F80" s="1" t="s">
        <v>13</v>
      </c>
    </row>
    <row r="81" spans="2:14" x14ac:dyDescent="0.35">
      <c r="B81">
        <v>1</v>
      </c>
      <c r="C81" s="3">
        <v>100000</v>
      </c>
      <c r="D81" s="3">
        <f>C81*$H$90</f>
        <v>3526.4923841377404</v>
      </c>
      <c r="E81" s="3">
        <f>0</f>
        <v>0</v>
      </c>
      <c r="F81" s="3">
        <f>SUM(C81:E81)</f>
        <v>103526.49238413775</v>
      </c>
    </row>
    <row r="82" spans="2:14" x14ac:dyDescent="0.35">
      <c r="B82">
        <f>B81+1</f>
        <v>2</v>
      </c>
      <c r="C82" s="3">
        <f>F81</f>
        <v>103526.49238413775</v>
      </c>
      <c r="D82" s="3">
        <f t="shared" ref="D82:D100" si="20">C82*$H$90</f>
        <v>3650.8538694915551</v>
      </c>
      <c r="E82" s="3">
        <f>0</f>
        <v>0</v>
      </c>
      <c r="F82" s="3">
        <f t="shared" ref="F82:F100" si="21">SUM(C82:E82)</f>
        <v>107177.34625362931</v>
      </c>
    </row>
    <row r="83" spans="2:14" x14ac:dyDescent="0.35">
      <c r="B83">
        <f t="shared" ref="B83:B100" si="22">B82+1</f>
        <v>3</v>
      </c>
      <c r="C83" s="3">
        <f t="shared" ref="C83:C100" si="23">F82</f>
        <v>107177.34625362931</v>
      </c>
      <c r="D83" s="3">
        <f t="shared" si="20"/>
        <v>3779.6009531551731</v>
      </c>
      <c r="E83" s="3">
        <f>0</f>
        <v>0</v>
      </c>
      <c r="F83" s="3">
        <f t="shared" si="21"/>
        <v>110956.94720678448</v>
      </c>
    </row>
    <row r="84" spans="2:14" x14ac:dyDescent="0.35">
      <c r="B84">
        <f t="shared" si="22"/>
        <v>4</v>
      </c>
      <c r="C84" s="3">
        <f t="shared" si="23"/>
        <v>110956.94720678448</v>
      </c>
      <c r="D84" s="3">
        <f t="shared" si="20"/>
        <v>3912.8882929189876</v>
      </c>
      <c r="E84" s="3">
        <f>0</f>
        <v>0</v>
      </c>
      <c r="F84" s="3">
        <f t="shared" si="21"/>
        <v>114869.83549970346</v>
      </c>
    </row>
    <row r="85" spans="2:14" x14ac:dyDescent="0.35">
      <c r="B85">
        <f t="shared" si="22"/>
        <v>5</v>
      </c>
      <c r="C85" s="3">
        <f t="shared" si="23"/>
        <v>114869.83549970346</v>
      </c>
      <c r="D85" s="3">
        <f t="shared" si="20"/>
        <v>4050.8760005685926</v>
      </c>
      <c r="E85" s="3">
        <f>0</f>
        <v>0</v>
      </c>
      <c r="F85" s="3">
        <f t="shared" si="21"/>
        <v>118920.71150027205</v>
      </c>
    </row>
    <row r="86" spans="2:14" x14ac:dyDescent="0.35">
      <c r="B86">
        <f t="shared" si="22"/>
        <v>6</v>
      </c>
      <c r="C86" s="3">
        <f t="shared" si="23"/>
        <v>118920.71150027205</v>
      </c>
      <c r="D86" s="3">
        <f t="shared" si="20"/>
        <v>4193.7298342195081</v>
      </c>
      <c r="E86" s="3">
        <f>0</f>
        <v>0</v>
      </c>
      <c r="F86" s="3">
        <f t="shared" si="21"/>
        <v>123114.44133449157</v>
      </c>
    </row>
    <row r="87" spans="2:14" x14ac:dyDescent="0.35">
      <c r="B87">
        <f t="shared" si="22"/>
        <v>7</v>
      </c>
      <c r="C87" s="3">
        <f t="shared" si="23"/>
        <v>123114.44133449157</v>
      </c>
      <c r="D87" s="3">
        <f t="shared" si="20"/>
        <v>4341.621397434571</v>
      </c>
      <c r="E87" s="3">
        <f>0</f>
        <v>0</v>
      </c>
      <c r="F87" s="3">
        <f t="shared" si="21"/>
        <v>127456.06273192614</v>
      </c>
    </row>
    <row r="88" spans="2:14" x14ac:dyDescent="0.35">
      <c r="B88">
        <f t="shared" si="22"/>
        <v>8</v>
      </c>
      <c r="C88" s="3">
        <f t="shared" si="23"/>
        <v>127456.06273192614</v>
      </c>
      <c r="D88" s="3">
        <f t="shared" si="20"/>
        <v>4494.7283453631962</v>
      </c>
      <c r="E88" s="3">
        <f>0</f>
        <v>0</v>
      </c>
      <c r="F88" s="3">
        <f t="shared" si="21"/>
        <v>131950.79107728932</v>
      </c>
      <c r="J88" s="7"/>
      <c r="K88" s="7"/>
      <c r="L88" s="7"/>
      <c r="M88" s="7"/>
      <c r="N88" s="7"/>
    </row>
    <row r="89" spans="2:14" x14ac:dyDescent="0.35">
      <c r="B89">
        <f t="shared" si="22"/>
        <v>9</v>
      </c>
      <c r="C89" s="3">
        <f t="shared" si="23"/>
        <v>131950.79107728932</v>
      </c>
      <c r="D89" s="3">
        <f t="shared" si="20"/>
        <v>4653.2345981501085</v>
      </c>
      <c r="E89" s="3">
        <f>0</f>
        <v>0</v>
      </c>
      <c r="F89" s="3">
        <f t="shared" si="21"/>
        <v>136604.02567543942</v>
      </c>
      <c r="H89" t="s">
        <v>10</v>
      </c>
      <c r="I89" t="s">
        <v>9</v>
      </c>
      <c r="K89" s="3"/>
      <c r="L89" s="3"/>
      <c r="M89" s="3"/>
      <c r="N89" s="3"/>
    </row>
    <row r="90" spans="2:14" x14ac:dyDescent="0.35">
      <c r="B90">
        <f t="shared" si="22"/>
        <v>10</v>
      </c>
      <c r="C90" s="3">
        <f t="shared" si="23"/>
        <v>136604.02567543942</v>
      </c>
      <c r="D90" s="3">
        <f t="shared" si="20"/>
        <v>4817.3305618699342</v>
      </c>
      <c r="E90" s="3">
        <f>0</f>
        <v>0</v>
      </c>
      <c r="F90" s="3">
        <f t="shared" si="21"/>
        <v>141421.35623730934</v>
      </c>
      <c r="H90" s="9">
        <f>RATE(20,0,-C81,I90,0)</f>
        <v>3.5264923841377402E-2</v>
      </c>
      <c r="I90" s="2">
        <v>200000</v>
      </c>
      <c r="K90" s="3"/>
      <c r="L90" s="3"/>
      <c r="M90" s="3"/>
      <c r="N90" s="3"/>
    </row>
    <row r="91" spans="2:14" x14ac:dyDescent="0.35">
      <c r="B91">
        <f t="shared" si="22"/>
        <v>11</v>
      </c>
      <c r="C91" s="3">
        <f t="shared" si="23"/>
        <v>141421.35623730934</v>
      </c>
      <c r="D91" s="3">
        <f t="shared" si="20"/>
        <v>4987.2133572530174</v>
      </c>
      <c r="E91" s="3">
        <f>0</f>
        <v>0</v>
      </c>
      <c r="F91" s="3">
        <f t="shared" si="21"/>
        <v>146408.56959456237</v>
      </c>
      <c r="K91" s="3"/>
      <c r="L91" s="3"/>
      <c r="M91" s="3"/>
      <c r="N91" s="3"/>
    </row>
    <row r="92" spans="2:14" x14ac:dyDescent="0.35">
      <c r="B92">
        <f t="shared" si="22"/>
        <v>12</v>
      </c>
      <c r="C92" s="3">
        <f t="shared" si="23"/>
        <v>146408.56959456237</v>
      </c>
      <c r="D92" s="3">
        <f t="shared" si="20"/>
        <v>5163.0870564772449</v>
      </c>
      <c r="E92" s="3">
        <f>0</f>
        <v>0</v>
      </c>
      <c r="F92" s="3">
        <f t="shared" si="21"/>
        <v>151571.65665103961</v>
      </c>
      <c r="K92" s="3"/>
      <c r="L92" s="3"/>
      <c r="M92" s="3"/>
      <c r="N92" s="3"/>
    </row>
    <row r="93" spans="2:14" x14ac:dyDescent="0.35">
      <c r="B93">
        <f t="shared" si="22"/>
        <v>13</v>
      </c>
      <c r="C93" s="3">
        <f t="shared" si="23"/>
        <v>151571.65665103961</v>
      </c>
      <c r="D93" s="3">
        <f t="shared" si="20"/>
        <v>5345.1629283103166</v>
      </c>
      <c r="E93" s="3">
        <f>0</f>
        <v>0</v>
      </c>
      <c r="F93" s="3">
        <f t="shared" si="21"/>
        <v>156916.81957934992</v>
      </c>
      <c r="K93" s="3"/>
      <c r="L93" s="3"/>
      <c r="M93" s="3"/>
      <c r="N93" s="3"/>
    </row>
    <row r="94" spans="2:14" x14ac:dyDescent="0.35">
      <c r="B94">
        <f t="shared" si="22"/>
        <v>14</v>
      </c>
      <c r="C94" s="3">
        <f t="shared" si="23"/>
        <v>156916.81957934992</v>
      </c>
      <c r="D94" s="3">
        <f t="shared" si="20"/>
        <v>5533.6596918969335</v>
      </c>
      <c r="E94" s="3">
        <f>0</f>
        <v>0</v>
      </c>
      <c r="F94" s="3">
        <f t="shared" si="21"/>
        <v>162450.47927124685</v>
      </c>
      <c r="K94" s="3"/>
      <c r="L94" s="3"/>
      <c r="M94" s="3"/>
      <c r="N94" s="3"/>
    </row>
    <row r="95" spans="2:14" x14ac:dyDescent="0.35">
      <c r="B95">
        <f t="shared" si="22"/>
        <v>15</v>
      </c>
      <c r="C95" s="3">
        <f t="shared" si="23"/>
        <v>162450.47927124685</v>
      </c>
      <c r="D95" s="3">
        <f t="shared" si="20"/>
        <v>5728.8037794957781</v>
      </c>
      <c r="E95" s="3">
        <f>0</f>
        <v>0</v>
      </c>
      <c r="F95" s="3">
        <f t="shared" si="21"/>
        <v>168179.28305074264</v>
      </c>
      <c r="K95" s="3"/>
      <c r="L95" s="3"/>
      <c r="M95" s="3"/>
      <c r="N95" s="3"/>
    </row>
    <row r="96" spans="2:14" x14ac:dyDescent="0.35">
      <c r="B96">
        <f t="shared" si="22"/>
        <v>16</v>
      </c>
      <c r="C96" s="3">
        <f t="shared" si="23"/>
        <v>168179.28305074264</v>
      </c>
      <c r="D96" s="3">
        <f t="shared" si="20"/>
        <v>5930.8296084818921</v>
      </c>
      <c r="E96" s="3">
        <f>0</f>
        <v>0</v>
      </c>
      <c r="F96" s="3">
        <f t="shared" si="21"/>
        <v>174110.11265922454</v>
      </c>
      <c r="K96" s="3"/>
      <c r="L96" s="3"/>
      <c r="M96" s="3"/>
      <c r="N96" s="3"/>
    </row>
    <row r="97" spans="1:14" x14ac:dyDescent="0.35">
      <c r="B97">
        <f t="shared" si="22"/>
        <v>17</v>
      </c>
      <c r="C97" s="3">
        <f t="shared" si="23"/>
        <v>174110.11265922454</v>
      </c>
      <c r="D97" s="3">
        <f t="shared" si="20"/>
        <v>6139.9798629411926</v>
      </c>
      <c r="E97" s="3">
        <f>0</f>
        <v>0</v>
      </c>
      <c r="F97" s="3">
        <f t="shared" si="21"/>
        <v>180250.09252216574</v>
      </c>
      <c r="K97" s="3"/>
      <c r="L97" s="3"/>
      <c r="M97" s="3"/>
      <c r="N97" s="3"/>
    </row>
    <row r="98" spans="1:14" x14ac:dyDescent="0.35">
      <c r="B98">
        <f t="shared" si="22"/>
        <v>18</v>
      </c>
      <c r="C98" s="3">
        <f t="shared" si="23"/>
        <v>180250.09252216574</v>
      </c>
      <c r="D98" s="3">
        <f t="shared" si="20"/>
        <v>6356.5057851954052</v>
      </c>
      <c r="E98" s="3">
        <f>0</f>
        <v>0</v>
      </c>
      <c r="F98" s="3">
        <f t="shared" si="21"/>
        <v>186606.59830736116</v>
      </c>
      <c r="K98" s="3"/>
      <c r="L98" s="3"/>
      <c r="M98" s="3"/>
      <c r="N98" s="3"/>
    </row>
    <row r="99" spans="1:14" x14ac:dyDescent="0.35">
      <c r="B99">
        <f t="shared" si="22"/>
        <v>19</v>
      </c>
      <c r="C99" s="3">
        <f t="shared" si="23"/>
        <v>186606.59830736116</v>
      </c>
      <c r="D99" s="3">
        <f t="shared" si="20"/>
        <v>6580.6674776075961</v>
      </c>
      <c r="E99" s="3">
        <f>0</f>
        <v>0</v>
      </c>
      <c r="F99" s="3">
        <f t="shared" si="21"/>
        <v>193187.26578496874</v>
      </c>
      <c r="K99" s="3"/>
      <c r="L99" s="3"/>
      <c r="M99" s="3"/>
      <c r="N99" s="3"/>
    </row>
    <row r="100" spans="1:14" x14ac:dyDescent="0.35">
      <c r="B100">
        <f t="shared" si="22"/>
        <v>20</v>
      </c>
      <c r="C100" s="3">
        <f t="shared" si="23"/>
        <v>193187.26578496874</v>
      </c>
      <c r="D100" s="3">
        <f t="shared" si="20"/>
        <v>6812.7342150308568</v>
      </c>
      <c r="E100" s="3">
        <f>0</f>
        <v>0</v>
      </c>
      <c r="F100" s="3">
        <f t="shared" si="21"/>
        <v>199999.99999999959</v>
      </c>
      <c r="K100" s="3"/>
      <c r="L100" s="3"/>
      <c r="M100" s="3"/>
      <c r="N100" s="3"/>
    </row>
    <row r="101" spans="1:14" x14ac:dyDescent="0.35">
      <c r="C101" s="3"/>
      <c r="D101" s="3"/>
      <c r="E101" s="3"/>
      <c r="F101" s="3"/>
      <c r="K101" s="3"/>
      <c r="L101" s="3"/>
      <c r="M101" s="3"/>
      <c r="N101" s="3"/>
    </row>
    <row r="102" spans="1:14" x14ac:dyDescent="0.35">
      <c r="A102" s="15" t="s">
        <v>11</v>
      </c>
      <c r="B102" s="1" t="s">
        <v>2</v>
      </c>
      <c r="C102" s="1" t="s">
        <v>12</v>
      </c>
      <c r="D102" s="1" t="s">
        <v>1</v>
      </c>
      <c r="E102" s="1" t="s">
        <v>4</v>
      </c>
      <c r="F102" s="1" t="s">
        <v>13</v>
      </c>
      <c r="K102" s="3"/>
      <c r="L102" s="3"/>
      <c r="M102" s="3"/>
      <c r="N102" s="3"/>
    </row>
    <row r="103" spans="1:14" x14ac:dyDescent="0.35">
      <c r="B103">
        <v>1</v>
      </c>
      <c r="C103" s="11">
        <f xml:space="preserve"> H105</f>
        <v>34504.351375366561</v>
      </c>
      <c r="D103" s="3">
        <f>C103*$A$105</f>
        <v>1035.1305412609968</v>
      </c>
      <c r="E103" s="3">
        <v>0</v>
      </c>
      <c r="F103" s="11">
        <f>SUM(C103:E103)</f>
        <v>35539.481916627556</v>
      </c>
      <c r="K103" s="3"/>
      <c r="L103" s="3"/>
      <c r="M103" s="3"/>
      <c r="N103" s="3"/>
    </row>
    <row r="104" spans="1:14" x14ac:dyDescent="0.35">
      <c r="B104">
        <v>2</v>
      </c>
      <c r="C104" s="11">
        <f>F103</f>
        <v>35539.481916627556</v>
      </c>
      <c r="D104" s="3">
        <f t="shared" ref="D104:D107" si="24">C104*$A$105</f>
        <v>1066.1844574988265</v>
      </c>
      <c r="E104" s="3">
        <v>0</v>
      </c>
      <c r="F104" s="11">
        <f t="shared" ref="F104:F107" si="25">SUM(C104:E104)</f>
        <v>36605.666374126384</v>
      </c>
      <c r="H104" t="s">
        <v>14</v>
      </c>
      <c r="I104" t="s">
        <v>9</v>
      </c>
      <c r="K104" s="3"/>
      <c r="L104" s="3"/>
      <c r="M104" s="3"/>
      <c r="N104" s="3"/>
    </row>
    <row r="105" spans="1:14" x14ac:dyDescent="0.35">
      <c r="A105" s="5">
        <v>0.03</v>
      </c>
      <c r="B105">
        <v>3</v>
      </c>
      <c r="C105" s="11">
        <f t="shared" ref="C105:C107" si="26">F104</f>
        <v>36605.666374126384</v>
      </c>
      <c r="D105" s="3">
        <f t="shared" si="24"/>
        <v>1098.1699912237914</v>
      </c>
      <c r="E105" s="3">
        <v>0</v>
      </c>
      <c r="F105" s="11">
        <f t="shared" si="25"/>
        <v>37703.836365350173</v>
      </c>
      <c r="H105" s="12">
        <f>PV(A105,5,0,-I105,0)</f>
        <v>34504.351375366561</v>
      </c>
      <c r="I105">
        <f>40000</f>
        <v>40000</v>
      </c>
      <c r="K105" s="3"/>
      <c r="L105" s="3"/>
      <c r="M105" s="3"/>
      <c r="N105" s="3"/>
    </row>
    <row r="106" spans="1:14" x14ac:dyDescent="0.35">
      <c r="B106">
        <v>4</v>
      </c>
      <c r="C106" s="11">
        <f t="shared" si="26"/>
        <v>37703.836365350173</v>
      </c>
      <c r="D106" s="3">
        <f t="shared" si="24"/>
        <v>1131.1150909605051</v>
      </c>
      <c r="E106" s="3">
        <v>0</v>
      </c>
      <c r="F106" s="11">
        <f t="shared" si="25"/>
        <v>38834.951456310679</v>
      </c>
      <c r="K106" s="3"/>
      <c r="L106" s="3"/>
      <c r="M106" s="3"/>
      <c r="N106" s="3"/>
    </row>
    <row r="107" spans="1:14" x14ac:dyDescent="0.35">
      <c r="B107">
        <v>5</v>
      </c>
      <c r="C107" s="11">
        <f t="shared" si="26"/>
        <v>38834.951456310679</v>
      </c>
      <c r="D107" s="3">
        <f t="shared" si="24"/>
        <v>1165.0485436893202</v>
      </c>
      <c r="E107" s="3">
        <v>0</v>
      </c>
      <c r="F107" s="11">
        <f t="shared" si="25"/>
        <v>40000</v>
      </c>
      <c r="K107" s="3"/>
      <c r="L107" s="3"/>
      <c r="M107" s="3"/>
      <c r="N107" s="3"/>
    </row>
    <row r="108" spans="1:14" x14ac:dyDescent="0.35">
      <c r="K108" s="3"/>
      <c r="L108" s="3"/>
      <c r="M108" s="3"/>
      <c r="N108" s="3"/>
    </row>
    <row r="109" spans="1:14" x14ac:dyDescent="0.35">
      <c r="B109" s="1" t="s">
        <v>2</v>
      </c>
      <c r="C109" s="1" t="s">
        <v>12</v>
      </c>
      <c r="D109" s="1" t="s">
        <v>1</v>
      </c>
      <c r="E109" s="1" t="s">
        <v>4</v>
      </c>
      <c r="F109" s="1" t="s">
        <v>13</v>
      </c>
    </row>
    <row r="110" spans="1:14" x14ac:dyDescent="0.35">
      <c r="B110">
        <v>1</v>
      </c>
      <c r="C110" s="10">
        <f>H112</f>
        <v>27223.32788135012</v>
      </c>
      <c r="D110" s="10">
        <f>C110*$A$112</f>
        <v>2177.8662305080097</v>
      </c>
      <c r="E110">
        <f>0</f>
        <v>0</v>
      </c>
      <c r="F110" s="10">
        <f>SUM(C110:E110)</f>
        <v>29401.194111858131</v>
      </c>
    </row>
    <row r="111" spans="1:14" x14ac:dyDescent="0.35">
      <c r="B111">
        <v>2</v>
      </c>
      <c r="C111" s="10">
        <f>F110</f>
        <v>29401.194111858131</v>
      </c>
      <c r="D111" s="10">
        <f t="shared" ref="D111:D114" si="27">C111*$A$112</f>
        <v>2352.0955289486506</v>
      </c>
      <c r="E111">
        <f>0</f>
        <v>0</v>
      </c>
      <c r="F111" s="10">
        <f t="shared" ref="F111:F114" si="28">SUM(C111:E111)</f>
        <v>31753.289640806783</v>
      </c>
      <c r="H111" t="s">
        <v>14</v>
      </c>
      <c r="I111" t="s">
        <v>9</v>
      </c>
    </row>
    <row r="112" spans="1:14" x14ac:dyDescent="0.35">
      <c r="A112" s="5">
        <v>0.08</v>
      </c>
      <c r="B112">
        <v>3</v>
      </c>
      <c r="C112" s="10">
        <f t="shared" ref="C112:C114" si="29">F111</f>
        <v>31753.289640806783</v>
      </c>
      <c r="D112" s="10">
        <f t="shared" si="27"/>
        <v>2540.2631712645425</v>
      </c>
      <c r="E112">
        <f>0</f>
        <v>0</v>
      </c>
      <c r="F112" s="10">
        <f t="shared" si="28"/>
        <v>34293.552812071328</v>
      </c>
      <c r="H112" s="12">
        <f>PV(A112,5,0,-I112,0)</f>
        <v>27223.32788135012</v>
      </c>
      <c r="I112" s="2">
        <v>40000</v>
      </c>
    </row>
    <row r="113" spans="1:10" x14ac:dyDescent="0.35">
      <c r="B113">
        <v>4</v>
      </c>
      <c r="C113" s="10">
        <f t="shared" si="29"/>
        <v>34293.552812071328</v>
      </c>
      <c r="D113" s="10">
        <f t="shared" si="27"/>
        <v>2743.4842249657063</v>
      </c>
      <c r="E113">
        <f>0</f>
        <v>0</v>
      </c>
      <c r="F113" s="10">
        <f t="shared" si="28"/>
        <v>37037.037037037036</v>
      </c>
    </row>
    <row r="114" spans="1:10" x14ac:dyDescent="0.35">
      <c r="B114">
        <v>5</v>
      </c>
      <c r="C114" s="10">
        <f t="shared" si="29"/>
        <v>37037.037037037036</v>
      </c>
      <c r="D114" s="10">
        <f t="shared" si="27"/>
        <v>2962.962962962963</v>
      </c>
      <c r="E114">
        <f>0</f>
        <v>0</v>
      </c>
      <c r="F114" s="10">
        <f t="shared" si="28"/>
        <v>40000</v>
      </c>
    </row>
    <row r="116" spans="1:10" x14ac:dyDescent="0.35">
      <c r="B116" s="1" t="s">
        <v>2</v>
      </c>
      <c r="C116" s="1" t="s">
        <v>12</v>
      </c>
      <c r="D116" s="1" t="s">
        <v>1</v>
      </c>
      <c r="E116" s="1" t="s">
        <v>4</v>
      </c>
      <c r="F116" s="1" t="s">
        <v>13</v>
      </c>
    </row>
    <row r="117" spans="1:10" x14ac:dyDescent="0.35">
      <c r="B117">
        <v>1</v>
      </c>
      <c r="C117" s="10">
        <f>H119</f>
        <v>19887.069411931596</v>
      </c>
      <c r="D117" s="10">
        <f>C117*$A$119</f>
        <v>2983.0604117897392</v>
      </c>
      <c r="E117">
        <f>0</f>
        <v>0</v>
      </c>
      <c r="F117" s="10">
        <f>SUM(C117:E117)</f>
        <v>22870.129823721334</v>
      </c>
    </row>
    <row r="118" spans="1:10" x14ac:dyDescent="0.35">
      <c r="B118">
        <v>2</v>
      </c>
      <c r="C118" s="10">
        <f>F117</f>
        <v>22870.129823721334</v>
      </c>
      <c r="D118" s="10">
        <f t="shared" ref="D118:D121" si="30">C118*$A$119</f>
        <v>3430.5194735581999</v>
      </c>
      <c r="E118">
        <f>0</f>
        <v>0</v>
      </c>
      <c r="F118" s="10">
        <f t="shared" ref="F118:F121" si="31">SUM(C118:E118)</f>
        <v>26300.649297279535</v>
      </c>
      <c r="H118" t="s">
        <v>14</v>
      </c>
      <c r="I118" t="s">
        <v>9</v>
      </c>
    </row>
    <row r="119" spans="1:10" x14ac:dyDescent="0.35">
      <c r="A119" s="5">
        <v>0.15</v>
      </c>
      <c r="B119">
        <v>3</v>
      </c>
      <c r="C119" s="10">
        <f t="shared" ref="C119:C121" si="32">F118</f>
        <v>26300.649297279535</v>
      </c>
      <c r="D119" s="10">
        <f t="shared" si="30"/>
        <v>3945.09739459193</v>
      </c>
      <c r="E119">
        <f>0</f>
        <v>0</v>
      </c>
      <c r="F119" s="10">
        <f t="shared" si="31"/>
        <v>30245.746691871464</v>
      </c>
      <c r="H119" s="12">
        <f>PV(A119,5,0,-I119,0)</f>
        <v>19887.069411931596</v>
      </c>
      <c r="I119" s="2">
        <v>40000</v>
      </c>
    </row>
    <row r="120" spans="1:10" x14ac:dyDescent="0.35">
      <c r="B120">
        <v>4</v>
      </c>
      <c r="C120" s="10">
        <f t="shared" si="32"/>
        <v>30245.746691871464</v>
      </c>
      <c r="D120" s="10">
        <f t="shared" si="30"/>
        <v>4536.8620037807195</v>
      </c>
      <c r="E120">
        <f>0</f>
        <v>0</v>
      </c>
      <c r="F120" s="10">
        <f t="shared" si="31"/>
        <v>34782.608695652183</v>
      </c>
    </row>
    <row r="121" spans="1:10" x14ac:dyDescent="0.35">
      <c r="B121">
        <v>5</v>
      </c>
      <c r="C121" s="10">
        <f t="shared" si="32"/>
        <v>34782.608695652183</v>
      </c>
      <c r="D121" s="10">
        <f t="shared" si="30"/>
        <v>5217.3913043478269</v>
      </c>
      <c r="E121">
        <f>0</f>
        <v>0</v>
      </c>
      <c r="F121" s="10">
        <f t="shared" si="31"/>
        <v>40000.000000000007</v>
      </c>
    </row>
    <row r="123" spans="1:10" x14ac:dyDescent="0.35">
      <c r="A123" s="15" t="s">
        <v>15</v>
      </c>
      <c r="B123" s="1" t="s">
        <v>2</v>
      </c>
      <c r="C123" s="1" t="s">
        <v>12</v>
      </c>
      <c r="D123" s="1" t="s">
        <v>1</v>
      </c>
      <c r="E123" s="1" t="s">
        <v>4</v>
      </c>
      <c r="F123" s="1" t="s">
        <v>13</v>
      </c>
    </row>
    <row r="124" spans="1:10" x14ac:dyDescent="0.35">
      <c r="B124">
        <v>1</v>
      </c>
      <c r="C124" s="10">
        <f>J126</f>
        <v>20526.983696382114</v>
      </c>
      <c r="D124" s="10">
        <f>C124*$H$126</f>
        <v>184.74285326743902</v>
      </c>
      <c r="E124">
        <f>$I$126</f>
        <v>350</v>
      </c>
      <c r="F124" s="10">
        <f>C124+D124-E124</f>
        <v>20361.726549649553</v>
      </c>
    </row>
    <row r="125" spans="1:10" x14ac:dyDescent="0.35">
      <c r="B125">
        <f>1+B124</f>
        <v>2</v>
      </c>
      <c r="C125" s="10">
        <f>F124</f>
        <v>20361.726549649553</v>
      </c>
      <c r="D125" s="10">
        <f t="shared" ref="D125:D183" si="33">C125*$H$126</f>
        <v>183.25553894684597</v>
      </c>
      <c r="E125">
        <f t="shared" ref="E125:E183" si="34">$I$126</f>
        <v>350</v>
      </c>
      <c r="F125" s="10">
        <f t="shared" ref="F125:F183" si="35">C125+D125-E125</f>
        <v>20194.9820885964</v>
      </c>
      <c r="H125" t="s">
        <v>1</v>
      </c>
      <c r="I125" t="s">
        <v>16</v>
      </c>
      <c r="J125" t="s">
        <v>17</v>
      </c>
    </row>
    <row r="126" spans="1:10" x14ac:dyDescent="0.35">
      <c r="B126">
        <f t="shared" ref="B126:B183" si="36">1+B125</f>
        <v>3</v>
      </c>
      <c r="C126" s="10">
        <f t="shared" ref="C126:C183" si="37">F125</f>
        <v>20194.9820885964</v>
      </c>
      <c r="D126" s="10">
        <f t="shared" si="33"/>
        <v>181.7548387973676</v>
      </c>
      <c r="E126">
        <f t="shared" si="34"/>
        <v>350</v>
      </c>
      <c r="F126" s="10">
        <f t="shared" si="35"/>
        <v>20026.736927393769</v>
      </c>
      <c r="H126" s="13">
        <v>8.9999999999999993E-3</v>
      </c>
      <c r="I126">
        <v>350</v>
      </c>
      <c r="J126" s="12">
        <f>PV(H126/12,60,-I126,0,0)</f>
        <v>20526.983696382114</v>
      </c>
    </row>
    <row r="127" spans="1:10" x14ac:dyDescent="0.35">
      <c r="B127">
        <f t="shared" si="36"/>
        <v>4</v>
      </c>
      <c r="C127" s="10">
        <f t="shared" si="37"/>
        <v>20026.736927393769</v>
      </c>
      <c r="D127" s="10">
        <f t="shared" si="33"/>
        <v>180.24063234654392</v>
      </c>
      <c r="E127">
        <f t="shared" si="34"/>
        <v>350</v>
      </c>
      <c r="F127" s="10">
        <f t="shared" si="35"/>
        <v>19856.977559740313</v>
      </c>
    </row>
    <row r="128" spans="1:10" x14ac:dyDescent="0.35">
      <c r="B128">
        <f t="shared" si="36"/>
        <v>5</v>
      </c>
      <c r="C128" s="10">
        <f t="shared" si="37"/>
        <v>19856.977559740313</v>
      </c>
      <c r="D128" s="10">
        <f t="shared" si="33"/>
        <v>178.71279803766279</v>
      </c>
      <c r="E128">
        <f t="shared" si="34"/>
        <v>350</v>
      </c>
      <c r="F128" s="10">
        <f t="shared" si="35"/>
        <v>19685.690357777978</v>
      </c>
    </row>
    <row r="129" spans="2:8" x14ac:dyDescent="0.35">
      <c r="B129">
        <f t="shared" si="36"/>
        <v>6</v>
      </c>
      <c r="C129" s="10">
        <f t="shared" si="37"/>
        <v>19685.690357777978</v>
      </c>
      <c r="D129" s="10">
        <f t="shared" si="33"/>
        <v>177.17121322000179</v>
      </c>
      <c r="E129">
        <f t="shared" si="34"/>
        <v>350</v>
      </c>
      <c r="F129" s="10">
        <f t="shared" si="35"/>
        <v>19512.861570997979</v>
      </c>
      <c r="H129" s="14"/>
    </row>
    <row r="130" spans="2:8" x14ac:dyDescent="0.35">
      <c r="B130">
        <f t="shared" si="36"/>
        <v>7</v>
      </c>
      <c r="C130" s="10">
        <f t="shared" si="37"/>
        <v>19512.861570997979</v>
      </c>
      <c r="D130" s="10">
        <f t="shared" si="33"/>
        <v>175.6157541389818</v>
      </c>
      <c r="E130">
        <f t="shared" si="34"/>
        <v>350</v>
      </c>
      <c r="F130" s="10">
        <f t="shared" si="35"/>
        <v>19338.477325136959</v>
      </c>
    </row>
    <row r="131" spans="2:8" x14ac:dyDescent="0.35">
      <c r="B131">
        <f t="shared" si="36"/>
        <v>8</v>
      </c>
      <c r="C131" s="10">
        <f t="shared" si="37"/>
        <v>19338.477325136959</v>
      </c>
      <c r="D131" s="10">
        <f t="shared" si="33"/>
        <v>174.0462959262326</v>
      </c>
      <c r="E131">
        <f t="shared" si="34"/>
        <v>350</v>
      </c>
      <c r="F131" s="10">
        <f t="shared" si="35"/>
        <v>19162.523621063192</v>
      </c>
    </row>
    <row r="132" spans="2:8" x14ac:dyDescent="0.35">
      <c r="B132">
        <f t="shared" si="36"/>
        <v>9</v>
      </c>
      <c r="C132" s="10">
        <f t="shared" si="37"/>
        <v>19162.523621063192</v>
      </c>
      <c r="D132" s="10">
        <f t="shared" si="33"/>
        <v>172.46271258956872</v>
      </c>
      <c r="E132">
        <f t="shared" si="34"/>
        <v>350</v>
      </c>
      <c r="F132" s="10">
        <f t="shared" si="35"/>
        <v>18984.98633365276</v>
      </c>
    </row>
    <row r="133" spans="2:8" x14ac:dyDescent="0.35">
      <c r="B133">
        <f t="shared" si="36"/>
        <v>10</v>
      </c>
      <c r="C133" s="10">
        <f t="shared" si="37"/>
        <v>18984.98633365276</v>
      </c>
      <c r="D133" s="10">
        <f t="shared" si="33"/>
        <v>170.86487700287483</v>
      </c>
      <c r="E133">
        <f t="shared" si="34"/>
        <v>350</v>
      </c>
      <c r="F133" s="10">
        <f t="shared" si="35"/>
        <v>18805.851210655634</v>
      </c>
    </row>
    <row r="134" spans="2:8" x14ac:dyDescent="0.35">
      <c r="B134">
        <f t="shared" si="36"/>
        <v>11</v>
      </c>
      <c r="C134" s="10">
        <f t="shared" si="37"/>
        <v>18805.851210655634</v>
      </c>
      <c r="D134" s="10">
        <f t="shared" si="33"/>
        <v>169.2526608959007</v>
      </c>
      <c r="E134">
        <f t="shared" si="34"/>
        <v>350</v>
      </c>
      <c r="F134" s="10">
        <f t="shared" si="35"/>
        <v>18625.103871551535</v>
      </c>
    </row>
    <row r="135" spans="2:8" x14ac:dyDescent="0.35">
      <c r="B135">
        <f t="shared" si="36"/>
        <v>12</v>
      </c>
      <c r="C135" s="10">
        <f t="shared" si="37"/>
        <v>18625.103871551535</v>
      </c>
      <c r="D135" s="10">
        <f t="shared" si="33"/>
        <v>167.62593484396379</v>
      </c>
      <c r="E135">
        <f t="shared" si="34"/>
        <v>350</v>
      </c>
      <c r="F135" s="10">
        <f t="shared" si="35"/>
        <v>18442.729806395499</v>
      </c>
    </row>
    <row r="136" spans="2:8" x14ac:dyDescent="0.35">
      <c r="B136">
        <f t="shared" si="36"/>
        <v>13</v>
      </c>
      <c r="C136" s="10">
        <f t="shared" si="37"/>
        <v>18442.729806395499</v>
      </c>
      <c r="D136" s="10">
        <f t="shared" si="33"/>
        <v>165.98456825755949</v>
      </c>
      <c r="E136">
        <f t="shared" si="34"/>
        <v>350</v>
      </c>
      <c r="F136" s="10">
        <f t="shared" si="35"/>
        <v>18258.714374653056</v>
      </c>
    </row>
    <row r="137" spans="2:8" x14ac:dyDescent="0.35">
      <c r="B137">
        <f t="shared" si="36"/>
        <v>14</v>
      </c>
      <c r="C137" s="10">
        <f t="shared" si="37"/>
        <v>18258.714374653056</v>
      </c>
      <c r="D137" s="10">
        <f t="shared" si="33"/>
        <v>164.32842937187749</v>
      </c>
      <c r="E137">
        <f t="shared" si="34"/>
        <v>350</v>
      </c>
      <c r="F137" s="10">
        <f t="shared" si="35"/>
        <v>18073.042804024935</v>
      </c>
    </row>
    <row r="138" spans="2:8" x14ac:dyDescent="0.35">
      <c r="B138">
        <f t="shared" si="36"/>
        <v>15</v>
      </c>
      <c r="C138" s="10">
        <f t="shared" si="37"/>
        <v>18073.042804024935</v>
      </c>
      <c r="D138" s="10">
        <f t="shared" si="33"/>
        <v>162.6573852362244</v>
      </c>
      <c r="E138">
        <f t="shared" si="34"/>
        <v>350</v>
      </c>
      <c r="F138" s="10">
        <f t="shared" si="35"/>
        <v>17885.700189261159</v>
      </c>
    </row>
    <row r="139" spans="2:8" x14ac:dyDescent="0.35">
      <c r="B139">
        <f t="shared" si="36"/>
        <v>16</v>
      </c>
      <c r="C139" s="10">
        <f t="shared" si="37"/>
        <v>17885.700189261159</v>
      </c>
      <c r="D139" s="10">
        <f t="shared" si="33"/>
        <v>160.97130170335041</v>
      </c>
      <c r="E139">
        <f t="shared" si="34"/>
        <v>350</v>
      </c>
      <c r="F139" s="10">
        <f t="shared" si="35"/>
        <v>17696.671490964509</v>
      </c>
    </row>
    <row r="140" spans="2:8" x14ac:dyDescent="0.35">
      <c r="B140">
        <f t="shared" si="36"/>
        <v>17</v>
      </c>
      <c r="C140" s="10">
        <f t="shared" si="37"/>
        <v>17696.671490964509</v>
      </c>
      <c r="D140" s="10">
        <f t="shared" si="33"/>
        <v>159.27004341868056</v>
      </c>
      <c r="E140">
        <f t="shared" si="34"/>
        <v>350</v>
      </c>
      <c r="F140" s="10">
        <f t="shared" si="35"/>
        <v>17505.94153438319</v>
      </c>
    </row>
    <row r="141" spans="2:8" x14ac:dyDescent="0.35">
      <c r="B141">
        <f t="shared" si="36"/>
        <v>18</v>
      </c>
      <c r="C141" s="10">
        <f t="shared" si="37"/>
        <v>17505.94153438319</v>
      </c>
      <c r="D141" s="10">
        <f t="shared" si="33"/>
        <v>157.55347380944869</v>
      </c>
      <c r="E141">
        <f t="shared" si="34"/>
        <v>350</v>
      </c>
      <c r="F141" s="10">
        <f t="shared" si="35"/>
        <v>17313.49500819264</v>
      </c>
    </row>
    <row r="142" spans="2:8" x14ac:dyDescent="0.35">
      <c r="B142">
        <f t="shared" si="36"/>
        <v>19</v>
      </c>
      <c r="C142" s="10">
        <f t="shared" si="37"/>
        <v>17313.49500819264</v>
      </c>
      <c r="D142" s="10">
        <f t="shared" si="33"/>
        <v>155.82145507373374</v>
      </c>
      <c r="E142">
        <f t="shared" si="34"/>
        <v>350</v>
      </c>
      <c r="F142" s="10">
        <f t="shared" si="35"/>
        <v>17119.316463266372</v>
      </c>
    </row>
    <row r="143" spans="2:8" x14ac:dyDescent="0.35">
      <c r="B143">
        <f t="shared" si="36"/>
        <v>20</v>
      </c>
      <c r="C143" s="10">
        <f t="shared" si="37"/>
        <v>17119.316463266372</v>
      </c>
      <c r="D143" s="10">
        <f t="shared" si="33"/>
        <v>154.07384816939734</v>
      </c>
      <c r="E143">
        <f t="shared" si="34"/>
        <v>350</v>
      </c>
      <c r="F143" s="10">
        <f t="shared" si="35"/>
        <v>16923.390311435771</v>
      </c>
    </row>
    <row r="144" spans="2:8" x14ac:dyDescent="0.35">
      <c r="B144">
        <f t="shared" si="36"/>
        <v>21</v>
      </c>
      <c r="C144" s="10">
        <f t="shared" si="37"/>
        <v>16923.390311435771</v>
      </c>
      <c r="D144" s="10">
        <f t="shared" si="33"/>
        <v>152.31051280292192</v>
      </c>
      <c r="E144">
        <f t="shared" si="34"/>
        <v>350</v>
      </c>
      <c r="F144" s="10">
        <f t="shared" si="35"/>
        <v>16725.700824238691</v>
      </c>
    </row>
    <row r="145" spans="2:6" x14ac:dyDescent="0.35">
      <c r="B145">
        <f t="shared" si="36"/>
        <v>22</v>
      </c>
      <c r="C145" s="10">
        <f t="shared" si="37"/>
        <v>16725.700824238691</v>
      </c>
      <c r="D145" s="10">
        <f t="shared" si="33"/>
        <v>150.5313074181482</v>
      </c>
      <c r="E145">
        <f t="shared" si="34"/>
        <v>350</v>
      </c>
      <c r="F145" s="10">
        <f t="shared" si="35"/>
        <v>16526.232131656838</v>
      </c>
    </row>
    <row r="146" spans="2:6" x14ac:dyDescent="0.35">
      <c r="B146">
        <f t="shared" si="36"/>
        <v>23</v>
      </c>
      <c r="C146" s="10">
        <f t="shared" si="37"/>
        <v>16526.232131656838</v>
      </c>
      <c r="D146" s="10">
        <f t="shared" si="33"/>
        <v>148.73608918491152</v>
      </c>
      <c r="E146">
        <f t="shared" si="34"/>
        <v>350</v>
      </c>
      <c r="F146" s="10">
        <f t="shared" si="35"/>
        <v>16324.968220841751</v>
      </c>
    </row>
    <row r="147" spans="2:6" x14ac:dyDescent="0.35">
      <c r="B147">
        <f t="shared" si="36"/>
        <v>24</v>
      </c>
      <c r="C147" s="10">
        <f t="shared" si="37"/>
        <v>16324.968220841751</v>
      </c>
      <c r="D147" s="10">
        <f t="shared" si="33"/>
        <v>146.92471398757576</v>
      </c>
      <c r="E147">
        <f t="shared" si="34"/>
        <v>350</v>
      </c>
      <c r="F147" s="10">
        <f t="shared" si="35"/>
        <v>16121.892934829328</v>
      </c>
    </row>
    <row r="148" spans="2:6" x14ac:dyDescent="0.35">
      <c r="B148">
        <f t="shared" si="36"/>
        <v>25</v>
      </c>
      <c r="C148" s="10">
        <f t="shared" si="37"/>
        <v>16121.892934829328</v>
      </c>
      <c r="D148" s="10">
        <f t="shared" si="33"/>
        <v>145.09703641346394</v>
      </c>
      <c r="E148">
        <f t="shared" si="34"/>
        <v>350</v>
      </c>
      <c r="F148" s="10">
        <f t="shared" si="35"/>
        <v>15916.989971242792</v>
      </c>
    </row>
    <row r="149" spans="2:6" x14ac:dyDescent="0.35">
      <c r="B149">
        <f t="shared" si="36"/>
        <v>26</v>
      </c>
      <c r="C149" s="10">
        <f t="shared" si="37"/>
        <v>15916.989971242792</v>
      </c>
      <c r="D149" s="10">
        <f t="shared" si="33"/>
        <v>143.25290974118511</v>
      </c>
      <c r="E149">
        <f t="shared" si="34"/>
        <v>350</v>
      </c>
      <c r="F149" s="10">
        <f t="shared" si="35"/>
        <v>15710.242880983977</v>
      </c>
    </row>
    <row r="150" spans="2:6" x14ac:dyDescent="0.35">
      <c r="B150">
        <f t="shared" si="36"/>
        <v>27</v>
      </c>
      <c r="C150" s="10">
        <f t="shared" si="37"/>
        <v>15710.242880983977</v>
      </c>
      <c r="D150" s="10">
        <f t="shared" si="33"/>
        <v>141.39218592885578</v>
      </c>
      <c r="E150">
        <f t="shared" si="34"/>
        <v>350</v>
      </c>
      <c r="F150" s="10">
        <f t="shared" si="35"/>
        <v>15501.635066912833</v>
      </c>
    </row>
    <row r="151" spans="2:6" x14ac:dyDescent="0.35">
      <c r="B151">
        <f t="shared" si="36"/>
        <v>28</v>
      </c>
      <c r="C151" s="10">
        <f t="shared" si="37"/>
        <v>15501.635066912833</v>
      </c>
      <c r="D151" s="10">
        <f t="shared" si="33"/>
        <v>139.51471560221549</v>
      </c>
      <c r="E151">
        <f t="shared" si="34"/>
        <v>350</v>
      </c>
      <c r="F151" s="10">
        <f t="shared" si="35"/>
        <v>15291.149782515049</v>
      </c>
    </row>
    <row r="152" spans="2:6" x14ac:dyDescent="0.35">
      <c r="B152">
        <f t="shared" si="36"/>
        <v>29</v>
      </c>
      <c r="C152" s="10">
        <f t="shared" si="37"/>
        <v>15291.149782515049</v>
      </c>
      <c r="D152" s="10">
        <f t="shared" si="33"/>
        <v>137.62034804263544</v>
      </c>
      <c r="E152">
        <f t="shared" si="34"/>
        <v>350</v>
      </c>
      <c r="F152" s="10">
        <f t="shared" si="35"/>
        <v>15078.770130557685</v>
      </c>
    </row>
    <row r="153" spans="2:6" x14ac:dyDescent="0.35">
      <c r="B153">
        <f t="shared" si="36"/>
        <v>30</v>
      </c>
      <c r="C153" s="10">
        <f t="shared" si="37"/>
        <v>15078.770130557685</v>
      </c>
      <c r="D153" s="10">
        <f t="shared" si="33"/>
        <v>135.70893117501916</v>
      </c>
      <c r="E153">
        <f t="shared" si="34"/>
        <v>350</v>
      </c>
      <c r="F153" s="10">
        <f t="shared" si="35"/>
        <v>14864.479061732703</v>
      </c>
    </row>
    <row r="154" spans="2:6" x14ac:dyDescent="0.35">
      <c r="B154">
        <f t="shared" si="36"/>
        <v>31</v>
      </c>
      <c r="C154" s="10">
        <f t="shared" si="37"/>
        <v>14864.479061732703</v>
      </c>
      <c r="D154" s="10">
        <f t="shared" si="33"/>
        <v>133.78031155559432</v>
      </c>
      <c r="E154">
        <f t="shared" si="34"/>
        <v>350</v>
      </c>
      <c r="F154" s="10">
        <f t="shared" si="35"/>
        <v>14648.259373288298</v>
      </c>
    </row>
    <row r="155" spans="2:6" x14ac:dyDescent="0.35">
      <c r="B155">
        <f t="shared" si="36"/>
        <v>32</v>
      </c>
      <c r="C155" s="10">
        <f t="shared" si="37"/>
        <v>14648.259373288298</v>
      </c>
      <c r="D155" s="10">
        <f t="shared" si="33"/>
        <v>131.83433435959466</v>
      </c>
      <c r="E155">
        <f t="shared" si="34"/>
        <v>350</v>
      </c>
      <c r="F155" s="10">
        <f t="shared" si="35"/>
        <v>14430.093707647893</v>
      </c>
    </row>
    <row r="156" spans="2:6" x14ac:dyDescent="0.35">
      <c r="B156">
        <f t="shared" si="36"/>
        <v>33</v>
      </c>
      <c r="C156" s="10">
        <f t="shared" si="37"/>
        <v>14430.093707647893</v>
      </c>
      <c r="D156" s="10">
        <f t="shared" si="33"/>
        <v>129.87084336883103</v>
      </c>
      <c r="E156">
        <f t="shared" si="34"/>
        <v>350</v>
      </c>
      <c r="F156" s="10">
        <f t="shared" si="35"/>
        <v>14209.964551016725</v>
      </c>
    </row>
    <row r="157" spans="2:6" x14ac:dyDescent="0.35">
      <c r="B157">
        <f t="shared" si="36"/>
        <v>34</v>
      </c>
      <c r="C157" s="10">
        <f t="shared" si="37"/>
        <v>14209.964551016725</v>
      </c>
      <c r="D157" s="10">
        <f t="shared" si="33"/>
        <v>127.88968095915051</v>
      </c>
      <c r="E157">
        <f t="shared" si="34"/>
        <v>350</v>
      </c>
      <c r="F157" s="10">
        <f t="shared" si="35"/>
        <v>13987.854231975874</v>
      </c>
    </row>
    <row r="158" spans="2:6" x14ac:dyDescent="0.35">
      <c r="B158">
        <f t="shared" si="36"/>
        <v>35</v>
      </c>
      <c r="C158" s="10">
        <f t="shared" si="37"/>
        <v>13987.854231975874</v>
      </c>
      <c r="D158" s="10">
        <f t="shared" si="33"/>
        <v>125.89068808778286</v>
      </c>
      <c r="E158">
        <f t="shared" si="34"/>
        <v>350</v>
      </c>
      <c r="F158" s="10">
        <f t="shared" si="35"/>
        <v>13763.744920063657</v>
      </c>
    </row>
    <row r="159" spans="2:6" x14ac:dyDescent="0.35">
      <c r="B159">
        <f t="shared" si="36"/>
        <v>36</v>
      </c>
      <c r="C159" s="10">
        <f t="shared" si="37"/>
        <v>13763.744920063657</v>
      </c>
      <c r="D159" s="10">
        <f t="shared" si="33"/>
        <v>123.87370428057289</v>
      </c>
      <c r="E159">
        <f t="shared" si="34"/>
        <v>350</v>
      </c>
      <c r="F159" s="10">
        <f t="shared" si="35"/>
        <v>13537.61862434423</v>
      </c>
    </row>
    <row r="160" spans="2:6" x14ac:dyDescent="0.35">
      <c r="B160">
        <f t="shared" si="36"/>
        <v>37</v>
      </c>
      <c r="C160" s="10">
        <f t="shared" si="37"/>
        <v>13537.61862434423</v>
      </c>
      <c r="D160" s="10">
        <f t="shared" si="33"/>
        <v>121.83856761909806</v>
      </c>
      <c r="E160">
        <f t="shared" si="34"/>
        <v>350</v>
      </c>
      <c r="F160" s="10">
        <f t="shared" si="35"/>
        <v>13309.457191963327</v>
      </c>
    </row>
    <row r="161" spans="2:6" x14ac:dyDescent="0.35">
      <c r="B161">
        <f t="shared" si="36"/>
        <v>38</v>
      </c>
      <c r="C161" s="10">
        <f t="shared" si="37"/>
        <v>13309.457191963327</v>
      </c>
      <c r="D161" s="10">
        <f t="shared" si="33"/>
        <v>119.78511472766994</v>
      </c>
      <c r="E161">
        <f t="shared" si="34"/>
        <v>350</v>
      </c>
      <c r="F161" s="10">
        <f t="shared" si="35"/>
        <v>13079.242306690998</v>
      </c>
    </row>
    <row r="162" spans="2:6" x14ac:dyDescent="0.35">
      <c r="B162">
        <f t="shared" si="36"/>
        <v>39</v>
      </c>
      <c r="C162" s="10">
        <f t="shared" si="37"/>
        <v>13079.242306690998</v>
      </c>
      <c r="D162" s="10">
        <f t="shared" si="33"/>
        <v>117.71318076021898</v>
      </c>
      <c r="E162">
        <f t="shared" si="34"/>
        <v>350</v>
      </c>
      <c r="F162" s="10">
        <f t="shared" si="35"/>
        <v>12846.955487451216</v>
      </c>
    </row>
    <row r="163" spans="2:6" x14ac:dyDescent="0.35">
      <c r="B163">
        <f t="shared" si="36"/>
        <v>40</v>
      </c>
      <c r="C163" s="10">
        <f t="shared" si="37"/>
        <v>12846.955487451216</v>
      </c>
      <c r="D163" s="10">
        <f t="shared" si="33"/>
        <v>115.62259938706093</v>
      </c>
      <c r="E163">
        <f t="shared" si="34"/>
        <v>350</v>
      </c>
      <c r="F163" s="10">
        <f t="shared" si="35"/>
        <v>12612.578086838277</v>
      </c>
    </row>
    <row r="164" spans="2:6" x14ac:dyDescent="0.35">
      <c r="B164">
        <f t="shared" si="36"/>
        <v>41</v>
      </c>
      <c r="C164" s="10">
        <f t="shared" si="37"/>
        <v>12612.578086838277</v>
      </c>
      <c r="D164" s="10">
        <f t="shared" si="33"/>
        <v>113.51320278154449</v>
      </c>
      <c r="E164">
        <f t="shared" si="34"/>
        <v>350</v>
      </c>
      <c r="F164" s="10">
        <f t="shared" si="35"/>
        <v>12376.091289619822</v>
      </c>
    </row>
    <row r="165" spans="2:6" x14ac:dyDescent="0.35">
      <c r="B165">
        <f t="shared" si="36"/>
        <v>42</v>
      </c>
      <c r="C165" s="10">
        <f t="shared" si="37"/>
        <v>12376.091289619822</v>
      </c>
      <c r="D165" s="10">
        <f t="shared" si="33"/>
        <v>111.3848216065784</v>
      </c>
      <c r="E165">
        <f t="shared" si="34"/>
        <v>350</v>
      </c>
      <c r="F165" s="10">
        <f t="shared" si="35"/>
        <v>12137.4761112264</v>
      </c>
    </row>
    <row r="166" spans="2:6" x14ac:dyDescent="0.35">
      <c r="B166">
        <f t="shared" si="36"/>
        <v>43</v>
      </c>
      <c r="C166" s="10">
        <f t="shared" si="37"/>
        <v>12137.4761112264</v>
      </c>
      <c r="D166" s="10">
        <f t="shared" si="33"/>
        <v>109.23728500103759</v>
      </c>
      <c r="E166">
        <f t="shared" si="34"/>
        <v>350</v>
      </c>
      <c r="F166" s="10">
        <f t="shared" si="35"/>
        <v>11896.713396227438</v>
      </c>
    </row>
    <row r="167" spans="2:6" x14ac:dyDescent="0.35">
      <c r="B167">
        <f t="shared" si="36"/>
        <v>44</v>
      </c>
      <c r="C167" s="10">
        <f t="shared" si="37"/>
        <v>11896.713396227438</v>
      </c>
      <c r="D167" s="10">
        <f t="shared" si="33"/>
        <v>107.07042056604693</v>
      </c>
      <c r="E167">
        <f t="shared" si="34"/>
        <v>350</v>
      </c>
      <c r="F167" s="10">
        <f t="shared" si="35"/>
        <v>11653.783816793486</v>
      </c>
    </row>
    <row r="168" spans="2:6" x14ac:dyDescent="0.35">
      <c r="B168">
        <f t="shared" si="36"/>
        <v>45</v>
      </c>
      <c r="C168" s="10">
        <f t="shared" si="37"/>
        <v>11653.783816793486</v>
      </c>
      <c r="D168" s="10">
        <f t="shared" si="33"/>
        <v>104.88405435114137</v>
      </c>
      <c r="E168">
        <f t="shared" si="34"/>
        <v>350</v>
      </c>
      <c r="F168" s="10">
        <f t="shared" si="35"/>
        <v>11408.667871144627</v>
      </c>
    </row>
    <row r="169" spans="2:6" x14ac:dyDescent="0.35">
      <c r="B169">
        <f t="shared" si="36"/>
        <v>46</v>
      </c>
      <c r="C169" s="10">
        <f t="shared" si="37"/>
        <v>11408.667871144627</v>
      </c>
      <c r="D169" s="10">
        <f t="shared" si="33"/>
        <v>102.67801084030164</v>
      </c>
      <c r="E169">
        <f t="shared" si="34"/>
        <v>350</v>
      </c>
      <c r="F169" s="10">
        <f t="shared" si="35"/>
        <v>11161.345881984929</v>
      </c>
    </row>
    <row r="170" spans="2:6" x14ac:dyDescent="0.35">
      <c r="B170">
        <f t="shared" si="36"/>
        <v>47</v>
      </c>
      <c r="C170" s="10">
        <f t="shared" si="37"/>
        <v>11161.345881984929</v>
      </c>
      <c r="D170" s="10">
        <f t="shared" si="33"/>
        <v>100.45211293786436</v>
      </c>
      <c r="E170">
        <f t="shared" si="34"/>
        <v>350</v>
      </c>
      <c r="F170" s="10">
        <f t="shared" si="35"/>
        <v>10911.797994922794</v>
      </c>
    </row>
    <row r="171" spans="2:6" x14ac:dyDescent="0.35">
      <c r="B171">
        <f t="shared" si="36"/>
        <v>48</v>
      </c>
      <c r="C171" s="10">
        <f t="shared" si="37"/>
        <v>10911.797994922794</v>
      </c>
      <c r="D171" s="10">
        <f t="shared" si="33"/>
        <v>98.206181954305137</v>
      </c>
      <c r="E171">
        <f t="shared" si="34"/>
        <v>350</v>
      </c>
      <c r="F171" s="10">
        <f t="shared" si="35"/>
        <v>10660.004176877099</v>
      </c>
    </row>
    <row r="172" spans="2:6" x14ac:dyDescent="0.35">
      <c r="B172">
        <f t="shared" si="36"/>
        <v>49</v>
      </c>
      <c r="C172" s="10">
        <f t="shared" si="37"/>
        <v>10660.004176877099</v>
      </c>
      <c r="D172" s="10">
        <f t="shared" si="33"/>
        <v>95.940037591893883</v>
      </c>
      <c r="E172">
        <f t="shared" si="34"/>
        <v>350</v>
      </c>
      <c r="F172" s="10">
        <f t="shared" si="35"/>
        <v>10405.944214468993</v>
      </c>
    </row>
    <row r="173" spans="2:6" x14ac:dyDescent="0.35">
      <c r="B173">
        <f t="shared" si="36"/>
        <v>50</v>
      </c>
      <c r="C173" s="10">
        <f t="shared" si="37"/>
        <v>10405.944214468993</v>
      </c>
      <c r="D173" s="10">
        <f t="shared" si="33"/>
        <v>93.653497930220922</v>
      </c>
      <c r="E173">
        <f t="shared" si="34"/>
        <v>350</v>
      </c>
      <c r="F173" s="10">
        <f t="shared" si="35"/>
        <v>10149.597712399214</v>
      </c>
    </row>
    <row r="174" spans="2:6" x14ac:dyDescent="0.35">
      <c r="B174">
        <f t="shared" si="36"/>
        <v>51</v>
      </c>
      <c r="C174" s="10">
        <f t="shared" si="37"/>
        <v>10149.597712399214</v>
      </c>
      <c r="D174" s="10">
        <f t="shared" si="33"/>
        <v>91.34637941159292</v>
      </c>
      <c r="E174">
        <f t="shared" si="34"/>
        <v>350</v>
      </c>
      <c r="F174" s="10">
        <f t="shared" si="35"/>
        <v>9890.9440918108066</v>
      </c>
    </row>
    <row r="175" spans="2:6" x14ac:dyDescent="0.35">
      <c r="B175">
        <f t="shared" si="36"/>
        <v>52</v>
      </c>
      <c r="C175" s="10">
        <f t="shared" si="37"/>
        <v>9890.9440918108066</v>
      </c>
      <c r="D175" s="10">
        <f t="shared" si="33"/>
        <v>89.018496826297252</v>
      </c>
      <c r="E175">
        <f t="shared" si="34"/>
        <v>350</v>
      </c>
      <c r="F175" s="10">
        <f t="shared" si="35"/>
        <v>9629.9625886371032</v>
      </c>
    </row>
    <row r="176" spans="2:6" x14ac:dyDescent="0.35">
      <c r="B176">
        <f t="shared" si="36"/>
        <v>53</v>
      </c>
      <c r="C176" s="10">
        <f t="shared" si="37"/>
        <v>9629.9625886371032</v>
      </c>
      <c r="D176" s="10">
        <f t="shared" si="33"/>
        <v>86.669663297733919</v>
      </c>
      <c r="E176">
        <f t="shared" si="34"/>
        <v>350</v>
      </c>
      <c r="F176" s="10">
        <f t="shared" si="35"/>
        <v>9366.6322519348378</v>
      </c>
    </row>
    <row r="177" spans="2:10" x14ac:dyDescent="0.35">
      <c r="B177">
        <f t="shared" si="36"/>
        <v>54</v>
      </c>
      <c r="C177" s="10">
        <f t="shared" si="37"/>
        <v>9366.6322519348378</v>
      </c>
      <c r="D177" s="10">
        <f t="shared" si="33"/>
        <v>84.299690267413538</v>
      </c>
      <c r="E177">
        <f t="shared" si="34"/>
        <v>350</v>
      </c>
      <c r="F177" s="10">
        <f t="shared" si="35"/>
        <v>9100.9319422022509</v>
      </c>
    </row>
    <row r="178" spans="2:10" x14ac:dyDescent="0.35">
      <c r="B178">
        <f t="shared" si="36"/>
        <v>55</v>
      </c>
      <c r="C178" s="10">
        <f t="shared" si="37"/>
        <v>9100.9319422022509</v>
      </c>
      <c r="D178" s="10">
        <f t="shared" si="33"/>
        <v>81.908387479820249</v>
      </c>
      <c r="E178">
        <f t="shared" si="34"/>
        <v>350</v>
      </c>
      <c r="F178" s="10">
        <f t="shared" si="35"/>
        <v>8832.8403296820707</v>
      </c>
    </row>
    <row r="179" spans="2:10" x14ac:dyDescent="0.35">
      <c r="B179">
        <f t="shared" si="36"/>
        <v>56</v>
      </c>
      <c r="C179" s="10">
        <f t="shared" si="37"/>
        <v>8832.8403296820707</v>
      </c>
      <c r="D179" s="10">
        <f t="shared" si="33"/>
        <v>79.495562967138625</v>
      </c>
      <c r="E179">
        <f t="shared" si="34"/>
        <v>350</v>
      </c>
      <c r="F179" s="10">
        <f t="shared" si="35"/>
        <v>8562.3358926492092</v>
      </c>
    </row>
    <row r="180" spans="2:10" x14ac:dyDescent="0.35">
      <c r="B180">
        <f t="shared" si="36"/>
        <v>57</v>
      </c>
      <c r="C180" s="10">
        <f t="shared" si="37"/>
        <v>8562.3358926492092</v>
      </c>
      <c r="D180" s="10">
        <f t="shared" si="33"/>
        <v>77.061023033842872</v>
      </c>
      <c r="E180">
        <f t="shared" si="34"/>
        <v>350</v>
      </c>
      <c r="F180" s="10">
        <f t="shared" si="35"/>
        <v>8289.3969156830517</v>
      </c>
    </row>
    <row r="181" spans="2:10" x14ac:dyDescent="0.35">
      <c r="B181">
        <f t="shared" si="36"/>
        <v>58</v>
      </c>
      <c r="C181" s="10">
        <f t="shared" si="37"/>
        <v>8289.3969156830517</v>
      </c>
      <c r="D181" s="10">
        <f t="shared" si="33"/>
        <v>74.604572241147466</v>
      </c>
      <c r="E181">
        <f t="shared" si="34"/>
        <v>350</v>
      </c>
      <c r="F181" s="10">
        <f t="shared" si="35"/>
        <v>8014.001487924199</v>
      </c>
    </row>
    <row r="182" spans="2:10" x14ac:dyDescent="0.35">
      <c r="B182">
        <f t="shared" si="36"/>
        <v>59</v>
      </c>
      <c r="C182" s="10">
        <f t="shared" si="37"/>
        <v>8014.001487924199</v>
      </c>
      <c r="D182" s="10">
        <f t="shared" si="33"/>
        <v>72.126013391317784</v>
      </c>
      <c r="E182">
        <f t="shared" si="34"/>
        <v>350</v>
      </c>
      <c r="F182" s="10">
        <f t="shared" si="35"/>
        <v>7736.1275013155164</v>
      </c>
    </row>
    <row r="183" spans="2:10" x14ac:dyDescent="0.35">
      <c r="B183">
        <f t="shared" si="36"/>
        <v>60</v>
      </c>
      <c r="C183" s="10">
        <f t="shared" si="37"/>
        <v>7736.1275013155164</v>
      </c>
      <c r="D183" s="10">
        <f t="shared" si="33"/>
        <v>69.625147511839643</v>
      </c>
      <c r="E183">
        <f t="shared" si="34"/>
        <v>350</v>
      </c>
      <c r="F183" s="10">
        <f t="shared" si="35"/>
        <v>7455.7526488273561</v>
      </c>
    </row>
    <row r="185" spans="2:10" x14ac:dyDescent="0.35">
      <c r="B185" s="1" t="s">
        <v>2</v>
      </c>
      <c r="C185" s="1" t="s">
        <v>12</v>
      </c>
      <c r="D185" s="1" t="s">
        <v>1</v>
      </c>
      <c r="E185" s="1" t="s">
        <v>4</v>
      </c>
      <c r="F185" s="1" t="s">
        <v>13</v>
      </c>
    </row>
    <row r="186" spans="2:10" x14ac:dyDescent="0.35">
      <c r="B186">
        <v>1</v>
      </c>
      <c r="C186" s="10">
        <f>J188</f>
        <v>19051.32154470665</v>
      </c>
      <c r="D186" s="10">
        <f>C186*$H$188</f>
        <v>743.00154024355936</v>
      </c>
      <c r="E186">
        <f>350</f>
        <v>350</v>
      </c>
      <c r="F186" s="10">
        <f>C186+D186-E186</f>
        <v>19444.323084950211</v>
      </c>
    </row>
    <row r="187" spans="2:10" x14ac:dyDescent="0.35">
      <c r="B187">
        <f>B186+1</f>
        <v>2</v>
      </c>
      <c r="C187" s="10">
        <f>F186</f>
        <v>19444.323084950211</v>
      </c>
      <c r="D187" s="10">
        <f t="shared" ref="D187:D245" si="38">C187*$H$188</f>
        <v>758.32860031305825</v>
      </c>
      <c r="E187">
        <f>350</f>
        <v>350</v>
      </c>
      <c r="F187" s="10">
        <f t="shared" ref="F187:F245" si="39">C187+D187-E187</f>
        <v>19852.65168526327</v>
      </c>
      <c r="H187" t="s">
        <v>1</v>
      </c>
      <c r="I187" t="s">
        <v>16</v>
      </c>
      <c r="J187" t="s">
        <v>17</v>
      </c>
    </row>
    <row r="188" spans="2:10" x14ac:dyDescent="0.35">
      <c r="B188">
        <f t="shared" ref="B188:B245" si="40">B187+1</f>
        <v>3</v>
      </c>
      <c r="C188" s="10">
        <f t="shared" ref="C188:C245" si="41">F187</f>
        <v>19852.65168526327</v>
      </c>
      <c r="D188" s="10">
        <f t="shared" si="38"/>
        <v>774.25341572526759</v>
      </c>
      <c r="E188">
        <f>350</f>
        <v>350</v>
      </c>
      <c r="F188" s="10">
        <f t="shared" si="39"/>
        <v>20276.905100988537</v>
      </c>
      <c r="H188" s="13">
        <v>3.9E-2</v>
      </c>
      <c r="I188">
        <v>350</v>
      </c>
      <c r="J188" s="12">
        <f>PV(H188/12,60,-I188,0,0)</f>
        <v>19051.32154470665</v>
      </c>
    </row>
    <row r="189" spans="2:10" x14ac:dyDescent="0.35">
      <c r="B189">
        <f t="shared" si="40"/>
        <v>4</v>
      </c>
      <c r="C189" s="10">
        <f t="shared" si="41"/>
        <v>20276.905100988537</v>
      </c>
      <c r="D189" s="10">
        <f t="shared" si="38"/>
        <v>790.79929893855297</v>
      </c>
      <c r="E189">
        <f>350</f>
        <v>350</v>
      </c>
      <c r="F189" s="10">
        <f t="shared" si="39"/>
        <v>20717.70439992709</v>
      </c>
    </row>
    <row r="190" spans="2:10" x14ac:dyDescent="0.35">
      <c r="B190">
        <f t="shared" si="40"/>
        <v>5</v>
      </c>
      <c r="C190" s="10">
        <f t="shared" si="41"/>
        <v>20717.70439992709</v>
      </c>
      <c r="D190" s="10">
        <f t="shared" si="38"/>
        <v>807.99047159715656</v>
      </c>
      <c r="E190">
        <f>350</f>
        <v>350</v>
      </c>
      <c r="F190" s="10">
        <f t="shared" si="39"/>
        <v>21175.694871524247</v>
      </c>
    </row>
    <row r="191" spans="2:10" x14ac:dyDescent="0.35">
      <c r="B191">
        <f t="shared" si="40"/>
        <v>6</v>
      </c>
      <c r="C191" s="10">
        <f t="shared" si="41"/>
        <v>21175.694871524247</v>
      </c>
      <c r="D191" s="10">
        <f t="shared" si="38"/>
        <v>825.85209998944561</v>
      </c>
      <c r="E191">
        <f>350</f>
        <v>350</v>
      </c>
      <c r="F191" s="10">
        <f t="shared" si="39"/>
        <v>21651.546971513693</v>
      </c>
    </row>
    <row r="192" spans="2:10" x14ac:dyDescent="0.35">
      <c r="B192">
        <f t="shared" si="40"/>
        <v>7</v>
      </c>
      <c r="C192" s="10">
        <f t="shared" si="41"/>
        <v>21651.546971513693</v>
      </c>
      <c r="D192" s="10">
        <f t="shared" si="38"/>
        <v>844.41033188903407</v>
      </c>
      <c r="E192">
        <f>350</f>
        <v>350</v>
      </c>
      <c r="F192" s="10">
        <f t="shared" si="39"/>
        <v>22145.957303402727</v>
      </c>
    </row>
    <row r="193" spans="2:6" x14ac:dyDescent="0.35">
      <c r="B193">
        <f t="shared" si="40"/>
        <v>8</v>
      </c>
      <c r="C193" s="10">
        <f t="shared" si="41"/>
        <v>22145.957303402727</v>
      </c>
      <c r="D193" s="10">
        <f t="shared" si="38"/>
        <v>863.69233483270636</v>
      </c>
      <c r="E193">
        <f>350</f>
        <v>350</v>
      </c>
      <c r="F193" s="10">
        <f t="shared" si="39"/>
        <v>22659.649638235434</v>
      </c>
    </row>
    <row r="194" spans="2:6" x14ac:dyDescent="0.35">
      <c r="B194">
        <f t="shared" si="40"/>
        <v>9</v>
      </c>
      <c r="C194" s="10">
        <f t="shared" si="41"/>
        <v>22659.649638235434</v>
      </c>
      <c r="D194" s="10">
        <f t="shared" si="38"/>
        <v>883.72633589118198</v>
      </c>
      <c r="E194">
        <f>350</f>
        <v>350</v>
      </c>
      <c r="F194" s="10">
        <f t="shared" si="39"/>
        <v>23193.375974126615</v>
      </c>
    </row>
    <row r="195" spans="2:6" x14ac:dyDescent="0.35">
      <c r="B195">
        <f t="shared" si="40"/>
        <v>10</v>
      </c>
      <c r="C195" s="10">
        <f t="shared" si="41"/>
        <v>23193.375974126615</v>
      </c>
      <c r="D195" s="10">
        <f t="shared" si="38"/>
        <v>904.54166299093799</v>
      </c>
      <c r="E195">
        <f>350</f>
        <v>350</v>
      </c>
      <c r="F195" s="10">
        <f t="shared" si="39"/>
        <v>23747.917637117553</v>
      </c>
    </row>
    <row r="196" spans="2:6" x14ac:dyDescent="0.35">
      <c r="B196">
        <f t="shared" si="40"/>
        <v>11</v>
      </c>
      <c r="C196" s="10">
        <f t="shared" si="41"/>
        <v>23747.917637117553</v>
      </c>
      <c r="D196" s="10">
        <f t="shared" si="38"/>
        <v>926.16878784758455</v>
      </c>
      <c r="E196">
        <f>350</f>
        <v>350</v>
      </c>
      <c r="F196" s="10">
        <f t="shared" si="39"/>
        <v>24324.086424965139</v>
      </c>
    </row>
    <row r="197" spans="2:6" x14ac:dyDescent="0.35">
      <c r="B197">
        <f t="shared" si="40"/>
        <v>12</v>
      </c>
      <c r="C197" s="10">
        <f t="shared" si="41"/>
        <v>24324.086424965139</v>
      </c>
      <c r="D197" s="10">
        <f t="shared" si="38"/>
        <v>948.63937057364035</v>
      </c>
      <c r="E197">
        <f>350</f>
        <v>350</v>
      </c>
      <c r="F197" s="10">
        <f t="shared" si="39"/>
        <v>24922.725795538779</v>
      </c>
    </row>
    <row r="198" spans="2:6" x14ac:dyDescent="0.35">
      <c r="B198">
        <f t="shared" si="40"/>
        <v>13</v>
      </c>
      <c r="C198" s="10">
        <f t="shared" si="41"/>
        <v>24922.725795538779</v>
      </c>
      <c r="D198" s="10">
        <f t="shared" si="38"/>
        <v>971.98630602601236</v>
      </c>
      <c r="E198">
        <f>350</f>
        <v>350</v>
      </c>
      <c r="F198" s="10">
        <f t="shared" si="39"/>
        <v>25544.712101564794</v>
      </c>
    </row>
    <row r="199" spans="2:6" x14ac:dyDescent="0.35">
      <c r="B199">
        <f t="shared" si="40"/>
        <v>14</v>
      </c>
      <c r="C199" s="10">
        <f t="shared" si="41"/>
        <v>25544.712101564794</v>
      </c>
      <c r="D199" s="10">
        <f t="shared" si="38"/>
        <v>996.24377196102694</v>
      </c>
      <c r="E199">
        <f>350</f>
        <v>350</v>
      </c>
      <c r="F199" s="10">
        <f t="shared" si="39"/>
        <v>26190.955873525822</v>
      </c>
    </row>
    <row r="200" spans="2:6" x14ac:dyDescent="0.35">
      <c r="B200">
        <f t="shared" si="40"/>
        <v>15</v>
      </c>
      <c r="C200" s="10">
        <f t="shared" si="41"/>
        <v>26190.955873525822</v>
      </c>
      <c r="D200" s="10">
        <f t="shared" si="38"/>
        <v>1021.447279067507</v>
      </c>
      <c r="E200">
        <f>350</f>
        <v>350</v>
      </c>
      <c r="F200" s="10">
        <f t="shared" si="39"/>
        <v>26862.403152593328</v>
      </c>
    </row>
    <row r="201" spans="2:6" x14ac:dyDescent="0.35">
      <c r="B201">
        <f t="shared" si="40"/>
        <v>16</v>
      </c>
      <c r="C201" s="10">
        <f t="shared" si="41"/>
        <v>26862.403152593328</v>
      </c>
      <c r="D201" s="10">
        <f t="shared" si="38"/>
        <v>1047.6337229511398</v>
      </c>
      <c r="E201">
        <f>350</f>
        <v>350</v>
      </c>
      <c r="F201" s="10">
        <f t="shared" si="39"/>
        <v>27560.036875544469</v>
      </c>
    </row>
    <row r="202" spans="2:6" x14ac:dyDescent="0.35">
      <c r="B202">
        <f t="shared" si="40"/>
        <v>17</v>
      </c>
      <c r="C202" s="10">
        <f t="shared" si="41"/>
        <v>27560.036875544469</v>
      </c>
      <c r="D202" s="10">
        <f t="shared" si="38"/>
        <v>1074.8414381462342</v>
      </c>
      <c r="E202">
        <f>350</f>
        <v>350</v>
      </c>
      <c r="F202" s="10">
        <f t="shared" si="39"/>
        <v>28284.878313690704</v>
      </c>
    </row>
    <row r="203" spans="2:6" x14ac:dyDescent="0.35">
      <c r="B203">
        <f t="shared" si="40"/>
        <v>18</v>
      </c>
      <c r="C203" s="10">
        <f t="shared" si="41"/>
        <v>28284.878313690704</v>
      </c>
      <c r="D203" s="10">
        <f t="shared" si="38"/>
        <v>1103.1102542339374</v>
      </c>
      <c r="E203">
        <f>350</f>
        <v>350</v>
      </c>
      <c r="F203" s="10">
        <f t="shared" si="39"/>
        <v>29037.98856792464</v>
      </c>
    </row>
    <row r="204" spans="2:6" x14ac:dyDescent="0.35">
      <c r="B204">
        <f t="shared" si="40"/>
        <v>19</v>
      </c>
      <c r="C204" s="10">
        <f t="shared" si="41"/>
        <v>29037.98856792464</v>
      </c>
      <c r="D204" s="10">
        <f t="shared" si="38"/>
        <v>1132.4815541490609</v>
      </c>
      <c r="E204">
        <f>350</f>
        <v>350</v>
      </c>
      <c r="F204" s="10">
        <f t="shared" si="39"/>
        <v>29820.470122073701</v>
      </c>
    </row>
    <row r="205" spans="2:6" x14ac:dyDescent="0.35">
      <c r="B205">
        <f t="shared" si="40"/>
        <v>20</v>
      </c>
      <c r="C205" s="10">
        <f t="shared" si="41"/>
        <v>29820.470122073701</v>
      </c>
      <c r="D205" s="10">
        <f t="shared" si="38"/>
        <v>1162.9983347608743</v>
      </c>
      <c r="E205">
        <f>350</f>
        <v>350</v>
      </c>
      <c r="F205" s="10">
        <f t="shared" si="39"/>
        <v>30633.468456834577</v>
      </c>
    </row>
    <row r="206" spans="2:6" x14ac:dyDescent="0.35">
      <c r="B206">
        <f t="shared" si="40"/>
        <v>21</v>
      </c>
      <c r="C206" s="10">
        <f t="shared" si="41"/>
        <v>30633.468456834577</v>
      </c>
      <c r="D206" s="10">
        <f t="shared" si="38"/>
        <v>1194.7052698165485</v>
      </c>
      <c r="E206">
        <f>350</f>
        <v>350</v>
      </c>
      <c r="F206" s="10">
        <f t="shared" si="39"/>
        <v>31478.173726651126</v>
      </c>
    </row>
    <row r="207" spans="2:6" x14ac:dyDescent="0.35">
      <c r="B207">
        <f t="shared" si="40"/>
        <v>22</v>
      </c>
      <c r="C207" s="10">
        <f t="shared" si="41"/>
        <v>31478.173726651126</v>
      </c>
      <c r="D207" s="10">
        <f t="shared" si="38"/>
        <v>1227.648775339394</v>
      </c>
      <c r="E207">
        <f>350</f>
        <v>350</v>
      </c>
      <c r="F207" s="10">
        <f t="shared" si="39"/>
        <v>32355.822501990522</v>
      </c>
    </row>
    <row r="208" spans="2:6" x14ac:dyDescent="0.35">
      <c r="B208">
        <f t="shared" si="40"/>
        <v>23</v>
      </c>
      <c r="C208" s="10">
        <f t="shared" si="41"/>
        <v>32355.822501990522</v>
      </c>
      <c r="D208" s="10">
        <f t="shared" si="38"/>
        <v>1261.8770775776304</v>
      </c>
      <c r="E208">
        <f>350</f>
        <v>350</v>
      </c>
      <c r="F208" s="10">
        <f t="shared" si="39"/>
        <v>33267.699579568151</v>
      </c>
    </row>
    <row r="209" spans="2:6" x14ac:dyDescent="0.35">
      <c r="B209">
        <f t="shared" si="40"/>
        <v>24</v>
      </c>
      <c r="C209" s="10">
        <f t="shared" si="41"/>
        <v>33267.699579568151</v>
      </c>
      <c r="D209" s="10">
        <f t="shared" si="38"/>
        <v>1297.4402836031579</v>
      </c>
      <c r="E209">
        <f>350</f>
        <v>350</v>
      </c>
      <c r="F209" s="10">
        <f t="shared" si="39"/>
        <v>34215.139863171309</v>
      </c>
    </row>
    <row r="210" spans="2:6" x14ac:dyDescent="0.35">
      <c r="B210">
        <f t="shared" si="40"/>
        <v>25</v>
      </c>
      <c r="C210" s="10">
        <f t="shared" si="41"/>
        <v>34215.139863171309</v>
      </c>
      <c r="D210" s="10">
        <f t="shared" si="38"/>
        <v>1334.3904546636811</v>
      </c>
      <c r="E210">
        <f>350</f>
        <v>350</v>
      </c>
      <c r="F210" s="10">
        <f t="shared" si="39"/>
        <v>35199.530317834993</v>
      </c>
    </row>
    <row r="211" spans="2:6" x14ac:dyDescent="0.35">
      <c r="B211">
        <f t="shared" si="40"/>
        <v>26</v>
      </c>
      <c r="C211" s="10">
        <f t="shared" si="41"/>
        <v>35199.530317834993</v>
      </c>
      <c r="D211" s="10">
        <f t="shared" si="38"/>
        <v>1372.7816823955648</v>
      </c>
      <c r="E211">
        <f>350</f>
        <v>350</v>
      </c>
      <c r="F211" s="10">
        <f t="shared" si="39"/>
        <v>36222.312000230559</v>
      </c>
    </row>
    <row r="212" spans="2:6" x14ac:dyDescent="0.35">
      <c r="B212">
        <f t="shared" si="40"/>
        <v>27</v>
      </c>
      <c r="C212" s="10">
        <f t="shared" si="41"/>
        <v>36222.312000230559</v>
      </c>
      <c r="D212" s="10">
        <f t="shared" si="38"/>
        <v>1412.6701680089918</v>
      </c>
      <c r="E212">
        <f>350</f>
        <v>350</v>
      </c>
      <c r="F212" s="10">
        <f t="shared" si="39"/>
        <v>37284.982168239549</v>
      </c>
    </row>
    <row r="213" spans="2:6" x14ac:dyDescent="0.35">
      <c r="B213">
        <f t="shared" si="40"/>
        <v>28</v>
      </c>
      <c r="C213" s="10">
        <f t="shared" si="41"/>
        <v>37284.982168239549</v>
      </c>
      <c r="D213" s="10">
        <f t="shared" si="38"/>
        <v>1454.1143045613424</v>
      </c>
      <c r="E213">
        <f>350</f>
        <v>350</v>
      </c>
      <c r="F213" s="10">
        <f t="shared" si="39"/>
        <v>38389.096472800891</v>
      </c>
    </row>
    <row r="214" spans="2:6" x14ac:dyDescent="0.35">
      <c r="B214">
        <f t="shared" si="40"/>
        <v>29</v>
      </c>
      <c r="C214" s="10">
        <f t="shared" si="41"/>
        <v>38389.096472800891</v>
      </c>
      <c r="D214" s="10">
        <f t="shared" si="38"/>
        <v>1497.1747624392347</v>
      </c>
      <c r="E214">
        <f>350</f>
        <v>350</v>
      </c>
      <c r="F214" s="10">
        <f t="shared" si="39"/>
        <v>39536.271235240129</v>
      </c>
    </row>
    <row r="215" spans="2:6" x14ac:dyDescent="0.35">
      <c r="B215">
        <f t="shared" si="40"/>
        <v>30</v>
      </c>
      <c r="C215" s="10">
        <f t="shared" si="41"/>
        <v>39536.271235240129</v>
      </c>
      <c r="D215" s="10">
        <f t="shared" si="38"/>
        <v>1541.914578174365</v>
      </c>
      <c r="E215">
        <f>350</f>
        <v>350</v>
      </c>
      <c r="F215" s="10">
        <f t="shared" si="39"/>
        <v>40728.185813414493</v>
      </c>
    </row>
    <row r="216" spans="2:6" x14ac:dyDescent="0.35">
      <c r="B216">
        <f t="shared" si="40"/>
        <v>31</v>
      </c>
      <c r="C216" s="10">
        <f t="shared" si="41"/>
        <v>40728.185813414493</v>
      </c>
      <c r="D216" s="10">
        <f t="shared" si="38"/>
        <v>1588.3992467231653</v>
      </c>
      <c r="E216">
        <f>350</f>
        <v>350</v>
      </c>
      <c r="F216" s="10">
        <f t="shared" si="39"/>
        <v>41966.585060137659</v>
      </c>
    </row>
    <row r="217" spans="2:6" x14ac:dyDescent="0.35">
      <c r="B217">
        <f t="shared" si="40"/>
        <v>32</v>
      </c>
      <c r="C217" s="10">
        <f t="shared" si="41"/>
        <v>41966.585060137659</v>
      </c>
      <c r="D217" s="10">
        <f t="shared" si="38"/>
        <v>1636.6968173453688</v>
      </c>
      <c r="E217">
        <f>350</f>
        <v>350</v>
      </c>
      <c r="F217" s="10">
        <f t="shared" si="39"/>
        <v>43253.28187748303</v>
      </c>
    </row>
    <row r="218" spans="2:6" x14ac:dyDescent="0.35">
      <c r="B218">
        <f t="shared" si="40"/>
        <v>33</v>
      </c>
      <c r="C218" s="10">
        <f t="shared" si="41"/>
        <v>43253.28187748303</v>
      </c>
      <c r="D218" s="10">
        <f t="shared" si="38"/>
        <v>1686.8779932218381</v>
      </c>
      <c r="E218">
        <f>350</f>
        <v>350</v>
      </c>
      <c r="F218" s="10">
        <f t="shared" si="39"/>
        <v>44590.159870704869</v>
      </c>
    </row>
    <row r="219" spans="2:6" x14ac:dyDescent="0.35">
      <c r="B219">
        <f t="shared" si="40"/>
        <v>34</v>
      </c>
      <c r="C219" s="10">
        <f t="shared" si="41"/>
        <v>44590.159870704869</v>
      </c>
      <c r="D219" s="10">
        <f t="shared" si="38"/>
        <v>1739.0162349574898</v>
      </c>
      <c r="E219">
        <f>350</f>
        <v>350</v>
      </c>
      <c r="F219" s="10">
        <f t="shared" si="39"/>
        <v>45979.176105662358</v>
      </c>
    </row>
    <row r="220" spans="2:6" x14ac:dyDescent="0.35">
      <c r="B220">
        <f t="shared" si="40"/>
        <v>35</v>
      </c>
      <c r="C220" s="10">
        <f t="shared" si="41"/>
        <v>45979.176105662358</v>
      </c>
      <c r="D220" s="10">
        <f t="shared" si="38"/>
        <v>1793.187868120832</v>
      </c>
      <c r="E220">
        <f>350</f>
        <v>350</v>
      </c>
      <c r="F220" s="10">
        <f t="shared" si="39"/>
        <v>47422.363973783191</v>
      </c>
    </row>
    <row r="221" spans="2:6" x14ac:dyDescent="0.35">
      <c r="B221">
        <f t="shared" si="40"/>
        <v>36</v>
      </c>
      <c r="C221" s="10">
        <f t="shared" si="41"/>
        <v>47422.363973783191</v>
      </c>
      <c r="D221" s="10">
        <f t="shared" si="38"/>
        <v>1849.4721949775444</v>
      </c>
      <c r="E221">
        <f>350</f>
        <v>350</v>
      </c>
      <c r="F221" s="10">
        <f t="shared" si="39"/>
        <v>48921.836168760732</v>
      </c>
    </row>
    <row r="222" spans="2:6" x14ac:dyDescent="0.35">
      <c r="B222">
        <f t="shared" si="40"/>
        <v>37</v>
      </c>
      <c r="C222" s="10">
        <f t="shared" si="41"/>
        <v>48921.836168760732</v>
      </c>
      <c r="D222" s="10">
        <f t="shared" si="38"/>
        <v>1907.9516105816685</v>
      </c>
      <c r="E222">
        <f>350</f>
        <v>350</v>
      </c>
      <c r="F222" s="10">
        <f t="shared" si="39"/>
        <v>50479.787779342398</v>
      </c>
    </row>
    <row r="223" spans="2:6" x14ac:dyDescent="0.35">
      <c r="B223">
        <f t="shared" si="40"/>
        <v>38</v>
      </c>
      <c r="C223" s="10">
        <f t="shared" si="41"/>
        <v>50479.787779342398</v>
      </c>
      <c r="D223" s="10">
        <f t="shared" si="38"/>
        <v>1968.7117233943536</v>
      </c>
      <c r="E223">
        <f>350</f>
        <v>350</v>
      </c>
      <c r="F223" s="10">
        <f t="shared" si="39"/>
        <v>52098.499502736755</v>
      </c>
    </row>
    <row r="224" spans="2:6" x14ac:dyDescent="0.35">
      <c r="B224">
        <f t="shared" si="40"/>
        <v>39</v>
      </c>
      <c r="C224" s="10">
        <f t="shared" si="41"/>
        <v>52098.499502736755</v>
      </c>
      <c r="D224" s="10">
        <f t="shared" si="38"/>
        <v>2031.8414806067335</v>
      </c>
      <c r="E224">
        <f>350</f>
        <v>350</v>
      </c>
      <c r="F224" s="10">
        <f t="shared" si="39"/>
        <v>53780.340983343485</v>
      </c>
    </row>
    <row r="225" spans="2:6" x14ac:dyDescent="0.35">
      <c r="B225">
        <f t="shared" si="40"/>
        <v>40</v>
      </c>
      <c r="C225" s="10">
        <f t="shared" si="41"/>
        <v>53780.340983343485</v>
      </c>
      <c r="D225" s="10">
        <f t="shared" si="38"/>
        <v>2097.4332983503959</v>
      </c>
      <c r="E225">
        <f>350</f>
        <v>350</v>
      </c>
      <c r="F225" s="10">
        <f t="shared" si="39"/>
        <v>55527.774281693884</v>
      </c>
    </row>
    <row r="226" spans="2:6" x14ac:dyDescent="0.35">
      <c r="B226">
        <f t="shared" si="40"/>
        <v>41</v>
      </c>
      <c r="C226" s="10">
        <f t="shared" si="41"/>
        <v>55527.774281693884</v>
      </c>
      <c r="D226" s="10">
        <f t="shared" si="38"/>
        <v>2165.5831969860615</v>
      </c>
      <c r="E226">
        <f>350</f>
        <v>350</v>
      </c>
      <c r="F226" s="10">
        <f t="shared" si="39"/>
        <v>57343.357478679944</v>
      </c>
    </row>
    <row r="227" spans="2:6" x14ac:dyDescent="0.35">
      <c r="B227">
        <f t="shared" si="40"/>
        <v>42</v>
      </c>
      <c r="C227" s="10">
        <f t="shared" si="41"/>
        <v>57343.357478679944</v>
      </c>
      <c r="D227" s="10">
        <f t="shared" si="38"/>
        <v>2236.3909416685178</v>
      </c>
      <c r="E227">
        <f>350</f>
        <v>350</v>
      </c>
      <c r="F227" s="10">
        <f t="shared" si="39"/>
        <v>59229.748420348464</v>
      </c>
    </row>
    <row r="228" spans="2:6" x14ac:dyDescent="0.35">
      <c r="B228">
        <f t="shared" si="40"/>
        <v>43</v>
      </c>
      <c r="C228" s="10">
        <f t="shared" si="41"/>
        <v>59229.748420348464</v>
      </c>
      <c r="D228" s="10">
        <f t="shared" si="38"/>
        <v>2309.9601883935902</v>
      </c>
      <c r="E228">
        <f>350</f>
        <v>350</v>
      </c>
      <c r="F228" s="10">
        <f t="shared" si="39"/>
        <v>61189.708608742054</v>
      </c>
    </row>
    <row r="229" spans="2:6" x14ac:dyDescent="0.35">
      <c r="B229">
        <f t="shared" si="40"/>
        <v>44</v>
      </c>
      <c r="C229" s="10">
        <f t="shared" si="41"/>
        <v>61189.708608742054</v>
      </c>
      <c r="D229" s="10">
        <f t="shared" si="38"/>
        <v>2386.3986357409399</v>
      </c>
      <c r="E229">
        <f>350</f>
        <v>350</v>
      </c>
      <c r="F229" s="10">
        <f t="shared" si="39"/>
        <v>63226.107244482992</v>
      </c>
    </row>
    <row r="230" spans="2:6" x14ac:dyDescent="0.35">
      <c r="B230">
        <f t="shared" si="40"/>
        <v>45</v>
      </c>
      <c r="C230" s="10">
        <f t="shared" si="41"/>
        <v>63226.107244482992</v>
      </c>
      <c r="D230" s="10">
        <f t="shared" si="38"/>
        <v>2465.8181825348365</v>
      </c>
      <c r="E230">
        <f>350</f>
        <v>350</v>
      </c>
      <c r="F230" s="10">
        <f t="shared" si="39"/>
        <v>65341.925427017821</v>
      </c>
    </row>
    <row r="231" spans="2:6" x14ac:dyDescent="0.35">
      <c r="B231">
        <f t="shared" si="40"/>
        <v>46</v>
      </c>
      <c r="C231" s="10">
        <f t="shared" si="41"/>
        <v>65341.925427017821</v>
      </c>
      <c r="D231" s="10">
        <f t="shared" si="38"/>
        <v>2548.3350916536951</v>
      </c>
      <c r="E231">
        <f>350</f>
        <v>350</v>
      </c>
      <c r="F231" s="10">
        <f t="shared" si="39"/>
        <v>67540.260518671523</v>
      </c>
    </row>
    <row r="232" spans="2:6" x14ac:dyDescent="0.35">
      <c r="B232">
        <f t="shared" si="40"/>
        <v>47</v>
      </c>
      <c r="C232" s="10">
        <f t="shared" si="41"/>
        <v>67540.260518671523</v>
      </c>
      <c r="D232" s="10">
        <f t="shared" si="38"/>
        <v>2634.0701602281893</v>
      </c>
      <c r="E232">
        <f>350</f>
        <v>350</v>
      </c>
      <c r="F232" s="10">
        <f t="shared" si="39"/>
        <v>69824.330678899714</v>
      </c>
    </row>
    <row r="233" spans="2:6" x14ac:dyDescent="0.35">
      <c r="B233">
        <f t="shared" si="40"/>
        <v>48</v>
      </c>
      <c r="C233" s="10">
        <f t="shared" si="41"/>
        <v>69824.330678899714</v>
      </c>
      <c r="D233" s="10">
        <f t="shared" si="38"/>
        <v>2723.1488964770888</v>
      </c>
      <c r="E233">
        <f>350</f>
        <v>350</v>
      </c>
      <c r="F233" s="10">
        <f t="shared" si="39"/>
        <v>72197.479575376798</v>
      </c>
    </row>
    <row r="234" spans="2:6" x14ac:dyDescent="0.35">
      <c r="B234">
        <f t="shared" si="40"/>
        <v>49</v>
      </c>
      <c r="C234" s="10">
        <f t="shared" si="41"/>
        <v>72197.479575376798</v>
      </c>
      <c r="D234" s="10">
        <f t="shared" si="38"/>
        <v>2815.7017034396949</v>
      </c>
      <c r="E234">
        <f>350</f>
        <v>350</v>
      </c>
      <c r="F234" s="10">
        <f t="shared" si="39"/>
        <v>74663.181278816497</v>
      </c>
    </row>
    <row r="235" spans="2:6" x14ac:dyDescent="0.35">
      <c r="B235">
        <f t="shared" si="40"/>
        <v>50</v>
      </c>
      <c r="C235" s="10">
        <f t="shared" si="41"/>
        <v>74663.181278816497</v>
      </c>
      <c r="D235" s="10">
        <f t="shared" si="38"/>
        <v>2911.8640698738432</v>
      </c>
      <c r="E235">
        <f>350</f>
        <v>350</v>
      </c>
      <c r="F235" s="10">
        <f t="shared" si="39"/>
        <v>77225.045348690343</v>
      </c>
    </row>
    <row r="236" spans="2:6" x14ac:dyDescent="0.35">
      <c r="B236">
        <f t="shared" si="40"/>
        <v>51</v>
      </c>
      <c r="C236" s="10">
        <f t="shared" si="41"/>
        <v>77225.045348690343</v>
      </c>
      <c r="D236" s="10">
        <f t="shared" si="38"/>
        <v>3011.7767685989234</v>
      </c>
      <c r="E236">
        <f>350</f>
        <v>350</v>
      </c>
      <c r="F236" s="10">
        <f t="shared" si="39"/>
        <v>79886.822117289266</v>
      </c>
    </row>
    <row r="237" spans="2:6" x14ac:dyDescent="0.35">
      <c r="B237">
        <f t="shared" si="40"/>
        <v>52</v>
      </c>
      <c r="C237" s="10">
        <f t="shared" si="41"/>
        <v>79886.822117289266</v>
      </c>
      <c r="D237" s="10">
        <f t="shared" si="38"/>
        <v>3115.5860625742812</v>
      </c>
      <c r="E237">
        <f>350</f>
        <v>350</v>
      </c>
      <c r="F237" s="10">
        <f t="shared" si="39"/>
        <v>82652.408179863545</v>
      </c>
    </row>
    <row r="238" spans="2:6" x14ac:dyDescent="0.35">
      <c r="B238">
        <f t="shared" si="40"/>
        <v>53</v>
      </c>
      <c r="C238" s="10">
        <f t="shared" si="41"/>
        <v>82652.408179863545</v>
      </c>
      <c r="D238" s="10">
        <f t="shared" si="38"/>
        <v>3223.4439190146782</v>
      </c>
      <c r="E238">
        <f>350</f>
        <v>350</v>
      </c>
      <c r="F238" s="10">
        <f t="shared" si="39"/>
        <v>85525.852098878226</v>
      </c>
    </row>
    <row r="239" spans="2:6" x14ac:dyDescent="0.35">
      <c r="B239">
        <f t="shared" si="40"/>
        <v>54</v>
      </c>
      <c r="C239" s="10">
        <f t="shared" si="41"/>
        <v>85525.852098878226</v>
      </c>
      <c r="D239" s="10">
        <f t="shared" si="38"/>
        <v>3335.5082318562509</v>
      </c>
      <c r="E239">
        <f>350</f>
        <v>350</v>
      </c>
      <c r="F239" s="10">
        <f t="shared" si="39"/>
        <v>88511.360330734475</v>
      </c>
    </row>
    <row r="240" spans="2:6" x14ac:dyDescent="0.35">
      <c r="B240">
        <f t="shared" si="40"/>
        <v>55</v>
      </c>
      <c r="C240" s="10">
        <f t="shared" si="41"/>
        <v>88511.360330734475</v>
      </c>
      <c r="D240" s="10">
        <f t="shared" si="38"/>
        <v>3451.9430528986445</v>
      </c>
      <c r="E240">
        <f>350</f>
        <v>350</v>
      </c>
      <c r="F240" s="10">
        <f t="shared" si="39"/>
        <v>91613.303383633116</v>
      </c>
    </row>
    <row r="241" spans="2:10" x14ac:dyDescent="0.35">
      <c r="B241">
        <f t="shared" si="40"/>
        <v>56</v>
      </c>
      <c r="C241" s="10">
        <f t="shared" si="41"/>
        <v>91613.303383633116</v>
      </c>
      <c r="D241" s="10">
        <f t="shared" si="38"/>
        <v>3572.9188319616915</v>
      </c>
      <c r="E241">
        <f>350</f>
        <v>350</v>
      </c>
      <c r="F241" s="10">
        <f t="shared" si="39"/>
        <v>94836.222215594811</v>
      </c>
    </row>
    <row r="242" spans="2:10" x14ac:dyDescent="0.35">
      <c r="B242">
        <f t="shared" si="40"/>
        <v>57</v>
      </c>
      <c r="C242" s="10">
        <f t="shared" si="41"/>
        <v>94836.222215594811</v>
      </c>
      <c r="D242" s="10">
        <f t="shared" si="38"/>
        <v>3698.6126664081976</v>
      </c>
      <c r="E242">
        <f>350</f>
        <v>350</v>
      </c>
      <c r="F242" s="10">
        <f t="shared" si="39"/>
        <v>98184.834882003008</v>
      </c>
    </row>
    <row r="243" spans="2:10" x14ac:dyDescent="0.35">
      <c r="B243">
        <f t="shared" si="40"/>
        <v>58</v>
      </c>
      <c r="C243" s="10">
        <f t="shared" si="41"/>
        <v>98184.834882003008</v>
      </c>
      <c r="D243" s="10">
        <f t="shared" si="38"/>
        <v>3829.2085603981172</v>
      </c>
      <c r="E243">
        <f>350</f>
        <v>350</v>
      </c>
      <c r="F243" s="10">
        <f t="shared" si="39"/>
        <v>101664.04344240112</v>
      </c>
    </row>
    <row r="244" spans="2:10" x14ac:dyDescent="0.35">
      <c r="B244">
        <f t="shared" si="40"/>
        <v>59</v>
      </c>
      <c r="C244" s="10">
        <f t="shared" si="41"/>
        <v>101664.04344240112</v>
      </c>
      <c r="D244" s="10">
        <f t="shared" si="38"/>
        <v>3964.8976942536437</v>
      </c>
      <c r="E244">
        <f>350</f>
        <v>350</v>
      </c>
      <c r="F244" s="10">
        <f t="shared" si="39"/>
        <v>105278.94113665476</v>
      </c>
    </row>
    <row r="245" spans="2:10" x14ac:dyDescent="0.35">
      <c r="B245">
        <f t="shared" si="40"/>
        <v>60</v>
      </c>
      <c r="C245" s="10">
        <f t="shared" si="41"/>
        <v>105278.94113665476</v>
      </c>
      <c r="D245" s="10">
        <f t="shared" si="38"/>
        <v>4105.8787043295351</v>
      </c>
      <c r="E245">
        <f>350</f>
        <v>350</v>
      </c>
      <c r="F245" s="10">
        <f t="shared" si="39"/>
        <v>109034.81984098429</v>
      </c>
    </row>
    <row r="247" spans="2:10" x14ac:dyDescent="0.35">
      <c r="B247" s="1" t="s">
        <v>2</v>
      </c>
      <c r="C247" s="1" t="s">
        <v>12</v>
      </c>
      <c r="D247" s="1" t="s">
        <v>1</v>
      </c>
      <c r="E247" s="1" t="s">
        <v>4</v>
      </c>
      <c r="F247" s="1" t="s">
        <v>13</v>
      </c>
    </row>
    <row r="248" spans="2:10" x14ac:dyDescent="0.35">
      <c r="B248">
        <v>1</v>
      </c>
      <c r="C248" s="10">
        <f>J250</f>
        <v>17717.883573928902</v>
      </c>
      <c r="D248" s="10">
        <f>C248*$H$250</f>
        <v>1222.5339666010943</v>
      </c>
      <c r="E248">
        <f>350</f>
        <v>350</v>
      </c>
      <c r="F248" s="10">
        <f>C248+D248-E248</f>
        <v>18590.417540529997</v>
      </c>
    </row>
    <row r="249" spans="2:10" x14ac:dyDescent="0.35">
      <c r="B249">
        <f>B248+1</f>
        <v>2</v>
      </c>
      <c r="C249" s="10">
        <f>F248</f>
        <v>18590.417540529997</v>
      </c>
      <c r="D249" s="10">
        <f t="shared" ref="D249:D307" si="42">C249*$H$250</f>
        <v>1282.7388102965699</v>
      </c>
      <c r="E249">
        <f>350</f>
        <v>350</v>
      </c>
      <c r="F249" s="10">
        <f t="shared" ref="F249:F307" si="43">C249+D249-E249</f>
        <v>19523.156350826568</v>
      </c>
      <c r="H249" t="s">
        <v>1</v>
      </c>
      <c r="I249" t="s">
        <v>16</v>
      </c>
      <c r="J249" t="s">
        <v>17</v>
      </c>
    </row>
    <row r="250" spans="2:10" x14ac:dyDescent="0.35">
      <c r="B250">
        <f t="shared" ref="B250:B307" si="44">B249+1</f>
        <v>3</v>
      </c>
      <c r="C250" s="10">
        <f t="shared" ref="C250:C307" si="45">F249</f>
        <v>19523.156350826568</v>
      </c>
      <c r="D250" s="10">
        <f t="shared" si="42"/>
        <v>1347.0977882070333</v>
      </c>
      <c r="E250">
        <f>350</f>
        <v>350</v>
      </c>
      <c r="F250" s="10">
        <f t="shared" si="43"/>
        <v>20520.254139033601</v>
      </c>
      <c r="H250" s="13">
        <v>6.9000000000000006E-2</v>
      </c>
      <c r="I250">
        <v>350</v>
      </c>
      <c r="J250" s="12">
        <f>PV(H250/12,60,-I250,0,0)</f>
        <v>17717.883573928902</v>
      </c>
    </row>
    <row r="251" spans="2:10" x14ac:dyDescent="0.35">
      <c r="B251">
        <f t="shared" si="44"/>
        <v>4</v>
      </c>
      <c r="C251" s="10">
        <f t="shared" si="45"/>
        <v>20520.254139033601</v>
      </c>
      <c r="D251" s="10">
        <f t="shared" si="42"/>
        <v>1415.8975355933185</v>
      </c>
      <c r="E251">
        <f>350</f>
        <v>350</v>
      </c>
      <c r="F251" s="10">
        <f t="shared" si="43"/>
        <v>21586.151674626919</v>
      </c>
    </row>
    <row r="252" spans="2:10" x14ac:dyDescent="0.35">
      <c r="B252">
        <f t="shared" si="44"/>
        <v>5</v>
      </c>
      <c r="C252" s="10">
        <f t="shared" si="45"/>
        <v>21586.151674626919</v>
      </c>
      <c r="D252" s="10">
        <f t="shared" si="42"/>
        <v>1489.4444655492575</v>
      </c>
      <c r="E252">
        <f>350</f>
        <v>350</v>
      </c>
      <c r="F252" s="10">
        <f t="shared" si="43"/>
        <v>22725.596140176178</v>
      </c>
    </row>
    <row r="253" spans="2:10" x14ac:dyDescent="0.35">
      <c r="B253">
        <f t="shared" si="44"/>
        <v>6</v>
      </c>
      <c r="C253" s="10">
        <f t="shared" si="45"/>
        <v>22725.596140176178</v>
      </c>
      <c r="D253" s="10">
        <f t="shared" si="42"/>
        <v>1568.0661336721564</v>
      </c>
      <c r="E253">
        <f>350</f>
        <v>350</v>
      </c>
      <c r="F253" s="10">
        <f t="shared" si="43"/>
        <v>23943.662273848335</v>
      </c>
    </row>
    <row r="254" spans="2:10" x14ac:dyDescent="0.35">
      <c r="B254">
        <f t="shared" si="44"/>
        <v>7</v>
      </c>
      <c r="C254" s="10">
        <f t="shared" si="45"/>
        <v>23943.662273848335</v>
      </c>
      <c r="D254" s="10">
        <f t="shared" si="42"/>
        <v>1652.1126968955352</v>
      </c>
      <c r="E254">
        <f>350</f>
        <v>350</v>
      </c>
      <c r="F254" s="10">
        <f t="shared" si="43"/>
        <v>25245.774970743871</v>
      </c>
    </row>
    <row r="255" spans="2:10" x14ac:dyDescent="0.35">
      <c r="B255">
        <f t="shared" si="44"/>
        <v>8</v>
      </c>
      <c r="C255" s="10">
        <f t="shared" si="45"/>
        <v>25245.774970743871</v>
      </c>
      <c r="D255" s="10">
        <f t="shared" si="42"/>
        <v>1741.9584729813273</v>
      </c>
      <c r="E255">
        <f>350</f>
        <v>350</v>
      </c>
      <c r="F255" s="10">
        <f t="shared" si="43"/>
        <v>26637.733443725199</v>
      </c>
    </row>
    <row r="256" spans="2:10" x14ac:dyDescent="0.35">
      <c r="B256">
        <f t="shared" si="44"/>
        <v>9</v>
      </c>
      <c r="C256" s="10">
        <f t="shared" si="45"/>
        <v>26637.733443725199</v>
      </c>
      <c r="D256" s="10">
        <f t="shared" si="42"/>
        <v>1838.0036076170388</v>
      </c>
      <c r="E256">
        <f>350</f>
        <v>350</v>
      </c>
      <c r="F256" s="10">
        <f t="shared" si="43"/>
        <v>28125.737051342239</v>
      </c>
    </row>
    <row r="257" spans="2:6" x14ac:dyDescent="0.35">
      <c r="B257">
        <f t="shared" si="44"/>
        <v>10</v>
      </c>
      <c r="C257" s="10">
        <f t="shared" si="45"/>
        <v>28125.737051342239</v>
      </c>
      <c r="D257" s="10">
        <f t="shared" si="42"/>
        <v>1940.6758565426146</v>
      </c>
      <c r="E257">
        <f>350</f>
        <v>350</v>
      </c>
      <c r="F257" s="10">
        <f t="shared" si="43"/>
        <v>29716.412907884853</v>
      </c>
    </row>
    <row r="258" spans="2:6" x14ac:dyDescent="0.35">
      <c r="B258">
        <f t="shared" si="44"/>
        <v>11</v>
      </c>
      <c r="C258" s="10">
        <f t="shared" si="45"/>
        <v>29716.412907884853</v>
      </c>
      <c r="D258" s="10">
        <f t="shared" si="42"/>
        <v>2050.4324906440552</v>
      </c>
      <c r="E258">
        <f>350</f>
        <v>350</v>
      </c>
      <c r="F258" s="10">
        <f t="shared" si="43"/>
        <v>31416.845398528909</v>
      </c>
    </row>
    <row r="259" spans="2:6" x14ac:dyDescent="0.35">
      <c r="B259">
        <f t="shared" si="44"/>
        <v>12</v>
      </c>
      <c r="C259" s="10">
        <f t="shared" si="45"/>
        <v>31416.845398528909</v>
      </c>
      <c r="D259" s="10">
        <f t="shared" si="42"/>
        <v>2167.7623324984947</v>
      </c>
      <c r="E259">
        <f>350</f>
        <v>350</v>
      </c>
      <c r="F259" s="10">
        <f t="shared" si="43"/>
        <v>33234.607731027405</v>
      </c>
    </row>
    <row r="260" spans="2:6" x14ac:dyDescent="0.35">
      <c r="B260">
        <f t="shared" si="44"/>
        <v>13</v>
      </c>
      <c r="C260" s="10">
        <f t="shared" si="45"/>
        <v>33234.607731027405</v>
      </c>
      <c r="D260" s="10">
        <f t="shared" si="42"/>
        <v>2293.1879334408914</v>
      </c>
      <c r="E260">
        <f>350</f>
        <v>350</v>
      </c>
      <c r="F260" s="10">
        <f t="shared" si="43"/>
        <v>35177.7956644683</v>
      </c>
    </row>
    <row r="261" spans="2:6" x14ac:dyDescent="0.35">
      <c r="B261">
        <f t="shared" si="44"/>
        <v>14</v>
      </c>
      <c r="C261" s="10">
        <f t="shared" si="45"/>
        <v>35177.7956644683</v>
      </c>
      <c r="D261" s="10">
        <f t="shared" si="42"/>
        <v>2427.2679008483128</v>
      </c>
      <c r="E261">
        <f>350</f>
        <v>350</v>
      </c>
      <c r="F261" s="10">
        <f t="shared" si="43"/>
        <v>37255.06356531661</v>
      </c>
    </row>
    <row r="262" spans="2:6" x14ac:dyDescent="0.35">
      <c r="B262">
        <f t="shared" si="44"/>
        <v>15</v>
      </c>
      <c r="C262" s="10">
        <f t="shared" si="45"/>
        <v>37255.06356531661</v>
      </c>
      <c r="D262" s="10">
        <f t="shared" si="42"/>
        <v>2570.5993860068461</v>
      </c>
      <c r="E262">
        <f>350</f>
        <v>350</v>
      </c>
      <c r="F262" s="10">
        <f t="shared" si="43"/>
        <v>39475.662951323458</v>
      </c>
    </row>
    <row r="263" spans="2:6" x14ac:dyDescent="0.35">
      <c r="B263">
        <f t="shared" si="44"/>
        <v>16</v>
      </c>
      <c r="C263" s="10">
        <f t="shared" si="45"/>
        <v>39475.662951323458</v>
      </c>
      <c r="D263" s="10">
        <f t="shared" si="42"/>
        <v>2723.820743641319</v>
      </c>
      <c r="E263">
        <f>350</f>
        <v>350</v>
      </c>
      <c r="F263" s="10">
        <f t="shared" si="43"/>
        <v>41849.48369496478</v>
      </c>
    </row>
    <row r="264" spans="2:6" x14ac:dyDescent="0.35">
      <c r="B264">
        <f t="shared" si="44"/>
        <v>17</v>
      </c>
      <c r="C264" s="10">
        <f t="shared" si="45"/>
        <v>41849.48369496478</v>
      </c>
      <c r="D264" s="10">
        <f t="shared" si="42"/>
        <v>2887.61437495257</v>
      </c>
      <c r="E264">
        <f>350</f>
        <v>350</v>
      </c>
      <c r="F264" s="10">
        <f t="shared" si="43"/>
        <v>44387.098069917352</v>
      </c>
    </row>
    <row r="265" spans="2:6" x14ac:dyDescent="0.35">
      <c r="B265">
        <f t="shared" si="44"/>
        <v>18</v>
      </c>
      <c r="C265" s="10">
        <f t="shared" si="45"/>
        <v>44387.098069917352</v>
      </c>
      <c r="D265" s="10">
        <f t="shared" si="42"/>
        <v>3062.7097668242977</v>
      </c>
      <c r="E265">
        <f>350</f>
        <v>350</v>
      </c>
      <c r="F265" s="10">
        <f t="shared" si="43"/>
        <v>47099.807836741653</v>
      </c>
    </row>
    <row r="266" spans="2:6" x14ac:dyDescent="0.35">
      <c r="B266">
        <f t="shared" si="44"/>
        <v>19</v>
      </c>
      <c r="C266" s="10">
        <f t="shared" si="45"/>
        <v>47099.807836741653</v>
      </c>
      <c r="D266" s="10">
        <f t="shared" si="42"/>
        <v>3249.8867407351745</v>
      </c>
      <c r="E266">
        <f>350</f>
        <v>350</v>
      </c>
      <c r="F266" s="10">
        <f t="shared" si="43"/>
        <v>49999.694577476825</v>
      </c>
    </row>
    <row r="267" spans="2:6" x14ac:dyDescent="0.35">
      <c r="B267">
        <f t="shared" si="44"/>
        <v>20</v>
      </c>
      <c r="C267" s="10">
        <f t="shared" si="45"/>
        <v>49999.694577476825</v>
      </c>
      <c r="D267" s="10">
        <f t="shared" si="42"/>
        <v>3449.9789258459014</v>
      </c>
      <c r="E267">
        <f>350</f>
        <v>350</v>
      </c>
      <c r="F267" s="10">
        <f t="shared" si="43"/>
        <v>53099.673503322723</v>
      </c>
    </row>
    <row r="268" spans="2:6" x14ac:dyDescent="0.35">
      <c r="B268">
        <f t="shared" si="44"/>
        <v>21</v>
      </c>
      <c r="C268" s="10">
        <f t="shared" si="45"/>
        <v>53099.673503322723</v>
      </c>
      <c r="D268" s="10">
        <f t="shared" si="42"/>
        <v>3663.8774717292681</v>
      </c>
      <c r="E268">
        <f>350</f>
        <v>350</v>
      </c>
      <c r="F268" s="10">
        <f t="shared" si="43"/>
        <v>56413.550975051992</v>
      </c>
    </row>
    <row r="269" spans="2:6" x14ac:dyDescent="0.35">
      <c r="B269">
        <f t="shared" si="44"/>
        <v>22</v>
      </c>
      <c r="C269" s="10">
        <f t="shared" si="45"/>
        <v>56413.550975051992</v>
      </c>
      <c r="D269" s="10">
        <f t="shared" si="42"/>
        <v>3892.5350172785879</v>
      </c>
      <c r="E269">
        <f>350</f>
        <v>350</v>
      </c>
      <c r="F269" s="10">
        <f t="shared" si="43"/>
        <v>59956.085992330583</v>
      </c>
    </row>
    <row r="270" spans="2:6" x14ac:dyDescent="0.35">
      <c r="B270">
        <f t="shared" si="44"/>
        <v>23</v>
      </c>
      <c r="C270" s="10">
        <f t="shared" si="45"/>
        <v>59956.085992330583</v>
      </c>
      <c r="D270" s="10">
        <f t="shared" si="42"/>
        <v>4136.9699334708102</v>
      </c>
      <c r="E270">
        <f>350</f>
        <v>350</v>
      </c>
      <c r="F270" s="10">
        <f t="shared" si="43"/>
        <v>63743.055925801396</v>
      </c>
    </row>
    <row r="271" spans="2:6" x14ac:dyDescent="0.35">
      <c r="B271">
        <f t="shared" si="44"/>
        <v>24</v>
      </c>
      <c r="C271" s="10">
        <f t="shared" si="45"/>
        <v>63743.055925801396</v>
      </c>
      <c r="D271" s="10">
        <f t="shared" si="42"/>
        <v>4398.2708588802971</v>
      </c>
      <c r="E271">
        <f>350</f>
        <v>350</v>
      </c>
      <c r="F271" s="10">
        <f t="shared" si="43"/>
        <v>67791.326784681689</v>
      </c>
    </row>
    <row r="272" spans="2:6" x14ac:dyDescent="0.35">
      <c r="B272">
        <f t="shared" si="44"/>
        <v>25</v>
      </c>
      <c r="C272" s="10">
        <f t="shared" si="45"/>
        <v>67791.326784681689</v>
      </c>
      <c r="D272" s="10">
        <f t="shared" si="42"/>
        <v>4677.6015481430368</v>
      </c>
      <c r="E272">
        <f>350</f>
        <v>350</v>
      </c>
      <c r="F272" s="10">
        <f t="shared" si="43"/>
        <v>72118.928332824726</v>
      </c>
    </row>
    <row r="273" spans="2:6" x14ac:dyDescent="0.35">
      <c r="B273">
        <f t="shared" si="44"/>
        <v>26</v>
      </c>
      <c r="C273" s="10">
        <f t="shared" si="45"/>
        <v>72118.928332824726</v>
      </c>
      <c r="D273" s="10">
        <f t="shared" si="42"/>
        <v>4976.2060549649068</v>
      </c>
      <c r="E273">
        <f>350</f>
        <v>350</v>
      </c>
      <c r="F273" s="10">
        <f t="shared" si="43"/>
        <v>76745.134387789629</v>
      </c>
    </row>
    <row r="274" spans="2:6" x14ac:dyDescent="0.35">
      <c r="B274">
        <f t="shared" si="44"/>
        <v>27</v>
      </c>
      <c r="C274" s="10">
        <f t="shared" si="45"/>
        <v>76745.134387789629</v>
      </c>
      <c r="D274" s="10">
        <f t="shared" si="42"/>
        <v>5295.4142727574845</v>
      </c>
      <c r="E274">
        <f>350</f>
        <v>350</v>
      </c>
      <c r="F274" s="10">
        <f t="shared" si="43"/>
        <v>81690.548660547109</v>
      </c>
    </row>
    <row r="275" spans="2:6" x14ac:dyDescent="0.35">
      <c r="B275">
        <f t="shared" si="44"/>
        <v>28</v>
      </c>
      <c r="C275" s="10">
        <f t="shared" si="45"/>
        <v>81690.548660547109</v>
      </c>
      <c r="D275" s="10">
        <f t="shared" si="42"/>
        <v>5636.647857577751</v>
      </c>
      <c r="E275">
        <f>350</f>
        <v>350</v>
      </c>
      <c r="F275" s="10">
        <f t="shared" si="43"/>
        <v>86977.196518124867</v>
      </c>
    </row>
    <row r="276" spans="2:6" x14ac:dyDescent="0.35">
      <c r="B276">
        <f t="shared" si="44"/>
        <v>29</v>
      </c>
      <c r="C276" s="10">
        <f t="shared" si="45"/>
        <v>86977.196518124867</v>
      </c>
      <c r="D276" s="10">
        <f t="shared" si="42"/>
        <v>6001.4265597506164</v>
      </c>
      <c r="E276">
        <f>350</f>
        <v>350</v>
      </c>
      <c r="F276" s="10">
        <f t="shared" si="43"/>
        <v>92628.623077875483</v>
      </c>
    </row>
    <row r="277" spans="2:6" x14ac:dyDescent="0.35">
      <c r="B277">
        <f t="shared" si="44"/>
        <v>30</v>
      </c>
      <c r="C277" s="10">
        <f t="shared" si="45"/>
        <v>92628.623077875483</v>
      </c>
      <c r="D277" s="10">
        <f t="shared" si="42"/>
        <v>6391.3749923734085</v>
      </c>
      <c r="E277">
        <f>350</f>
        <v>350</v>
      </c>
      <c r="F277" s="10">
        <f t="shared" si="43"/>
        <v>98669.998070248897</v>
      </c>
    </row>
    <row r="278" spans="2:6" x14ac:dyDescent="0.35">
      <c r="B278">
        <f t="shared" si="44"/>
        <v>31</v>
      </c>
      <c r="C278" s="10">
        <f t="shared" si="45"/>
        <v>98669.998070248897</v>
      </c>
      <c r="D278" s="10">
        <f t="shared" si="42"/>
        <v>6808.2298668471749</v>
      </c>
      <c r="E278">
        <f>350</f>
        <v>350</v>
      </c>
      <c r="F278" s="10">
        <f t="shared" si="43"/>
        <v>105128.22793709608</v>
      </c>
    </row>
    <row r="279" spans="2:6" x14ac:dyDescent="0.35">
      <c r="B279">
        <f t="shared" si="44"/>
        <v>32</v>
      </c>
      <c r="C279" s="10">
        <f t="shared" si="45"/>
        <v>105128.22793709608</v>
      </c>
      <c r="D279" s="10">
        <f t="shared" si="42"/>
        <v>7253.8477276596295</v>
      </c>
      <c r="E279">
        <f>350</f>
        <v>350</v>
      </c>
      <c r="F279" s="10">
        <f t="shared" si="43"/>
        <v>112032.0756647557</v>
      </c>
    </row>
    <row r="280" spans="2:6" x14ac:dyDescent="0.35">
      <c r="B280">
        <f t="shared" si="44"/>
        <v>33</v>
      </c>
      <c r="C280" s="10">
        <f t="shared" si="45"/>
        <v>112032.0756647557</v>
      </c>
      <c r="D280" s="10">
        <f t="shared" si="42"/>
        <v>7730.2132208681442</v>
      </c>
      <c r="E280">
        <f>350</f>
        <v>350</v>
      </c>
      <c r="F280" s="10">
        <f t="shared" si="43"/>
        <v>119412.28888562384</v>
      </c>
    </row>
    <row r="281" spans="2:6" x14ac:dyDescent="0.35">
      <c r="B281">
        <f t="shared" si="44"/>
        <v>34</v>
      </c>
      <c r="C281" s="10">
        <f t="shared" si="45"/>
        <v>119412.28888562384</v>
      </c>
      <c r="D281" s="10">
        <f t="shared" si="42"/>
        <v>8239.4479331080456</v>
      </c>
      <c r="E281">
        <f>350</f>
        <v>350</v>
      </c>
      <c r="F281" s="10">
        <f t="shared" si="43"/>
        <v>127301.73681873189</v>
      </c>
    </row>
    <row r="282" spans="2:6" x14ac:dyDescent="0.35">
      <c r="B282">
        <f t="shared" si="44"/>
        <v>35</v>
      </c>
      <c r="C282" s="10">
        <f t="shared" si="45"/>
        <v>127301.73681873189</v>
      </c>
      <c r="D282" s="10">
        <f t="shared" si="42"/>
        <v>8783.8198404925006</v>
      </c>
      <c r="E282">
        <f>350</f>
        <v>350</v>
      </c>
      <c r="F282" s="10">
        <f t="shared" si="43"/>
        <v>135735.55665922438</v>
      </c>
    </row>
    <row r="283" spans="2:6" x14ac:dyDescent="0.35">
      <c r="B283">
        <f t="shared" si="44"/>
        <v>36</v>
      </c>
      <c r="C283" s="10">
        <f t="shared" si="45"/>
        <v>135735.55665922438</v>
      </c>
      <c r="D283" s="10">
        <f t="shared" si="42"/>
        <v>9365.7534094864841</v>
      </c>
      <c r="E283">
        <f>350</f>
        <v>350</v>
      </c>
      <c r="F283" s="10">
        <f t="shared" si="43"/>
        <v>144751.31006871088</v>
      </c>
    </row>
    <row r="284" spans="2:6" x14ac:dyDescent="0.35">
      <c r="B284">
        <f t="shared" si="44"/>
        <v>37</v>
      </c>
      <c r="C284" s="10">
        <f t="shared" si="45"/>
        <v>144751.31006871088</v>
      </c>
      <c r="D284" s="10">
        <f t="shared" si="42"/>
        <v>9987.8403947410516</v>
      </c>
      <c r="E284">
        <f>350</f>
        <v>350</v>
      </c>
      <c r="F284" s="10">
        <f t="shared" si="43"/>
        <v>154389.15046345192</v>
      </c>
    </row>
    <row r="285" spans="2:6" x14ac:dyDescent="0.35">
      <c r="B285">
        <f t="shared" si="44"/>
        <v>38</v>
      </c>
      <c r="C285" s="10">
        <f t="shared" si="45"/>
        <v>154389.15046345192</v>
      </c>
      <c r="D285" s="10">
        <f t="shared" si="42"/>
        <v>10652.851381978184</v>
      </c>
      <c r="E285">
        <f>350</f>
        <v>350</v>
      </c>
      <c r="F285" s="10">
        <f t="shared" si="43"/>
        <v>164692.00184543012</v>
      </c>
    </row>
    <row r="286" spans="2:6" x14ac:dyDescent="0.35">
      <c r="B286">
        <f t="shared" si="44"/>
        <v>39</v>
      </c>
      <c r="C286" s="10">
        <f t="shared" si="45"/>
        <v>164692.00184543012</v>
      </c>
      <c r="D286" s="10">
        <f t="shared" si="42"/>
        <v>11363.748127334678</v>
      </c>
      <c r="E286">
        <f>350</f>
        <v>350</v>
      </c>
      <c r="F286" s="10">
        <f t="shared" si="43"/>
        <v>175705.74997276481</v>
      </c>
    </row>
    <row r="287" spans="2:6" x14ac:dyDescent="0.35">
      <c r="B287">
        <f t="shared" si="44"/>
        <v>40</v>
      </c>
      <c r="C287" s="10">
        <f t="shared" si="45"/>
        <v>175705.74997276481</v>
      </c>
      <c r="D287" s="10">
        <f t="shared" si="42"/>
        <v>12123.696748120772</v>
      </c>
      <c r="E287">
        <f>350</f>
        <v>350</v>
      </c>
      <c r="F287" s="10">
        <f t="shared" si="43"/>
        <v>187479.44672088558</v>
      </c>
    </row>
    <row r="288" spans="2:6" x14ac:dyDescent="0.35">
      <c r="B288">
        <f t="shared" si="44"/>
        <v>41</v>
      </c>
      <c r="C288" s="10">
        <f t="shared" si="45"/>
        <v>187479.44672088558</v>
      </c>
      <c r="D288" s="10">
        <f t="shared" si="42"/>
        <v>12936.081823741106</v>
      </c>
      <c r="E288">
        <f>350</f>
        <v>350</v>
      </c>
      <c r="F288" s="10">
        <f t="shared" si="43"/>
        <v>200065.52854462669</v>
      </c>
    </row>
    <row r="289" spans="2:6" x14ac:dyDescent="0.35">
      <c r="B289">
        <f t="shared" si="44"/>
        <v>42</v>
      </c>
      <c r="C289" s="10">
        <f t="shared" si="45"/>
        <v>200065.52854462669</v>
      </c>
      <c r="D289" s="10">
        <f t="shared" si="42"/>
        <v>13804.521469579244</v>
      </c>
      <c r="E289">
        <f>350</f>
        <v>350</v>
      </c>
      <c r="F289" s="10">
        <f t="shared" si="43"/>
        <v>213520.05001420595</v>
      </c>
    </row>
    <row r="290" spans="2:6" x14ac:dyDescent="0.35">
      <c r="B290">
        <f t="shared" si="44"/>
        <v>43</v>
      </c>
      <c r="C290" s="10">
        <f t="shared" si="45"/>
        <v>213520.05001420595</v>
      </c>
      <c r="D290" s="10">
        <f t="shared" si="42"/>
        <v>14732.883450980211</v>
      </c>
      <c r="E290">
        <f>350</f>
        <v>350</v>
      </c>
      <c r="F290" s="10">
        <f t="shared" si="43"/>
        <v>227902.93346518616</v>
      </c>
    </row>
    <row r="291" spans="2:6" x14ac:dyDescent="0.35">
      <c r="B291">
        <f t="shared" si="44"/>
        <v>44</v>
      </c>
      <c r="C291" s="10">
        <f t="shared" si="45"/>
        <v>227902.93346518616</v>
      </c>
      <c r="D291" s="10">
        <f t="shared" si="42"/>
        <v>15725.302409097847</v>
      </c>
      <c r="E291">
        <f>350</f>
        <v>350</v>
      </c>
      <c r="F291" s="10">
        <f t="shared" si="43"/>
        <v>243278.235874284</v>
      </c>
    </row>
    <row r="292" spans="2:6" x14ac:dyDescent="0.35">
      <c r="B292">
        <f t="shared" si="44"/>
        <v>45</v>
      </c>
      <c r="C292" s="10">
        <f t="shared" si="45"/>
        <v>243278.235874284</v>
      </c>
      <c r="D292" s="10">
        <f t="shared" si="42"/>
        <v>16786.198275325598</v>
      </c>
      <c r="E292">
        <f>350</f>
        <v>350</v>
      </c>
      <c r="F292" s="10">
        <f t="shared" si="43"/>
        <v>259714.43414960959</v>
      </c>
    </row>
    <row r="293" spans="2:6" x14ac:dyDescent="0.35">
      <c r="B293">
        <f t="shared" si="44"/>
        <v>46</v>
      </c>
      <c r="C293" s="10">
        <f t="shared" si="45"/>
        <v>259714.43414960959</v>
      </c>
      <c r="D293" s="10">
        <f t="shared" si="42"/>
        <v>17920.295956323062</v>
      </c>
      <c r="E293">
        <f>350</f>
        <v>350</v>
      </c>
      <c r="F293" s="10">
        <f t="shared" si="43"/>
        <v>277284.73010593263</v>
      </c>
    </row>
    <row r="294" spans="2:6" x14ac:dyDescent="0.35">
      <c r="B294">
        <f t="shared" si="44"/>
        <v>47</v>
      </c>
      <c r="C294" s="10">
        <f t="shared" si="45"/>
        <v>277284.73010593263</v>
      </c>
      <c r="D294" s="10">
        <f t="shared" si="42"/>
        <v>19132.646377309353</v>
      </c>
      <c r="E294">
        <f>350</f>
        <v>350</v>
      </c>
      <c r="F294" s="10">
        <f t="shared" si="43"/>
        <v>296067.37648324197</v>
      </c>
    </row>
    <row r="295" spans="2:6" x14ac:dyDescent="0.35">
      <c r="B295">
        <f t="shared" si="44"/>
        <v>48</v>
      </c>
      <c r="C295" s="10">
        <f t="shared" si="45"/>
        <v>296067.37648324197</v>
      </c>
      <c r="D295" s="10">
        <f t="shared" si="42"/>
        <v>20428.648977343699</v>
      </c>
      <c r="E295">
        <f>350</f>
        <v>350</v>
      </c>
      <c r="F295" s="10">
        <f t="shared" si="43"/>
        <v>316146.02546058566</v>
      </c>
    </row>
    <row r="296" spans="2:6" x14ac:dyDescent="0.35">
      <c r="B296">
        <f t="shared" si="44"/>
        <v>49</v>
      </c>
      <c r="C296" s="10">
        <f t="shared" si="45"/>
        <v>316146.02546058566</v>
      </c>
      <c r="D296" s="10">
        <f t="shared" si="42"/>
        <v>21814.075756780414</v>
      </c>
      <c r="E296">
        <f>350</f>
        <v>350</v>
      </c>
      <c r="F296" s="10">
        <f t="shared" si="43"/>
        <v>337610.10121736606</v>
      </c>
    </row>
    <row r="297" spans="2:6" x14ac:dyDescent="0.35">
      <c r="B297">
        <f t="shared" si="44"/>
        <v>50</v>
      </c>
      <c r="C297" s="10">
        <f t="shared" si="45"/>
        <v>337610.10121736606</v>
      </c>
      <c r="D297" s="10">
        <f t="shared" si="42"/>
        <v>23295.096983998261</v>
      </c>
      <c r="E297">
        <f>350</f>
        <v>350</v>
      </c>
      <c r="F297" s="10">
        <f t="shared" si="43"/>
        <v>360555.19820136431</v>
      </c>
    </row>
    <row r="298" spans="2:6" x14ac:dyDescent="0.35">
      <c r="B298">
        <f t="shared" si="44"/>
        <v>51</v>
      </c>
      <c r="C298" s="10">
        <f t="shared" si="45"/>
        <v>360555.19820136431</v>
      </c>
      <c r="D298" s="10">
        <f t="shared" si="42"/>
        <v>24878.308675894139</v>
      </c>
      <c r="E298">
        <f>350</f>
        <v>350</v>
      </c>
      <c r="F298" s="10">
        <f t="shared" si="43"/>
        <v>385083.50687725848</v>
      </c>
    </row>
    <row r="299" spans="2:6" x14ac:dyDescent="0.35">
      <c r="B299">
        <f t="shared" si="44"/>
        <v>52</v>
      </c>
      <c r="C299" s="10">
        <f t="shared" si="45"/>
        <v>385083.50687725848</v>
      </c>
      <c r="D299" s="10">
        <f t="shared" si="42"/>
        <v>26570.761974530837</v>
      </c>
      <c r="E299">
        <f>350</f>
        <v>350</v>
      </c>
      <c r="F299" s="10">
        <f t="shared" si="43"/>
        <v>411304.2688517893</v>
      </c>
    </row>
    <row r="300" spans="2:6" x14ac:dyDescent="0.35">
      <c r="B300">
        <f t="shared" si="44"/>
        <v>53</v>
      </c>
      <c r="C300" s="10">
        <f t="shared" si="45"/>
        <v>411304.2688517893</v>
      </c>
      <c r="D300" s="10">
        <f t="shared" si="42"/>
        <v>28379.994550773463</v>
      </c>
      <c r="E300">
        <f>350</f>
        <v>350</v>
      </c>
      <c r="F300" s="10">
        <f t="shared" si="43"/>
        <v>439334.26340256276</v>
      </c>
    </row>
    <row r="301" spans="2:6" x14ac:dyDescent="0.35">
      <c r="B301">
        <f t="shared" si="44"/>
        <v>54</v>
      </c>
      <c r="C301" s="10">
        <f t="shared" si="45"/>
        <v>439334.26340256276</v>
      </c>
      <c r="D301" s="10">
        <f t="shared" si="42"/>
        <v>30314.064174776835</v>
      </c>
      <c r="E301">
        <f>350</f>
        <v>350</v>
      </c>
      <c r="F301" s="10">
        <f t="shared" si="43"/>
        <v>469298.3275773396</v>
      </c>
    </row>
    <row r="302" spans="2:6" x14ac:dyDescent="0.35">
      <c r="B302">
        <f t="shared" si="44"/>
        <v>55</v>
      </c>
      <c r="C302" s="10">
        <f t="shared" si="45"/>
        <v>469298.3275773396</v>
      </c>
      <c r="D302" s="10">
        <f t="shared" si="42"/>
        <v>32381.584602836436</v>
      </c>
      <c r="E302">
        <f>350</f>
        <v>350</v>
      </c>
      <c r="F302" s="10">
        <f t="shared" si="43"/>
        <v>501329.91218017606</v>
      </c>
    </row>
    <row r="303" spans="2:6" x14ac:dyDescent="0.35">
      <c r="B303">
        <f t="shared" si="44"/>
        <v>56</v>
      </c>
      <c r="C303" s="10">
        <f t="shared" si="45"/>
        <v>501329.91218017606</v>
      </c>
      <c r="D303" s="10">
        <f t="shared" si="42"/>
        <v>34591.763940432153</v>
      </c>
      <c r="E303">
        <f>350</f>
        <v>350</v>
      </c>
      <c r="F303" s="10">
        <f t="shared" si="43"/>
        <v>535571.67612060823</v>
      </c>
    </row>
    <row r="304" spans="2:6" x14ac:dyDescent="0.35">
      <c r="B304">
        <f t="shared" si="44"/>
        <v>57</v>
      </c>
      <c r="C304" s="10">
        <f t="shared" si="45"/>
        <v>535571.67612060823</v>
      </c>
      <c r="D304" s="10">
        <f t="shared" si="42"/>
        <v>36954.445652321971</v>
      </c>
      <c r="E304">
        <f>350</f>
        <v>350</v>
      </c>
      <c r="F304" s="10">
        <f t="shared" si="43"/>
        <v>572176.12177293026</v>
      </c>
    </row>
    <row r="305" spans="1:20" x14ac:dyDescent="0.35">
      <c r="B305">
        <f t="shared" si="44"/>
        <v>58</v>
      </c>
      <c r="C305" s="10">
        <f t="shared" si="45"/>
        <v>572176.12177293026</v>
      </c>
      <c r="D305" s="10">
        <f t="shared" si="42"/>
        <v>39480.152402332191</v>
      </c>
      <c r="E305">
        <f>350</f>
        <v>350</v>
      </c>
      <c r="F305" s="10">
        <f t="shared" si="43"/>
        <v>611306.27417526243</v>
      </c>
    </row>
    <row r="306" spans="1:20" x14ac:dyDescent="0.35">
      <c r="B306">
        <f t="shared" si="44"/>
        <v>59</v>
      </c>
      <c r="C306" s="10">
        <f t="shared" si="45"/>
        <v>611306.27417526243</v>
      </c>
      <c r="D306" s="10">
        <f t="shared" si="42"/>
        <v>42180.132918093113</v>
      </c>
      <c r="E306">
        <f>350</f>
        <v>350</v>
      </c>
      <c r="F306" s="10">
        <f t="shared" si="43"/>
        <v>653136.40709335555</v>
      </c>
    </row>
    <row r="307" spans="1:20" x14ac:dyDescent="0.35">
      <c r="B307">
        <f t="shared" si="44"/>
        <v>60</v>
      </c>
      <c r="C307" s="10">
        <f t="shared" si="45"/>
        <v>653136.40709335555</v>
      </c>
      <c r="D307" s="10">
        <f t="shared" si="42"/>
        <v>45066.412089441539</v>
      </c>
      <c r="E307">
        <f>350</f>
        <v>350</v>
      </c>
      <c r="F307" s="10">
        <f t="shared" si="43"/>
        <v>697852.8191827971</v>
      </c>
    </row>
    <row r="309" spans="1:20" x14ac:dyDescent="0.35">
      <c r="A309" s="15" t="s">
        <v>18</v>
      </c>
      <c r="B309" s="1" t="s">
        <v>2</v>
      </c>
      <c r="C309" s="1" t="s">
        <v>12</v>
      </c>
      <c r="D309" s="1" t="s">
        <v>1</v>
      </c>
      <c r="E309" s="1" t="s">
        <v>4</v>
      </c>
      <c r="F309" s="1" t="s">
        <v>13</v>
      </c>
      <c r="I309" s="1" t="s">
        <v>2</v>
      </c>
      <c r="J309" s="1" t="s">
        <v>12</v>
      </c>
      <c r="K309" s="1" t="s">
        <v>1</v>
      </c>
      <c r="L309" s="1" t="s">
        <v>4</v>
      </c>
      <c r="M309" s="1" t="s">
        <v>13</v>
      </c>
      <c r="P309" s="1" t="s">
        <v>2</v>
      </c>
      <c r="Q309" s="1" t="s">
        <v>12</v>
      </c>
      <c r="R309" s="1" t="s">
        <v>1</v>
      </c>
      <c r="S309" s="1" t="s">
        <v>4</v>
      </c>
      <c r="T309" s="1" t="s">
        <v>13</v>
      </c>
    </row>
    <row r="310" spans="1:20" x14ac:dyDescent="0.35">
      <c r="B310">
        <v>1</v>
      </c>
      <c r="C310" s="3">
        <v>19000</v>
      </c>
      <c r="D310" s="3">
        <f>C310*$A$314</f>
        <v>357.2075288641243</v>
      </c>
      <c r="E310" s="3">
        <v>400</v>
      </c>
      <c r="F310" s="3">
        <f>C310+D310-E310</f>
        <v>18957.207528864124</v>
      </c>
      <c r="I310">
        <v>1</v>
      </c>
      <c r="J310" s="3">
        <v>26000</v>
      </c>
      <c r="K310" s="3">
        <f>J310*$H$314</f>
        <v>298.20389475405148</v>
      </c>
      <c r="L310" s="3">
        <v>400</v>
      </c>
      <c r="M310" s="3">
        <f>J310+K310-L310</f>
        <v>25898.203894754053</v>
      </c>
      <c r="P310">
        <v>1</v>
      </c>
      <c r="Q310" s="3">
        <f>32000</f>
        <v>32000</v>
      </c>
      <c r="R310" s="3">
        <f>Q310*$O$314</f>
        <v>231.71264432727401</v>
      </c>
      <c r="S310" s="3">
        <f>400</f>
        <v>400</v>
      </c>
      <c r="T310" s="3">
        <f>Q310+R310-S310</f>
        <v>31831.712644327275</v>
      </c>
    </row>
    <row r="311" spans="1:20" x14ac:dyDescent="0.35">
      <c r="A311" s="2">
        <v>19000</v>
      </c>
      <c r="B311">
        <f>B310+1</f>
        <v>2</v>
      </c>
      <c r="C311" s="3">
        <f>F310</f>
        <v>18957.207528864124</v>
      </c>
      <c r="D311" s="3">
        <f t="shared" ref="D311:D374" si="46">C311*$A$314</f>
        <v>356.40301344999614</v>
      </c>
      <c r="E311" s="3">
        <v>400</v>
      </c>
      <c r="F311" s="3">
        <f t="shared" ref="F311:F374" si="47">C311+D311-E311</f>
        <v>18913.61054231412</v>
      </c>
      <c r="G311" s="2"/>
      <c r="H311" s="2">
        <v>26000</v>
      </c>
      <c r="I311">
        <f>I310+1</f>
        <v>2</v>
      </c>
      <c r="J311" s="3">
        <f>M310</f>
        <v>25898.203894754053</v>
      </c>
      <c r="K311" s="3">
        <f t="shared" ref="K311:K374" si="48">J311*$H$314</f>
        <v>297.03635648270017</v>
      </c>
      <c r="L311" s="3">
        <v>400</v>
      </c>
      <c r="M311" s="3">
        <f t="shared" ref="M311:M374" si="49">J311+K311-L311</f>
        <v>25795.240251236752</v>
      </c>
      <c r="O311" s="2">
        <v>32000</v>
      </c>
      <c r="P311">
        <f>P310+1</f>
        <v>2</v>
      </c>
      <c r="Q311" s="3">
        <f>T310</f>
        <v>31831.712644327275</v>
      </c>
      <c r="R311" s="3">
        <f t="shared" ref="R311:R374" si="50">Q311*$O$314</f>
        <v>230.49407219634364</v>
      </c>
      <c r="S311" s="3">
        <f>400</f>
        <v>400</v>
      </c>
      <c r="T311" s="3">
        <f t="shared" ref="T311:T374" si="51">Q311+R311-S311</f>
        <v>31662.206716523619</v>
      </c>
    </row>
    <row r="312" spans="1:20" x14ac:dyDescent="0.35">
      <c r="B312">
        <f t="shared" ref="B312:B375" si="52">B311+1</f>
        <v>3</v>
      </c>
      <c r="C312" s="3">
        <f t="shared" ref="C312:C375" si="53">F311</f>
        <v>18913.61054231412</v>
      </c>
      <c r="D312" s="3">
        <f t="shared" si="46"/>
        <v>355.58337282728826</v>
      </c>
      <c r="E312" s="3">
        <v>400</v>
      </c>
      <c r="F312" s="3">
        <f t="shared" si="47"/>
        <v>18869.193915141408</v>
      </c>
      <c r="I312">
        <f t="shared" ref="I312:I375" si="54">I311+1</f>
        <v>3</v>
      </c>
      <c r="J312" s="3">
        <f t="shared" ref="J312:J375" si="55">M311</f>
        <v>25795.240251236752</v>
      </c>
      <c r="K312" s="3">
        <f t="shared" si="48"/>
        <v>295.85542727058754</v>
      </c>
      <c r="L312" s="3">
        <v>400</v>
      </c>
      <c r="M312" s="3">
        <f t="shared" si="49"/>
        <v>25691.095678507339</v>
      </c>
      <c r="P312">
        <f t="shared" ref="P312:P375" si="56">P311+1</f>
        <v>3</v>
      </c>
      <c r="Q312" s="3">
        <f t="shared" ref="Q312:Q375" si="57">T311</f>
        <v>31662.206716523619</v>
      </c>
      <c r="R312" s="3">
        <f t="shared" si="50"/>
        <v>229.26667636007699</v>
      </c>
      <c r="S312" s="3">
        <f>400</f>
        <v>400</v>
      </c>
      <c r="T312" s="3">
        <f t="shared" si="51"/>
        <v>31491.473392883694</v>
      </c>
    </row>
    <row r="313" spans="1:20" x14ac:dyDescent="0.35">
      <c r="A313" t="s">
        <v>22</v>
      </c>
      <c r="B313">
        <f t="shared" si="52"/>
        <v>4</v>
      </c>
      <c r="C313" s="3">
        <f t="shared" si="53"/>
        <v>18869.193915141408</v>
      </c>
      <c r="D313" s="3">
        <f t="shared" si="46"/>
        <v>354.74832263608596</v>
      </c>
      <c r="E313" s="3">
        <v>400</v>
      </c>
      <c r="F313" s="3">
        <f t="shared" si="47"/>
        <v>18823.942237777494</v>
      </c>
      <c r="H313" t="s">
        <v>22</v>
      </c>
      <c r="I313">
        <f t="shared" si="54"/>
        <v>4</v>
      </c>
      <c r="J313" s="3">
        <f t="shared" si="55"/>
        <v>25691.095678507339</v>
      </c>
      <c r="K313" s="3">
        <f t="shared" si="48"/>
        <v>294.66095353191804</v>
      </c>
      <c r="L313" s="3">
        <v>400</v>
      </c>
      <c r="M313" s="3">
        <f t="shared" si="49"/>
        <v>25585.756632039258</v>
      </c>
      <c r="O313" t="s">
        <v>22</v>
      </c>
      <c r="P313">
        <f t="shared" si="56"/>
        <v>4</v>
      </c>
      <c r="Q313" s="3">
        <f t="shared" si="57"/>
        <v>31491.473392883694</v>
      </c>
      <c r="R313" s="3">
        <f t="shared" si="50"/>
        <v>228.030392925846</v>
      </c>
      <c r="S313" s="3">
        <f>400</f>
        <v>400</v>
      </c>
      <c r="T313" s="3">
        <f t="shared" si="51"/>
        <v>31319.503785809538</v>
      </c>
    </row>
    <row r="314" spans="1:20" x14ac:dyDescent="0.35">
      <c r="A314" s="20">
        <f>RATE(10*12,-400,19000)</f>
        <v>1.8800396256006543E-2</v>
      </c>
      <c r="B314">
        <f t="shared" si="52"/>
        <v>5</v>
      </c>
      <c r="C314" s="3">
        <f t="shared" si="53"/>
        <v>18823.942237777494</v>
      </c>
      <c r="D314" s="3">
        <f t="shared" si="46"/>
        <v>353.89757317039539</v>
      </c>
      <c r="E314" s="3">
        <v>400</v>
      </c>
      <c r="F314" s="3">
        <f t="shared" si="47"/>
        <v>18777.839810947888</v>
      </c>
      <c r="H314" s="20">
        <f>RATE(10*12,-400,26000)</f>
        <v>1.1469380567463518E-2</v>
      </c>
      <c r="I314">
        <f t="shared" si="54"/>
        <v>5</v>
      </c>
      <c r="J314" s="3">
        <f t="shared" si="55"/>
        <v>25585.756632039258</v>
      </c>
      <c r="K314" s="3">
        <f t="shared" si="48"/>
        <v>293.45277991936189</v>
      </c>
      <c r="L314" s="3">
        <v>400</v>
      </c>
      <c r="M314" s="3">
        <f t="shared" si="49"/>
        <v>25479.209411958618</v>
      </c>
      <c r="O314" s="20">
        <f>RATE(10*12,-400,32000)</f>
        <v>7.2410201352273128E-3</v>
      </c>
      <c r="P314">
        <f t="shared" si="56"/>
        <v>5</v>
      </c>
      <c r="Q314" s="3">
        <f t="shared" si="57"/>
        <v>31319.503785809538</v>
      </c>
      <c r="R314" s="3">
        <f t="shared" si="50"/>
        <v>226.78515753837493</v>
      </c>
      <c r="S314" s="3">
        <f>400</f>
        <v>400</v>
      </c>
      <c r="T314" s="3">
        <f t="shared" si="51"/>
        <v>31146.288943347914</v>
      </c>
    </row>
    <row r="315" spans="1:20" x14ac:dyDescent="0.35">
      <c r="B315">
        <f t="shared" si="52"/>
        <v>6</v>
      </c>
      <c r="C315" s="3">
        <f t="shared" si="53"/>
        <v>18777.839810947888</v>
      </c>
      <c r="D315" s="3">
        <f t="shared" si="46"/>
        <v>353.03082927763529</v>
      </c>
      <c r="E315" s="3">
        <v>400</v>
      </c>
      <c r="F315" s="3">
        <f t="shared" si="47"/>
        <v>18730.870640225523</v>
      </c>
      <c r="I315">
        <f t="shared" si="54"/>
        <v>6</v>
      </c>
      <c r="J315" s="3">
        <f t="shared" si="55"/>
        <v>25479.209411958618</v>
      </c>
      <c r="K315" s="3">
        <f t="shared" si="48"/>
        <v>292.23074930385178</v>
      </c>
      <c r="L315" s="3">
        <v>400</v>
      </c>
      <c r="M315" s="3">
        <f t="shared" si="49"/>
        <v>25371.440161262472</v>
      </c>
      <c r="P315">
        <f t="shared" si="56"/>
        <v>6</v>
      </c>
      <c r="Q315" s="3">
        <f t="shared" si="57"/>
        <v>31146.288943347914</v>
      </c>
      <c r="R315" s="3">
        <f t="shared" si="50"/>
        <v>225.53090537639008</v>
      </c>
      <c r="S315" s="3">
        <f>400</f>
        <v>400</v>
      </c>
      <c r="T315" s="3">
        <f t="shared" si="51"/>
        <v>30971.819848724303</v>
      </c>
    </row>
    <row r="316" spans="1:20" x14ac:dyDescent="0.35">
      <c r="B316">
        <f t="shared" si="52"/>
        <v>7</v>
      </c>
      <c r="C316" s="3">
        <f t="shared" si="53"/>
        <v>18730.870640225523</v>
      </c>
      <c r="D316" s="3">
        <f t="shared" si="46"/>
        <v>352.14779025623881</v>
      </c>
      <c r="E316" s="3">
        <v>400</v>
      </c>
      <c r="F316" s="3">
        <f t="shared" si="47"/>
        <v>18683.018430481763</v>
      </c>
      <c r="I316">
        <f t="shared" si="54"/>
        <v>7</v>
      </c>
      <c r="J316" s="3">
        <f t="shared" si="55"/>
        <v>25371.440161262472</v>
      </c>
      <c r="K316" s="3">
        <f t="shared" si="48"/>
        <v>290.99470275414728</v>
      </c>
      <c r="L316" s="3">
        <v>400</v>
      </c>
      <c r="M316" s="3">
        <f t="shared" si="49"/>
        <v>25262.434864016617</v>
      </c>
      <c r="P316">
        <f t="shared" si="56"/>
        <v>7</v>
      </c>
      <c r="Q316" s="3">
        <f t="shared" si="57"/>
        <v>30971.819848724303</v>
      </c>
      <c r="R316" s="3">
        <f t="shared" si="50"/>
        <v>224.26757114924561</v>
      </c>
      <c r="S316" s="3">
        <f>400</f>
        <v>400</v>
      </c>
      <c r="T316" s="3">
        <f t="shared" si="51"/>
        <v>30796.087419873547</v>
      </c>
    </row>
    <row r="317" spans="1:20" x14ac:dyDescent="0.35">
      <c r="A317" t="s">
        <v>52</v>
      </c>
      <c r="B317">
        <f t="shared" si="52"/>
        <v>8</v>
      </c>
      <c r="C317" s="3">
        <f t="shared" si="53"/>
        <v>18683.018430481763</v>
      </c>
      <c r="D317" s="3">
        <f t="shared" si="46"/>
        <v>351.24814975133057</v>
      </c>
      <c r="E317" s="3">
        <v>400</v>
      </c>
      <c r="F317" s="3">
        <f t="shared" si="47"/>
        <v>18634.266580233092</v>
      </c>
      <c r="H317" t="s">
        <v>52</v>
      </c>
      <c r="I317">
        <f t="shared" si="54"/>
        <v>8</v>
      </c>
      <c r="J317" s="3">
        <f t="shared" si="55"/>
        <v>25262.434864016617</v>
      </c>
      <c r="K317" s="3">
        <f t="shared" si="48"/>
        <v>289.74447951616509</v>
      </c>
      <c r="L317" s="3">
        <v>400</v>
      </c>
      <c r="M317" s="3">
        <f t="shared" si="49"/>
        <v>25152.179343532782</v>
      </c>
      <c r="O317" t="s">
        <v>52</v>
      </c>
      <c r="P317">
        <f t="shared" si="56"/>
        <v>8</v>
      </c>
      <c r="Q317" s="3">
        <f t="shared" si="57"/>
        <v>30796.087419873547</v>
      </c>
      <c r="R317" s="3">
        <f t="shared" si="50"/>
        <v>222.99508909352491</v>
      </c>
      <c r="S317" s="3">
        <f>400</f>
        <v>400</v>
      </c>
      <c r="T317" s="3">
        <f t="shared" si="51"/>
        <v>30619.082508967072</v>
      </c>
    </row>
    <row r="318" spans="1:20" x14ac:dyDescent="0.35">
      <c r="A318" t="s">
        <v>38</v>
      </c>
      <c r="B318">
        <f t="shared" si="52"/>
        <v>9</v>
      </c>
      <c r="C318" s="3">
        <f t="shared" si="53"/>
        <v>18634.266580233092</v>
      </c>
      <c r="D318" s="3">
        <f t="shared" si="46"/>
        <v>350.33159564844209</v>
      </c>
      <c r="E318" s="3">
        <v>400</v>
      </c>
      <c r="F318" s="3">
        <f t="shared" si="47"/>
        <v>18584.598175881532</v>
      </c>
      <c r="H318" t="s">
        <v>53</v>
      </c>
      <c r="I318">
        <f t="shared" si="54"/>
        <v>9</v>
      </c>
      <c r="J318" s="3">
        <f t="shared" si="55"/>
        <v>25152.179343532782</v>
      </c>
      <c r="K318" s="3">
        <f t="shared" si="48"/>
        <v>288.47991699207222</v>
      </c>
      <c r="L318" s="3">
        <v>400</v>
      </c>
      <c r="M318" s="3">
        <f t="shared" si="49"/>
        <v>25040.659260524855</v>
      </c>
      <c r="O318" t="s">
        <v>38</v>
      </c>
      <c r="P318">
        <f t="shared" si="56"/>
        <v>9</v>
      </c>
      <c r="Q318" s="3">
        <f t="shared" si="57"/>
        <v>30619.082508967072</v>
      </c>
      <c r="R318" s="3">
        <f t="shared" si="50"/>
        <v>221.71339296961699</v>
      </c>
      <c r="S318" s="3">
        <f>400</f>
        <v>400</v>
      </c>
      <c r="T318" s="3">
        <f t="shared" si="51"/>
        <v>30440.79590193669</v>
      </c>
    </row>
    <row r="319" spans="1:20" x14ac:dyDescent="0.35">
      <c r="B319">
        <f t="shared" si="52"/>
        <v>10</v>
      </c>
      <c r="C319" s="3">
        <f t="shared" si="53"/>
        <v>18584.598175881532</v>
      </c>
      <c r="D319" s="3">
        <f t="shared" si="46"/>
        <v>349.39780996522921</v>
      </c>
      <c r="E319" s="3">
        <v>400</v>
      </c>
      <c r="F319" s="3">
        <f t="shared" si="47"/>
        <v>18533.995985846763</v>
      </c>
      <c r="I319">
        <f t="shared" si="54"/>
        <v>10</v>
      </c>
      <c r="J319" s="3">
        <f t="shared" si="55"/>
        <v>25040.659260524855</v>
      </c>
      <c r="K319" s="3">
        <f t="shared" si="48"/>
        <v>287.20085071913917</v>
      </c>
      <c r="L319" s="3">
        <v>400</v>
      </c>
      <c r="M319" s="3">
        <f t="shared" si="49"/>
        <v>24927.860111243994</v>
      </c>
      <c r="P319">
        <f t="shared" si="56"/>
        <v>10</v>
      </c>
      <c r="Q319" s="3">
        <f t="shared" si="57"/>
        <v>30440.79590193669</v>
      </c>
      <c r="R319" s="3">
        <f t="shared" si="50"/>
        <v>220.42241605826865</v>
      </c>
      <c r="S319" s="3">
        <f>400</f>
        <v>400</v>
      </c>
      <c r="T319" s="3">
        <f t="shared" si="51"/>
        <v>30261.218317994957</v>
      </c>
    </row>
    <row r="320" spans="1:20" x14ac:dyDescent="0.35">
      <c r="B320">
        <f t="shared" si="52"/>
        <v>11</v>
      </c>
      <c r="C320" s="3">
        <f t="shared" si="53"/>
        <v>18533.995985846763</v>
      </c>
      <c r="D320" s="3">
        <f t="shared" si="46"/>
        <v>348.44646874115375</v>
      </c>
      <c r="E320" s="3">
        <v>400</v>
      </c>
      <c r="F320" s="3">
        <f t="shared" si="47"/>
        <v>18482.442454587916</v>
      </c>
      <c r="I320">
        <f t="shared" si="54"/>
        <v>11</v>
      </c>
      <c r="J320" s="3">
        <f t="shared" si="55"/>
        <v>24927.860111243994</v>
      </c>
      <c r="K320" s="3">
        <f t="shared" si="48"/>
        <v>285.90711434835083</v>
      </c>
      <c r="L320" s="3">
        <v>400</v>
      </c>
      <c r="M320" s="3">
        <f t="shared" si="49"/>
        <v>24813.767225592346</v>
      </c>
      <c r="P320">
        <f t="shared" si="56"/>
        <v>11</v>
      </c>
      <c r="Q320" s="3">
        <f t="shared" si="57"/>
        <v>30261.218317994957</v>
      </c>
      <c r="R320" s="3">
        <f t="shared" si="50"/>
        <v>219.12209115711107</v>
      </c>
      <c r="S320" s="3">
        <f>400</f>
        <v>400</v>
      </c>
      <c r="T320" s="3">
        <f t="shared" si="51"/>
        <v>30080.340409152068</v>
      </c>
    </row>
    <row r="321" spans="2:20" x14ac:dyDescent="0.35">
      <c r="B321">
        <f t="shared" si="52"/>
        <v>12</v>
      </c>
      <c r="C321" s="3">
        <f t="shared" si="53"/>
        <v>18482.442454587916</v>
      </c>
      <c r="D321" s="3">
        <f t="shared" si="46"/>
        <v>347.47724192509105</v>
      </c>
      <c r="E321" s="3">
        <v>400</v>
      </c>
      <c r="F321" s="3">
        <f t="shared" si="47"/>
        <v>18429.919696513007</v>
      </c>
      <c r="I321">
        <f t="shared" si="54"/>
        <v>12</v>
      </c>
      <c r="J321" s="3">
        <f t="shared" si="55"/>
        <v>24813.767225592346</v>
      </c>
      <c r="K321" s="3">
        <f t="shared" si="48"/>
        <v>284.59853962277202</v>
      </c>
      <c r="L321" s="3">
        <v>400</v>
      </c>
      <c r="M321" s="3">
        <f t="shared" si="49"/>
        <v>24698.36576521512</v>
      </c>
      <c r="P321">
        <f t="shared" si="56"/>
        <v>12</v>
      </c>
      <c r="Q321" s="3">
        <f t="shared" si="57"/>
        <v>30080.340409152068</v>
      </c>
      <c r="R321" s="3">
        <f t="shared" si="50"/>
        <v>217.81235057716191</v>
      </c>
      <c r="S321" s="3">
        <f>400</f>
        <v>400</v>
      </c>
      <c r="T321" s="3">
        <f t="shared" si="51"/>
        <v>29898.15275972923</v>
      </c>
    </row>
    <row r="322" spans="2:20" x14ac:dyDescent="0.35">
      <c r="B322">
        <f t="shared" si="52"/>
        <v>13</v>
      </c>
      <c r="C322" s="3">
        <f t="shared" si="53"/>
        <v>18429.919696513007</v>
      </c>
      <c r="D322" s="3">
        <f t="shared" si="46"/>
        <v>346.4897932608244</v>
      </c>
      <c r="E322" s="3">
        <v>400</v>
      </c>
      <c r="F322" s="3">
        <f t="shared" si="47"/>
        <v>18376.409489773832</v>
      </c>
      <c r="I322">
        <f t="shared" si="54"/>
        <v>13</v>
      </c>
      <c r="J322" s="3">
        <f t="shared" si="55"/>
        <v>24698.36576521512</v>
      </c>
      <c r="K322" s="3">
        <f t="shared" si="48"/>
        <v>283.27495635566453</v>
      </c>
      <c r="L322" s="3">
        <v>400</v>
      </c>
      <c r="M322" s="3">
        <f t="shared" si="49"/>
        <v>24581.640721570784</v>
      </c>
      <c r="P322">
        <f t="shared" si="56"/>
        <v>13</v>
      </c>
      <c r="Q322" s="3">
        <f t="shared" si="57"/>
        <v>29898.15275972923</v>
      </c>
      <c r="R322" s="3">
        <f t="shared" si="50"/>
        <v>216.49312613930141</v>
      </c>
      <c r="S322" s="3">
        <f>400</f>
        <v>400</v>
      </c>
      <c r="T322" s="3">
        <f t="shared" si="51"/>
        <v>29714.645885868533</v>
      </c>
    </row>
    <row r="323" spans="2:20" x14ac:dyDescent="0.35">
      <c r="B323">
        <f t="shared" si="52"/>
        <v>14</v>
      </c>
      <c r="C323" s="3">
        <f t="shared" si="53"/>
        <v>18376.409489773832</v>
      </c>
      <c r="D323" s="3">
        <f t="shared" si="46"/>
        <v>345.48378017038704</v>
      </c>
      <c r="E323" s="3">
        <v>400</v>
      </c>
      <c r="F323" s="3">
        <f t="shared" si="47"/>
        <v>18321.893269944219</v>
      </c>
      <c r="I323">
        <f t="shared" si="54"/>
        <v>14</v>
      </c>
      <c r="J323" s="3">
        <f t="shared" si="55"/>
        <v>24581.640721570784</v>
      </c>
      <c r="K323" s="3">
        <f t="shared" si="48"/>
        <v>281.93619240835386</v>
      </c>
      <c r="L323" s="3">
        <v>400</v>
      </c>
      <c r="M323" s="3">
        <f t="shared" si="49"/>
        <v>24463.576913979137</v>
      </c>
      <c r="P323">
        <f t="shared" si="56"/>
        <v>14</v>
      </c>
      <c r="Q323" s="3">
        <f t="shared" si="57"/>
        <v>29714.645885868533</v>
      </c>
      <c r="R323" s="3">
        <f t="shared" si="50"/>
        <v>215.16434917072348</v>
      </c>
      <c r="S323" s="3">
        <f>400</f>
        <v>400</v>
      </c>
      <c r="T323" s="3">
        <f t="shared" si="51"/>
        <v>29529.810235039255</v>
      </c>
    </row>
    <row r="324" spans="2:20" x14ac:dyDescent="0.35">
      <c r="B324">
        <f t="shared" si="52"/>
        <v>15</v>
      </c>
      <c r="C324" s="3">
        <f t="shared" si="53"/>
        <v>18321.893269944219</v>
      </c>
      <c r="D324" s="3">
        <f t="shared" si="46"/>
        <v>344.4588536352108</v>
      </c>
      <c r="E324" s="3">
        <v>400</v>
      </c>
      <c r="F324" s="3">
        <f t="shared" si="47"/>
        <v>18266.352123579429</v>
      </c>
      <c r="I324">
        <f t="shared" si="54"/>
        <v>15</v>
      </c>
      <c r="J324" s="3">
        <f t="shared" si="55"/>
        <v>24463.576913979137</v>
      </c>
      <c r="K324" s="3">
        <f t="shared" si="48"/>
        <v>280.58207366784148</v>
      </c>
      <c r="L324" s="3">
        <v>400</v>
      </c>
      <c r="M324" s="3">
        <f t="shared" si="49"/>
        <v>24344.158987646977</v>
      </c>
      <c r="P324">
        <f t="shared" si="56"/>
        <v>15</v>
      </c>
      <c r="Q324" s="3">
        <f t="shared" si="57"/>
        <v>29529.810235039255</v>
      </c>
      <c r="R324" s="3">
        <f t="shared" si="50"/>
        <v>213.82595050136084</v>
      </c>
      <c r="S324" s="3">
        <f>400</f>
        <v>400</v>
      </c>
      <c r="T324" s="3">
        <f t="shared" si="51"/>
        <v>29343.636185540614</v>
      </c>
    </row>
    <row r="325" spans="2:20" x14ac:dyDescent="0.35">
      <c r="B325">
        <f t="shared" si="52"/>
        <v>16</v>
      </c>
      <c r="C325" s="3">
        <f t="shared" si="53"/>
        <v>18266.352123579429</v>
      </c>
      <c r="D325" s="3">
        <f t="shared" si="46"/>
        <v>343.41465807503988</v>
      </c>
      <c r="E325" s="3">
        <v>400</v>
      </c>
      <c r="F325" s="3">
        <f t="shared" si="47"/>
        <v>18209.766781654467</v>
      </c>
      <c r="I325">
        <f t="shared" si="54"/>
        <v>16</v>
      </c>
      <c r="J325" s="3">
        <f t="shared" si="55"/>
        <v>24344.158987646977</v>
      </c>
      <c r="K325" s="3">
        <f t="shared" si="48"/>
        <v>279.21242402416061</v>
      </c>
      <c r="L325" s="3">
        <v>400</v>
      </c>
      <c r="M325" s="3">
        <f t="shared" si="49"/>
        <v>24223.371411671138</v>
      </c>
      <c r="P325">
        <f t="shared" si="56"/>
        <v>16</v>
      </c>
      <c r="Q325" s="3">
        <f t="shared" si="57"/>
        <v>29343.636185540614</v>
      </c>
      <c r="R325" s="3">
        <f t="shared" si="50"/>
        <v>212.47786046028438</v>
      </c>
      <c r="S325" s="3">
        <f>400</f>
        <v>400</v>
      </c>
      <c r="T325" s="3">
        <f t="shared" si="51"/>
        <v>29156.114046000897</v>
      </c>
    </row>
    <row r="326" spans="2:20" x14ac:dyDescent="0.35">
      <c r="B326">
        <f t="shared" si="52"/>
        <v>17</v>
      </c>
      <c r="C326" s="3">
        <f t="shared" si="53"/>
        <v>18209.766781654467</v>
      </c>
      <c r="D326" s="3">
        <f t="shared" si="46"/>
        <v>342.35083122456894</v>
      </c>
      <c r="E326" s="3">
        <v>400</v>
      </c>
      <c r="F326" s="3">
        <f t="shared" si="47"/>
        <v>18152.117612879036</v>
      </c>
      <c r="I326">
        <f t="shared" si="54"/>
        <v>17</v>
      </c>
      <c r="J326" s="3">
        <f t="shared" si="55"/>
        <v>24223.371411671138</v>
      </c>
      <c r="K326" s="3">
        <f t="shared" si="48"/>
        <v>277.82706534747228</v>
      </c>
      <c r="L326" s="3">
        <v>400</v>
      </c>
      <c r="M326" s="3">
        <f t="shared" si="49"/>
        <v>24101.19847701861</v>
      </c>
      <c r="P326">
        <f t="shared" si="56"/>
        <v>17</v>
      </c>
      <c r="Q326" s="3">
        <f t="shared" si="57"/>
        <v>29156.114046000897</v>
      </c>
      <c r="R326" s="3">
        <f t="shared" si="50"/>
        <v>211.12000887207637</v>
      </c>
      <c r="S326" s="3">
        <f>400</f>
        <v>400</v>
      </c>
      <c r="T326" s="3">
        <f t="shared" si="51"/>
        <v>28967.234054872974</v>
      </c>
    </row>
    <row r="327" spans="2:20" x14ac:dyDescent="0.35">
      <c r="B327">
        <f t="shared" si="52"/>
        <v>18</v>
      </c>
      <c r="C327" s="3">
        <f t="shared" si="53"/>
        <v>18152.117612879036</v>
      </c>
      <c r="D327" s="3">
        <f t="shared" si="46"/>
        <v>341.26700400776144</v>
      </c>
      <c r="E327" s="3">
        <v>400</v>
      </c>
      <c r="F327" s="3">
        <f t="shared" si="47"/>
        <v>18093.384616886797</v>
      </c>
      <c r="I327">
        <f t="shared" si="54"/>
        <v>18</v>
      </c>
      <c r="J327" s="3">
        <f t="shared" si="55"/>
        <v>24101.19847701861</v>
      </c>
      <c r="K327" s="3">
        <f t="shared" si="48"/>
        <v>276.42581746489861</v>
      </c>
      <c r="L327" s="3">
        <v>400</v>
      </c>
      <c r="M327" s="3">
        <f t="shared" si="49"/>
        <v>23977.62429448351</v>
      </c>
      <c r="P327">
        <f t="shared" si="56"/>
        <v>18</v>
      </c>
      <c r="Q327" s="3">
        <f t="shared" si="57"/>
        <v>28967.234054872974</v>
      </c>
      <c r="R327" s="3">
        <f t="shared" si="50"/>
        <v>209.75232505317751</v>
      </c>
      <c r="S327" s="3">
        <f>400</f>
        <v>400</v>
      </c>
      <c r="T327" s="3">
        <f t="shared" si="51"/>
        <v>28776.986379926151</v>
      </c>
    </row>
    <row r="328" spans="2:20" x14ac:dyDescent="0.35">
      <c r="B328">
        <f t="shared" si="52"/>
        <v>19</v>
      </c>
      <c r="C328" s="3">
        <f t="shared" si="53"/>
        <v>18093.384616886797</v>
      </c>
      <c r="D328" s="3">
        <f t="shared" si="46"/>
        <v>340.1628004098049</v>
      </c>
      <c r="E328" s="3">
        <v>400</v>
      </c>
      <c r="F328" s="3">
        <f t="shared" si="47"/>
        <v>18033.547417296602</v>
      </c>
      <c r="I328">
        <f t="shared" si="54"/>
        <v>19</v>
      </c>
      <c r="J328" s="3">
        <f t="shared" si="55"/>
        <v>23977.62429448351</v>
      </c>
      <c r="K328" s="3">
        <f t="shared" si="48"/>
        <v>275.00849813709033</v>
      </c>
      <c r="L328" s="3">
        <v>400</v>
      </c>
      <c r="M328" s="3">
        <f t="shared" si="49"/>
        <v>23852.6327926206</v>
      </c>
      <c r="P328">
        <f t="shared" si="56"/>
        <v>19</v>
      </c>
      <c r="Q328" s="3">
        <f t="shared" si="57"/>
        <v>28776.986379926151</v>
      </c>
      <c r="R328" s="3">
        <f t="shared" si="50"/>
        <v>208.37473780820739</v>
      </c>
      <c r="S328" s="3">
        <f>400</f>
        <v>400</v>
      </c>
      <c r="T328" s="3">
        <f t="shared" si="51"/>
        <v>28585.361117734359</v>
      </c>
    </row>
    <row r="329" spans="2:20" x14ac:dyDescent="0.35">
      <c r="B329">
        <f t="shared" si="52"/>
        <v>20</v>
      </c>
      <c r="C329" s="3">
        <f t="shared" si="53"/>
        <v>18033.547417296602</v>
      </c>
      <c r="D329" s="3">
        <f t="shared" si="46"/>
        <v>339.0378373466595</v>
      </c>
      <c r="E329" s="3">
        <v>400</v>
      </c>
      <c r="F329" s="3">
        <f t="shared" si="47"/>
        <v>17972.585254643262</v>
      </c>
      <c r="I329">
        <f t="shared" si="54"/>
        <v>20</v>
      </c>
      <c r="J329" s="3">
        <f t="shared" si="55"/>
        <v>23852.6327926206</v>
      </c>
      <c r="K329" s="3">
        <f t="shared" si="48"/>
        <v>273.5749230345258</v>
      </c>
      <c r="L329" s="3">
        <v>400</v>
      </c>
      <c r="M329" s="3">
        <f t="shared" si="49"/>
        <v>23726.207715655124</v>
      </c>
      <c r="P329">
        <f t="shared" si="56"/>
        <v>20</v>
      </c>
      <c r="Q329" s="3">
        <f t="shared" si="57"/>
        <v>28585.361117734359</v>
      </c>
      <c r="R329" s="3">
        <f t="shared" si="50"/>
        <v>206.98717542625843</v>
      </c>
      <c r="S329" s="3">
        <f>400</f>
        <v>400</v>
      </c>
      <c r="T329" s="3">
        <f t="shared" si="51"/>
        <v>28392.348293160616</v>
      </c>
    </row>
    <row r="330" spans="2:20" x14ac:dyDescent="0.35">
      <c r="B330">
        <f t="shared" si="52"/>
        <v>21</v>
      </c>
      <c r="C330" s="3">
        <f t="shared" si="53"/>
        <v>17972.585254643262</v>
      </c>
      <c r="D330" s="3">
        <f t="shared" si="46"/>
        <v>337.89172453215355</v>
      </c>
      <c r="E330" s="3">
        <v>400</v>
      </c>
      <c r="F330" s="3">
        <f t="shared" si="47"/>
        <v>17910.476979175415</v>
      </c>
      <c r="I330">
        <f t="shared" si="54"/>
        <v>21</v>
      </c>
      <c r="J330" s="3">
        <f t="shared" si="55"/>
        <v>23726.207715655124</v>
      </c>
      <c r="K330" s="3">
        <f t="shared" si="48"/>
        <v>272.12490571353788</v>
      </c>
      <c r="L330" s="3">
        <v>400</v>
      </c>
      <c r="M330" s="3">
        <f t="shared" si="49"/>
        <v>23598.332621368663</v>
      </c>
      <c r="P330">
        <f t="shared" si="56"/>
        <v>21</v>
      </c>
      <c r="Q330" s="3">
        <f t="shared" si="57"/>
        <v>28392.348293160616</v>
      </c>
      <c r="R330" s="3">
        <f t="shared" si="50"/>
        <v>205.58956567716285</v>
      </c>
      <c r="S330" s="3">
        <f>400</f>
        <v>400</v>
      </c>
      <c r="T330" s="3">
        <f t="shared" si="51"/>
        <v>28197.93785883778</v>
      </c>
    </row>
    <row r="331" spans="2:20" x14ac:dyDescent="0.35">
      <c r="B331">
        <f t="shared" si="52"/>
        <v>22</v>
      </c>
      <c r="C331" s="3">
        <f t="shared" si="53"/>
        <v>17910.476979175415</v>
      </c>
      <c r="D331" s="3">
        <f t="shared" si="46"/>
        <v>336.72406434258085</v>
      </c>
      <c r="E331" s="3">
        <v>400</v>
      </c>
      <c r="F331" s="3">
        <f t="shared" si="47"/>
        <v>17847.201043517995</v>
      </c>
      <c r="I331">
        <f t="shared" si="54"/>
        <v>22</v>
      </c>
      <c r="J331" s="3">
        <f t="shared" si="55"/>
        <v>23598.332621368663</v>
      </c>
      <c r="K331" s="3">
        <f t="shared" si="48"/>
        <v>270.65825759206615</v>
      </c>
      <c r="L331" s="3">
        <v>400</v>
      </c>
      <c r="M331" s="3">
        <f t="shared" si="49"/>
        <v>23468.990878960729</v>
      </c>
      <c r="P331">
        <f t="shared" si="56"/>
        <v>22</v>
      </c>
      <c r="Q331" s="3">
        <f t="shared" si="57"/>
        <v>28197.93785883778</v>
      </c>
      <c r="R331" s="3">
        <f t="shared" si="50"/>
        <v>204.18183580773291</v>
      </c>
      <c r="S331" s="3">
        <f>400</f>
        <v>400</v>
      </c>
      <c r="T331" s="3">
        <f t="shared" si="51"/>
        <v>28002.119694645513</v>
      </c>
    </row>
    <row r="332" spans="2:20" x14ac:dyDescent="0.35">
      <c r="B332">
        <f t="shared" si="52"/>
        <v>23</v>
      </c>
      <c r="C332" s="3">
        <f t="shared" si="53"/>
        <v>17847.201043517995</v>
      </c>
      <c r="D332" s="3">
        <f t="shared" si="46"/>
        <v>335.53445167875179</v>
      </c>
      <c r="E332" s="3">
        <v>400</v>
      </c>
      <c r="F332" s="3">
        <f t="shared" si="47"/>
        <v>17782.735495196746</v>
      </c>
      <c r="I332">
        <f t="shared" si="54"/>
        <v>23</v>
      </c>
      <c r="J332" s="3">
        <f t="shared" si="55"/>
        <v>23468.990878960729</v>
      </c>
      <c r="K332" s="3">
        <f t="shared" si="48"/>
        <v>269.17478792513072</v>
      </c>
      <c r="L332" s="3">
        <v>400</v>
      </c>
      <c r="M332" s="3">
        <f t="shared" si="49"/>
        <v>23338.16566688586</v>
      </c>
      <c r="P332">
        <f t="shared" si="56"/>
        <v>23</v>
      </c>
      <c r="Q332" s="3">
        <f t="shared" si="57"/>
        <v>28002.119694645513</v>
      </c>
      <c r="R332" s="3">
        <f t="shared" si="50"/>
        <v>202.76391253797345</v>
      </c>
      <c r="S332" s="3">
        <f>400</f>
        <v>400</v>
      </c>
      <c r="T332" s="3">
        <f t="shared" si="51"/>
        <v>27804.883607183485</v>
      </c>
    </row>
    <row r="333" spans="2:20" x14ac:dyDescent="0.35">
      <c r="B333">
        <f t="shared" si="52"/>
        <v>24</v>
      </c>
      <c r="C333" s="3">
        <f t="shared" si="53"/>
        <v>17782.735495196746</v>
      </c>
      <c r="D333" s="3">
        <f t="shared" si="46"/>
        <v>334.32247382545154</v>
      </c>
      <c r="E333" s="3">
        <v>400</v>
      </c>
      <c r="F333" s="3">
        <f t="shared" si="47"/>
        <v>17717.057969022197</v>
      </c>
      <c r="I333">
        <f t="shared" si="54"/>
        <v>24</v>
      </c>
      <c r="J333" s="3">
        <f t="shared" si="55"/>
        <v>23338.16566688586</v>
      </c>
      <c r="K333" s="3">
        <f t="shared" si="48"/>
        <v>267.67430378002496</v>
      </c>
      <c r="L333" s="3">
        <v>400</v>
      </c>
      <c r="M333" s="3">
        <f t="shared" si="49"/>
        <v>23205.839970665886</v>
      </c>
      <c r="P333">
        <f t="shared" si="56"/>
        <v>24</v>
      </c>
      <c r="Q333" s="3">
        <f t="shared" si="57"/>
        <v>27804.883607183485</v>
      </c>
      <c r="R333" s="3">
        <f t="shared" si="50"/>
        <v>201.33572205726745</v>
      </c>
      <c r="S333" s="3">
        <f>400</f>
        <v>400</v>
      </c>
      <c r="T333" s="3">
        <f t="shared" si="51"/>
        <v>27606.219329240754</v>
      </c>
    </row>
    <row r="334" spans="2:20" x14ac:dyDescent="0.35">
      <c r="B334">
        <f t="shared" si="52"/>
        <v>25</v>
      </c>
      <c r="C334" s="3">
        <f t="shared" si="53"/>
        <v>17717.057969022197</v>
      </c>
      <c r="D334" s="3">
        <f t="shared" si="46"/>
        <v>333.08771030825579</v>
      </c>
      <c r="E334" s="3">
        <v>400</v>
      </c>
      <c r="F334" s="3">
        <f t="shared" si="47"/>
        <v>17650.145679330453</v>
      </c>
      <c r="I334">
        <f t="shared" si="54"/>
        <v>25</v>
      </c>
      <c r="J334" s="3">
        <f t="shared" si="55"/>
        <v>23205.839970665886</v>
      </c>
      <c r="K334" s="3">
        <f t="shared" si="48"/>
        <v>266.15661001122351</v>
      </c>
      <c r="L334" s="3">
        <v>400</v>
      </c>
      <c r="M334" s="3">
        <f t="shared" si="49"/>
        <v>23071.996580677111</v>
      </c>
      <c r="P334">
        <f t="shared" si="56"/>
        <v>25</v>
      </c>
      <c r="Q334" s="3">
        <f t="shared" si="57"/>
        <v>27606.219329240754</v>
      </c>
      <c r="R334" s="3">
        <f t="shared" si="50"/>
        <v>199.89719002053374</v>
      </c>
      <c r="S334" s="3">
        <f>400</f>
        <v>400</v>
      </c>
      <c r="T334" s="3">
        <f t="shared" si="51"/>
        <v>27406.116519261286</v>
      </c>
    </row>
    <row r="335" spans="2:20" x14ac:dyDescent="0.35">
      <c r="B335">
        <f t="shared" si="52"/>
        <v>26</v>
      </c>
      <c r="C335" s="3">
        <f t="shared" si="53"/>
        <v>17650.145679330453</v>
      </c>
      <c r="D335" s="3">
        <f t="shared" si="46"/>
        <v>331.8297327476543</v>
      </c>
      <c r="E335" s="3">
        <v>400</v>
      </c>
      <c r="F335" s="3">
        <f t="shared" si="47"/>
        <v>17581.975412078107</v>
      </c>
      <c r="I335">
        <f t="shared" si="54"/>
        <v>26</v>
      </c>
      <c r="J335" s="3">
        <f t="shared" si="55"/>
        <v>23071.996580677111</v>
      </c>
      <c r="K335" s="3">
        <f t="shared" si="48"/>
        <v>264.6215092350028</v>
      </c>
      <c r="L335" s="3">
        <v>400</v>
      </c>
      <c r="M335" s="3">
        <f t="shared" si="49"/>
        <v>22936.618089912114</v>
      </c>
      <c r="P335">
        <f t="shared" si="56"/>
        <v>26</v>
      </c>
      <c r="Q335" s="3">
        <f t="shared" si="57"/>
        <v>27406.116519261286</v>
      </c>
      <c r="R335" s="3">
        <f t="shared" si="50"/>
        <v>198.44824154435685</v>
      </c>
      <c r="S335" s="3">
        <f>400</f>
        <v>400</v>
      </c>
      <c r="T335" s="3">
        <f t="shared" si="51"/>
        <v>27204.564760805642</v>
      </c>
    </row>
    <row r="336" spans="2:20" x14ac:dyDescent="0.35">
      <c r="B336">
        <f t="shared" si="52"/>
        <v>27</v>
      </c>
      <c r="C336" s="3">
        <f t="shared" si="53"/>
        <v>17581.975412078107</v>
      </c>
      <c r="D336" s="3">
        <f t="shared" si="46"/>
        <v>330.54810471043231</v>
      </c>
      <c r="E336" s="3">
        <v>400</v>
      </c>
      <c r="F336" s="3">
        <f t="shared" si="47"/>
        <v>17512.52351678854</v>
      </c>
      <c r="I336">
        <f t="shared" si="54"/>
        <v>27</v>
      </c>
      <c r="J336" s="3">
        <f t="shared" si="55"/>
        <v>22936.618089912114</v>
      </c>
      <c r="K336" s="3">
        <f t="shared" si="48"/>
        <v>263.06880180377021</v>
      </c>
      <c r="L336" s="3">
        <v>400</v>
      </c>
      <c r="M336" s="3">
        <f t="shared" si="49"/>
        <v>22799.686891715883</v>
      </c>
      <c r="P336">
        <f t="shared" si="56"/>
        <v>27</v>
      </c>
      <c r="Q336" s="3">
        <f t="shared" si="57"/>
        <v>27204.564760805642</v>
      </c>
      <c r="R336" s="3">
        <f t="shared" si="50"/>
        <v>196.98880120308905</v>
      </c>
      <c r="S336" s="3">
        <f>400</f>
        <v>400</v>
      </c>
      <c r="T336" s="3">
        <f t="shared" si="51"/>
        <v>27001.553562008732</v>
      </c>
    </row>
    <row r="337" spans="2:20" x14ac:dyDescent="0.35">
      <c r="B337">
        <f t="shared" si="52"/>
        <v>28</v>
      </c>
      <c r="C337" s="3">
        <f t="shared" si="53"/>
        <v>17512.52351678854</v>
      </c>
      <c r="D337" s="3">
        <f t="shared" si="46"/>
        <v>329.24238155825782</v>
      </c>
      <c r="E337" s="3">
        <v>400</v>
      </c>
      <c r="F337" s="3">
        <f t="shared" si="47"/>
        <v>17441.765898346799</v>
      </c>
      <c r="I337">
        <f t="shared" si="54"/>
        <v>28</v>
      </c>
      <c r="J337" s="3">
        <f t="shared" si="55"/>
        <v>22799.686891715883</v>
      </c>
      <c r="K337" s="3">
        <f t="shared" si="48"/>
        <v>261.49828578009885</v>
      </c>
      <c r="L337" s="3">
        <v>400</v>
      </c>
      <c r="M337" s="3">
        <f t="shared" si="49"/>
        <v>22661.185177495983</v>
      </c>
      <c r="P337">
        <f t="shared" si="56"/>
        <v>28</v>
      </c>
      <c r="Q337" s="3">
        <f t="shared" si="57"/>
        <v>27001.553562008732</v>
      </c>
      <c r="R337" s="3">
        <f t="shared" si="50"/>
        <v>195.51879302492401</v>
      </c>
      <c r="S337" s="3">
        <f>400</f>
        <v>400</v>
      </c>
      <c r="T337" s="3">
        <f t="shared" si="51"/>
        <v>26797.072355033655</v>
      </c>
    </row>
    <row r="338" spans="2:20" x14ac:dyDescent="0.35">
      <c r="B338">
        <f t="shared" si="52"/>
        <v>29</v>
      </c>
      <c r="C338" s="3">
        <f t="shared" si="53"/>
        <v>17441.765898346799</v>
      </c>
      <c r="D338" s="3">
        <f t="shared" si="46"/>
        <v>327.91211029342173</v>
      </c>
      <c r="E338" s="3">
        <v>400</v>
      </c>
      <c r="F338" s="3">
        <f t="shared" si="47"/>
        <v>17369.678008640221</v>
      </c>
      <c r="I338">
        <f t="shared" si="54"/>
        <v>29</v>
      </c>
      <c r="J338" s="3">
        <f t="shared" si="55"/>
        <v>22661.185177495983</v>
      </c>
      <c r="K338" s="3">
        <f t="shared" si="48"/>
        <v>259.90975691046475</v>
      </c>
      <c r="L338" s="3">
        <v>400</v>
      </c>
      <c r="M338" s="3">
        <f t="shared" si="49"/>
        <v>22521.094934406447</v>
      </c>
      <c r="P338">
        <f t="shared" si="56"/>
        <v>29</v>
      </c>
      <c r="Q338" s="3">
        <f t="shared" si="57"/>
        <v>26797.072355033655</v>
      </c>
      <c r="R338" s="3">
        <f t="shared" si="50"/>
        <v>194.03814048794189</v>
      </c>
      <c r="S338" s="3">
        <f>400</f>
        <v>400</v>
      </c>
      <c r="T338" s="3">
        <f t="shared" si="51"/>
        <v>26591.110495521596</v>
      </c>
    </row>
    <row r="339" spans="2:20" x14ac:dyDescent="0.35">
      <c r="B339">
        <f t="shared" si="52"/>
        <v>30</v>
      </c>
      <c r="C339" s="3">
        <f t="shared" si="53"/>
        <v>17369.678008640221</v>
      </c>
      <c r="D339" s="3">
        <f t="shared" si="46"/>
        <v>326.55682940167878</v>
      </c>
      <c r="E339" s="3">
        <v>400</v>
      </c>
      <c r="F339" s="3">
        <f t="shared" si="47"/>
        <v>17296.234838041899</v>
      </c>
      <c r="I339">
        <f t="shared" si="54"/>
        <v>30</v>
      </c>
      <c r="J339" s="3">
        <f t="shared" si="55"/>
        <v>22521.094934406447</v>
      </c>
      <c r="K339" s="3">
        <f t="shared" si="48"/>
        <v>258.30300859868237</v>
      </c>
      <c r="L339" s="3">
        <v>400</v>
      </c>
      <c r="M339" s="3">
        <f t="shared" si="49"/>
        <v>22379.397943005129</v>
      </c>
      <c r="P339">
        <f t="shared" si="56"/>
        <v>30</v>
      </c>
      <c r="Q339" s="3">
        <f t="shared" si="57"/>
        <v>26591.110495521596</v>
      </c>
      <c r="R339" s="3">
        <f t="shared" si="50"/>
        <v>192.54676651612621</v>
      </c>
      <c r="S339" s="3">
        <f>400</f>
        <v>400</v>
      </c>
      <c r="T339" s="3">
        <f t="shared" si="51"/>
        <v>26383.657262037723</v>
      </c>
    </row>
    <row r="340" spans="2:20" x14ac:dyDescent="0.35">
      <c r="B340">
        <f t="shared" si="52"/>
        <v>31</v>
      </c>
      <c r="C340" s="3">
        <f t="shared" si="53"/>
        <v>17296.234838041899</v>
      </c>
      <c r="D340" s="3">
        <f t="shared" si="46"/>
        <v>325.17606869213284</v>
      </c>
      <c r="E340" s="3">
        <v>400</v>
      </c>
      <c r="F340" s="3">
        <f t="shared" si="47"/>
        <v>17221.410906734032</v>
      </c>
      <c r="I340">
        <f t="shared" si="54"/>
        <v>31</v>
      </c>
      <c r="J340" s="3">
        <f t="shared" si="55"/>
        <v>22379.397943005129</v>
      </c>
      <c r="K340" s="3">
        <f t="shared" si="48"/>
        <v>256.67783187903609</v>
      </c>
      <c r="L340" s="3">
        <v>400</v>
      </c>
      <c r="M340" s="3">
        <f t="shared" si="49"/>
        <v>22236.075774884164</v>
      </c>
      <c r="P340">
        <f t="shared" si="56"/>
        <v>31</v>
      </c>
      <c r="Q340" s="3">
        <f t="shared" si="57"/>
        <v>26383.657262037723</v>
      </c>
      <c r="R340" s="3">
        <f t="shared" si="50"/>
        <v>191.04459347535146</v>
      </c>
      <c r="S340" s="3">
        <f>400</f>
        <v>400</v>
      </c>
      <c r="T340" s="3">
        <f t="shared" si="51"/>
        <v>26174.701855513074</v>
      </c>
    </row>
    <row r="341" spans="2:20" x14ac:dyDescent="0.35">
      <c r="B341">
        <f t="shared" si="52"/>
        <v>32</v>
      </c>
      <c r="C341" s="3">
        <f t="shared" si="53"/>
        <v>17221.410906734032</v>
      </c>
      <c r="D341" s="3">
        <f t="shared" si="46"/>
        <v>323.76934913411276</v>
      </c>
      <c r="E341" s="3">
        <v>400</v>
      </c>
      <c r="F341" s="3">
        <f t="shared" si="47"/>
        <v>17145.180255868145</v>
      </c>
      <c r="I341">
        <f t="shared" si="54"/>
        <v>32</v>
      </c>
      <c r="J341" s="3">
        <f t="shared" si="55"/>
        <v>22236.075774884164</v>
      </c>
      <c r="K341" s="3">
        <f t="shared" si="48"/>
        <v>255.03401538910273</v>
      </c>
      <c r="L341" s="3">
        <v>400</v>
      </c>
      <c r="M341" s="3">
        <f t="shared" si="49"/>
        <v>22091.109790273265</v>
      </c>
      <c r="P341">
        <f t="shared" si="56"/>
        <v>32</v>
      </c>
      <c r="Q341" s="3">
        <f t="shared" si="57"/>
        <v>26174.701855513074</v>
      </c>
      <c r="R341" s="3">
        <f t="shared" si="50"/>
        <v>189.53154316934189</v>
      </c>
      <c r="S341" s="3">
        <f>400</f>
        <v>400</v>
      </c>
      <c r="T341" s="3">
        <f t="shared" si="51"/>
        <v>25964.233398682416</v>
      </c>
    </row>
    <row r="342" spans="2:20" x14ac:dyDescent="0.35">
      <c r="B342">
        <f t="shared" si="52"/>
        <v>33</v>
      </c>
      <c r="C342" s="3">
        <f t="shared" si="53"/>
        <v>17145.180255868145</v>
      </c>
      <c r="D342" s="3">
        <f t="shared" si="46"/>
        <v>322.33618269098076</v>
      </c>
      <c r="E342" s="3">
        <v>400</v>
      </c>
      <c r="F342" s="3">
        <f t="shared" si="47"/>
        <v>17067.516438559127</v>
      </c>
      <c r="I342">
        <f t="shared" si="54"/>
        <v>33</v>
      </c>
      <c r="J342" s="3">
        <f t="shared" si="55"/>
        <v>22091.109790273265</v>
      </c>
      <c r="K342" s="3">
        <f t="shared" si="48"/>
        <v>253.37134534226328</v>
      </c>
      <c r="L342" s="3">
        <v>400</v>
      </c>
      <c r="M342" s="3">
        <f t="shared" si="49"/>
        <v>21944.48113561553</v>
      </c>
      <c r="P342">
        <f t="shared" si="56"/>
        <v>33</v>
      </c>
      <c r="Q342" s="3">
        <f t="shared" si="57"/>
        <v>25964.233398682416</v>
      </c>
      <c r="R342" s="3">
        <f t="shared" si="50"/>
        <v>188.00753683560086</v>
      </c>
      <c r="S342" s="3">
        <f>400</f>
        <v>400</v>
      </c>
      <c r="T342" s="3">
        <f t="shared" si="51"/>
        <v>25752.240935518017</v>
      </c>
    </row>
    <row r="343" spans="2:20" x14ac:dyDescent="0.35">
      <c r="B343">
        <f t="shared" si="52"/>
        <v>34</v>
      </c>
      <c r="C343" s="3">
        <f t="shared" si="53"/>
        <v>17067.516438559127</v>
      </c>
      <c r="D343" s="3">
        <f t="shared" si="46"/>
        <v>320.87607215081715</v>
      </c>
      <c r="E343" s="3">
        <v>400</v>
      </c>
      <c r="F343" s="3">
        <f t="shared" si="47"/>
        <v>16988.392510709946</v>
      </c>
      <c r="I343">
        <f t="shared" si="54"/>
        <v>34</v>
      </c>
      <c r="J343" s="3">
        <f t="shared" si="55"/>
        <v>21944.48113561553</v>
      </c>
      <c r="K343" s="3">
        <f t="shared" si="48"/>
        <v>251.68960549989851</v>
      </c>
      <c r="L343" s="3">
        <v>400</v>
      </c>
      <c r="M343" s="3">
        <f t="shared" si="49"/>
        <v>21796.170741115428</v>
      </c>
      <c r="P343">
        <f t="shared" si="56"/>
        <v>34</v>
      </c>
      <c r="Q343" s="3">
        <f t="shared" si="57"/>
        <v>25752.240935518017</v>
      </c>
      <c r="R343" s="3">
        <f t="shared" si="50"/>
        <v>186.47249514131101</v>
      </c>
      <c r="S343" s="3">
        <f>400</f>
        <v>400</v>
      </c>
      <c r="T343" s="3">
        <f t="shared" si="51"/>
        <v>25538.713430659329</v>
      </c>
    </row>
    <row r="344" spans="2:20" x14ac:dyDescent="0.35">
      <c r="B344">
        <f t="shared" si="52"/>
        <v>35</v>
      </c>
      <c r="C344" s="3">
        <f t="shared" si="53"/>
        <v>16988.392510709946</v>
      </c>
      <c r="D344" s="3">
        <f t="shared" si="46"/>
        <v>319.38851095392084</v>
      </c>
      <c r="E344" s="3">
        <v>400</v>
      </c>
      <c r="F344" s="3">
        <f t="shared" si="47"/>
        <v>16907.781021663868</v>
      </c>
      <c r="I344">
        <f t="shared" si="54"/>
        <v>35</v>
      </c>
      <c r="J344" s="3">
        <f t="shared" si="55"/>
        <v>21796.170741115428</v>
      </c>
      <c r="K344" s="3">
        <f t="shared" si="48"/>
        <v>249.98857714326618</v>
      </c>
      <c r="L344" s="3">
        <v>400</v>
      </c>
      <c r="M344" s="3">
        <f t="shared" si="49"/>
        <v>21646.159318258695</v>
      </c>
      <c r="P344">
        <f t="shared" si="56"/>
        <v>35</v>
      </c>
      <c r="Q344" s="3">
        <f t="shared" si="57"/>
        <v>25538.713430659329</v>
      </c>
      <c r="R344" s="3">
        <f t="shared" si="50"/>
        <v>184.92633817920441</v>
      </c>
      <c r="S344" s="3">
        <f>400</f>
        <v>400</v>
      </c>
      <c r="T344" s="3">
        <f t="shared" si="51"/>
        <v>25323.639768838533</v>
      </c>
    </row>
    <row r="345" spans="2:20" x14ac:dyDescent="0.35">
      <c r="B345">
        <f t="shared" si="52"/>
        <v>36</v>
      </c>
      <c r="C345" s="3">
        <f t="shared" si="53"/>
        <v>16907.781021663868</v>
      </c>
      <c r="D345" s="3">
        <f t="shared" si="46"/>
        <v>317.87298301706784</v>
      </c>
      <c r="E345" s="3">
        <v>400</v>
      </c>
      <c r="F345" s="3">
        <f t="shared" si="47"/>
        <v>16825.654004680935</v>
      </c>
      <c r="I345">
        <f t="shared" si="54"/>
        <v>36</v>
      </c>
      <c r="J345" s="3">
        <f t="shared" si="55"/>
        <v>21646.159318258695</v>
      </c>
      <c r="K345" s="3">
        <f t="shared" si="48"/>
        <v>248.26803904505564</v>
      </c>
      <c r="L345" s="3">
        <v>400</v>
      </c>
      <c r="M345" s="3">
        <f t="shared" si="49"/>
        <v>21494.42735730375</v>
      </c>
      <c r="P345">
        <f t="shared" si="56"/>
        <v>36</v>
      </c>
      <c r="Q345" s="3">
        <f t="shared" si="57"/>
        <v>25323.639768838533</v>
      </c>
      <c r="R345" s="3">
        <f t="shared" si="50"/>
        <v>183.36898546340296</v>
      </c>
      <c r="S345" s="3">
        <f>400</f>
        <v>400</v>
      </c>
      <c r="T345" s="3">
        <f t="shared" si="51"/>
        <v>25107.008754301936</v>
      </c>
    </row>
    <row r="346" spans="2:20" x14ac:dyDescent="0.35">
      <c r="B346">
        <f t="shared" si="52"/>
        <v>37</v>
      </c>
      <c r="C346" s="3">
        <f t="shared" si="53"/>
        <v>16825.654004680935</v>
      </c>
      <c r="D346" s="3">
        <f t="shared" si="46"/>
        <v>316.32896255446497</v>
      </c>
      <c r="E346" s="3">
        <v>400</v>
      </c>
      <c r="F346" s="3">
        <f t="shared" si="47"/>
        <v>16741.982967235399</v>
      </c>
      <c r="I346">
        <f t="shared" si="54"/>
        <v>37</v>
      </c>
      <c r="J346" s="3">
        <f t="shared" si="55"/>
        <v>21494.42735730375</v>
      </c>
      <c r="K346" s="3">
        <f t="shared" si="48"/>
        <v>246.52776744061586</v>
      </c>
      <c r="L346" s="3">
        <v>400</v>
      </c>
      <c r="M346" s="3">
        <f t="shared" si="49"/>
        <v>21340.955124744367</v>
      </c>
      <c r="P346">
        <f t="shared" si="56"/>
        <v>37</v>
      </c>
      <c r="Q346" s="3">
        <f t="shared" si="57"/>
        <v>25107.008754301936</v>
      </c>
      <c r="R346" s="3">
        <f t="shared" si="50"/>
        <v>181.80035592522873</v>
      </c>
      <c r="S346" s="3">
        <f>400</f>
        <v>400</v>
      </c>
      <c r="T346" s="3">
        <f t="shared" si="51"/>
        <v>24888.809110227165</v>
      </c>
    </row>
    <row r="347" spans="2:20" x14ac:dyDescent="0.35">
      <c r="B347">
        <f t="shared" si="52"/>
        <v>38</v>
      </c>
      <c r="C347" s="3">
        <f t="shared" si="53"/>
        <v>16741.982967235399</v>
      </c>
      <c r="D347" s="3">
        <f t="shared" si="46"/>
        <v>314.7559138953377</v>
      </c>
      <c r="E347" s="3">
        <v>400</v>
      </c>
      <c r="F347" s="3">
        <f t="shared" si="47"/>
        <v>16656.738881130736</v>
      </c>
      <c r="I347">
        <f t="shared" si="54"/>
        <v>38</v>
      </c>
      <c r="J347" s="3">
        <f t="shared" si="55"/>
        <v>21340.955124744367</v>
      </c>
      <c r="K347" s="3">
        <f t="shared" si="48"/>
        <v>244.76753599885402</v>
      </c>
      <c r="L347" s="3">
        <v>400</v>
      </c>
      <c r="M347" s="3">
        <f t="shared" si="49"/>
        <v>21185.72266074322</v>
      </c>
      <c r="P347">
        <f t="shared" si="56"/>
        <v>38</v>
      </c>
      <c r="Q347" s="3">
        <f t="shared" si="57"/>
        <v>24888.809110227165</v>
      </c>
      <c r="R347" s="3">
        <f t="shared" si="50"/>
        <v>180.22036790898389</v>
      </c>
      <c r="S347" s="3">
        <f>400</f>
        <v>400</v>
      </c>
      <c r="T347" s="3">
        <f t="shared" si="51"/>
        <v>24669.029478136148</v>
      </c>
    </row>
    <row r="348" spans="2:20" x14ac:dyDescent="0.35">
      <c r="B348">
        <f t="shared" si="52"/>
        <v>39</v>
      </c>
      <c r="C348" s="3">
        <f t="shared" si="53"/>
        <v>16656.738881130736</v>
      </c>
      <c r="D348" s="3">
        <f t="shared" si="46"/>
        <v>313.1532912980889</v>
      </c>
      <c r="E348" s="3">
        <v>400</v>
      </c>
      <c r="F348" s="3">
        <f t="shared" si="47"/>
        <v>16569.892172428823</v>
      </c>
      <c r="I348">
        <f t="shared" si="54"/>
        <v>39</v>
      </c>
      <c r="J348" s="3">
        <f t="shared" si="55"/>
        <v>21185.72266074322</v>
      </c>
      <c r="K348" s="3">
        <f t="shared" si="48"/>
        <v>242.98711579279978</v>
      </c>
      <c r="L348" s="3">
        <v>400</v>
      </c>
      <c r="M348" s="3">
        <f t="shared" si="49"/>
        <v>21028.709776536019</v>
      </c>
      <c r="P348">
        <f t="shared" si="56"/>
        <v>39</v>
      </c>
      <c r="Q348" s="3">
        <f t="shared" si="57"/>
        <v>24669.029478136148</v>
      </c>
      <c r="R348" s="3">
        <f t="shared" si="50"/>
        <v>178.62893916769997</v>
      </c>
      <c r="S348" s="3">
        <f>400</f>
        <v>400</v>
      </c>
      <c r="T348" s="3">
        <f t="shared" si="51"/>
        <v>24447.658417303846</v>
      </c>
    </row>
    <row r="349" spans="2:20" x14ac:dyDescent="0.35">
      <c r="B349">
        <f t="shared" si="52"/>
        <v>40</v>
      </c>
      <c r="C349" s="3">
        <f t="shared" si="53"/>
        <v>16569.892172428823</v>
      </c>
      <c r="D349" s="3">
        <f t="shared" si="46"/>
        <v>311.52053876096295</v>
      </c>
      <c r="E349" s="3">
        <v>400</v>
      </c>
      <c r="F349" s="3">
        <f t="shared" si="47"/>
        <v>16481.412711189787</v>
      </c>
      <c r="I349">
        <f t="shared" si="54"/>
        <v>40</v>
      </c>
      <c r="J349" s="3">
        <f t="shared" si="55"/>
        <v>21028.709776536019</v>
      </c>
      <c r="K349" s="3">
        <f t="shared" si="48"/>
        <v>241.18627526983232</v>
      </c>
      <c r="L349" s="3">
        <v>400</v>
      </c>
      <c r="M349" s="3">
        <f t="shared" si="49"/>
        <v>20869.896051805852</v>
      </c>
      <c r="P349">
        <f t="shared" si="56"/>
        <v>40</v>
      </c>
      <c r="Q349" s="3">
        <f t="shared" si="57"/>
        <v>24447.658417303846</v>
      </c>
      <c r="R349" s="3">
        <f t="shared" si="50"/>
        <v>177.02598685885664</v>
      </c>
      <c r="S349" s="3">
        <f>400</f>
        <v>400</v>
      </c>
      <c r="T349" s="3">
        <f t="shared" si="51"/>
        <v>24224.684404162705</v>
      </c>
    </row>
    <row r="350" spans="2:20" x14ac:dyDescent="0.35">
      <c r="B350">
        <f t="shared" si="52"/>
        <v>41</v>
      </c>
      <c r="C350" s="3">
        <f t="shared" si="53"/>
        <v>16481.412711189787</v>
      </c>
      <c r="D350" s="3">
        <f t="shared" si="46"/>
        <v>309.85708982915111</v>
      </c>
      <c r="E350" s="3">
        <v>400</v>
      </c>
      <c r="F350" s="3">
        <f t="shared" si="47"/>
        <v>16391.269801018938</v>
      </c>
      <c r="I350">
        <f t="shared" si="54"/>
        <v>41</v>
      </c>
      <c r="J350" s="3">
        <f t="shared" si="55"/>
        <v>20869.896051805852</v>
      </c>
      <c r="K350" s="3">
        <f t="shared" si="48"/>
        <v>239.36478022156564</v>
      </c>
      <c r="L350" s="3">
        <v>400</v>
      </c>
      <c r="M350" s="3">
        <f t="shared" si="49"/>
        <v>20709.260832027419</v>
      </c>
      <c r="P350">
        <f t="shared" si="56"/>
        <v>41</v>
      </c>
      <c r="Q350" s="3">
        <f t="shared" si="57"/>
        <v>24224.684404162705</v>
      </c>
      <c r="R350" s="3">
        <f t="shared" si="50"/>
        <v>175.41142754006921</v>
      </c>
      <c r="S350" s="3">
        <f>400</f>
        <v>400</v>
      </c>
      <c r="T350" s="3">
        <f t="shared" si="51"/>
        <v>24000.095831702773</v>
      </c>
    </row>
    <row r="351" spans="2:20" x14ac:dyDescent="0.35">
      <c r="B351">
        <f t="shared" si="52"/>
        <v>42</v>
      </c>
      <c r="C351" s="3">
        <f t="shared" si="53"/>
        <v>16391.269801018938</v>
      </c>
      <c r="D351" s="3">
        <f t="shared" si="46"/>
        <v>308.16236739826957</v>
      </c>
      <c r="E351" s="3">
        <v>400</v>
      </c>
      <c r="F351" s="3">
        <f t="shared" si="47"/>
        <v>16299.432168417206</v>
      </c>
      <c r="I351">
        <f t="shared" si="54"/>
        <v>42</v>
      </c>
      <c r="J351" s="3">
        <f t="shared" si="55"/>
        <v>20709.260832027419</v>
      </c>
      <c r="K351" s="3">
        <f t="shared" si="48"/>
        <v>237.52239375338866</v>
      </c>
      <c r="L351" s="3">
        <v>400</v>
      </c>
      <c r="M351" s="3">
        <f t="shared" si="49"/>
        <v>20546.783225780808</v>
      </c>
      <c r="P351">
        <f t="shared" si="56"/>
        <v>42</v>
      </c>
      <c r="Q351" s="3">
        <f t="shared" si="57"/>
        <v>24000.095831702773</v>
      </c>
      <c r="R351" s="3">
        <f t="shared" si="50"/>
        <v>173.78517716474488</v>
      </c>
      <c r="S351" s="3">
        <f>400</f>
        <v>400</v>
      </c>
      <c r="T351" s="3">
        <f t="shared" si="51"/>
        <v>23773.881008867516</v>
      </c>
    </row>
    <row r="352" spans="2:20" x14ac:dyDescent="0.35">
      <c r="B352">
        <f t="shared" si="52"/>
        <v>43</v>
      </c>
      <c r="C352" s="3">
        <f t="shared" si="53"/>
        <v>16299.432168417206</v>
      </c>
      <c r="D352" s="3">
        <f t="shared" si="46"/>
        <v>306.43578351414345</v>
      </c>
      <c r="E352" s="3">
        <v>400</v>
      </c>
      <c r="F352" s="3">
        <f t="shared" si="47"/>
        <v>16205.867951931348</v>
      </c>
      <c r="I352">
        <f t="shared" si="54"/>
        <v>43</v>
      </c>
      <c r="J352" s="3">
        <f t="shared" si="55"/>
        <v>20546.783225780808</v>
      </c>
      <c r="K352" s="3">
        <f t="shared" si="48"/>
        <v>235.65887625365579</v>
      </c>
      <c r="L352" s="3">
        <v>400</v>
      </c>
      <c r="M352" s="3">
        <f t="shared" si="49"/>
        <v>20382.442102034463</v>
      </c>
      <c r="P352">
        <f t="shared" si="56"/>
        <v>43</v>
      </c>
      <c r="Q352" s="3">
        <f t="shared" si="57"/>
        <v>23773.881008867516</v>
      </c>
      <c r="R352" s="3">
        <f t="shared" si="50"/>
        <v>172.14715107770792</v>
      </c>
      <c r="S352" s="3">
        <f>400</f>
        <v>400</v>
      </c>
      <c r="T352" s="3">
        <f t="shared" si="51"/>
        <v>23546.028159945225</v>
      </c>
    </row>
    <row r="353" spans="2:20" x14ac:dyDescent="0.35">
      <c r="B353">
        <f t="shared" si="52"/>
        <v>44</v>
      </c>
      <c r="C353" s="3">
        <f t="shared" si="53"/>
        <v>16205.867951931348</v>
      </c>
      <c r="D353" s="3">
        <f t="shared" si="46"/>
        <v>304.67673916882654</v>
      </c>
      <c r="E353" s="3">
        <v>400</v>
      </c>
      <c r="F353" s="3">
        <f t="shared" si="47"/>
        <v>16110.544691100175</v>
      </c>
      <c r="I353">
        <f t="shared" si="54"/>
        <v>44</v>
      </c>
      <c r="J353" s="3">
        <f t="shared" si="55"/>
        <v>20382.442102034463</v>
      </c>
      <c r="K353" s="3">
        <f t="shared" si="48"/>
        <v>233.77398536252434</v>
      </c>
      <c r="L353" s="3">
        <v>400</v>
      </c>
      <c r="M353" s="3">
        <f t="shared" si="49"/>
        <v>20216.216087396988</v>
      </c>
      <c r="P353">
        <f t="shared" si="56"/>
        <v>44</v>
      </c>
      <c r="Q353" s="3">
        <f t="shared" si="57"/>
        <v>23546.028159945225</v>
      </c>
      <c r="R353" s="3">
        <f t="shared" si="50"/>
        <v>170.49726401079269</v>
      </c>
      <c r="S353" s="3">
        <f>400</f>
        <v>400</v>
      </c>
      <c r="T353" s="3">
        <f t="shared" si="51"/>
        <v>23316.525423956016</v>
      </c>
    </row>
    <row r="354" spans="2:20" x14ac:dyDescent="0.35">
      <c r="B354">
        <f t="shared" si="52"/>
        <v>45</v>
      </c>
      <c r="C354" s="3">
        <f t="shared" si="53"/>
        <v>16110.544691100175</v>
      </c>
      <c r="D354" s="3">
        <f t="shared" si="46"/>
        <v>302.88462409278583</v>
      </c>
      <c r="E354" s="3">
        <v>400</v>
      </c>
      <c r="F354" s="3">
        <f t="shared" si="47"/>
        <v>16013.42931519296</v>
      </c>
      <c r="I354">
        <f t="shared" si="54"/>
        <v>45</v>
      </c>
      <c r="J354" s="3">
        <f t="shared" si="55"/>
        <v>20216.216087396988</v>
      </c>
      <c r="K354" s="3">
        <f t="shared" si="48"/>
        <v>231.86747594043436</v>
      </c>
      <c r="L354" s="3">
        <v>400</v>
      </c>
      <c r="M354" s="3">
        <f t="shared" si="49"/>
        <v>20048.083563337423</v>
      </c>
      <c r="P354">
        <f t="shared" si="56"/>
        <v>45</v>
      </c>
      <c r="Q354" s="3">
        <f t="shared" si="57"/>
        <v>23316.525423956016</v>
      </c>
      <c r="R354" s="3">
        <f t="shared" si="50"/>
        <v>168.83543007840507</v>
      </c>
      <c r="S354" s="3">
        <f>400</f>
        <v>400</v>
      </c>
      <c r="T354" s="3">
        <f t="shared" si="51"/>
        <v>23085.360854034421</v>
      </c>
    </row>
    <row r="355" spans="2:20" x14ac:dyDescent="0.35">
      <c r="B355">
        <f t="shared" si="52"/>
        <v>46</v>
      </c>
      <c r="C355" s="3">
        <f t="shared" si="53"/>
        <v>16013.42931519296</v>
      </c>
      <c r="D355" s="3">
        <f t="shared" si="46"/>
        <v>301.05881654317915</v>
      </c>
      <c r="E355" s="3">
        <v>400</v>
      </c>
      <c r="F355" s="3">
        <f t="shared" si="47"/>
        <v>15914.48813173614</v>
      </c>
      <c r="I355">
        <f t="shared" si="54"/>
        <v>46</v>
      </c>
      <c r="J355" s="3">
        <f t="shared" si="55"/>
        <v>20048.083563337423</v>
      </c>
      <c r="K355" s="3">
        <f t="shared" si="48"/>
        <v>229.93910003622702</v>
      </c>
      <c r="L355" s="3">
        <v>400</v>
      </c>
      <c r="M355" s="3">
        <f t="shared" si="49"/>
        <v>19878.022663373649</v>
      </c>
      <c r="P355">
        <f t="shared" si="56"/>
        <v>46</v>
      </c>
      <c r="Q355" s="3">
        <f t="shared" si="57"/>
        <v>23085.360854034421</v>
      </c>
      <c r="R355" s="3">
        <f t="shared" si="50"/>
        <v>167.16156277305163</v>
      </c>
      <c r="S355" s="3">
        <f>400</f>
        <v>400</v>
      </c>
      <c r="T355" s="3">
        <f t="shared" si="51"/>
        <v>22852.522416807471</v>
      </c>
    </row>
    <row r="356" spans="2:20" x14ac:dyDescent="0.35">
      <c r="B356">
        <f t="shared" si="52"/>
        <v>47</v>
      </c>
      <c r="C356" s="3">
        <f t="shared" si="53"/>
        <v>15914.48813173614</v>
      </c>
      <c r="D356" s="3">
        <f t="shared" si="46"/>
        <v>299.19868308815268</v>
      </c>
      <c r="E356" s="3">
        <v>400</v>
      </c>
      <c r="F356" s="3">
        <f t="shared" si="47"/>
        <v>15813.686814824292</v>
      </c>
      <c r="I356">
        <f t="shared" si="54"/>
        <v>47</v>
      </c>
      <c r="J356" s="3">
        <f t="shared" si="55"/>
        <v>19878.022663373649</v>
      </c>
      <c r="K356" s="3">
        <f t="shared" si="48"/>
        <v>227.98860685489714</v>
      </c>
      <c r="L356" s="3">
        <v>400</v>
      </c>
      <c r="M356" s="3">
        <f t="shared" si="49"/>
        <v>19706.011270228548</v>
      </c>
      <c r="P356">
        <f t="shared" si="56"/>
        <v>47</v>
      </c>
      <c r="Q356" s="3">
        <f t="shared" si="57"/>
        <v>22852.522416807471</v>
      </c>
      <c r="R356" s="3">
        <f t="shared" si="50"/>
        <v>165.47557496083644</v>
      </c>
      <c r="S356" s="3">
        <f>400</f>
        <v>400</v>
      </c>
      <c r="T356" s="3">
        <f t="shared" si="51"/>
        <v>22617.997991768309</v>
      </c>
    </row>
    <row r="357" spans="2:20" x14ac:dyDescent="0.35">
      <c r="B357">
        <f t="shared" si="52"/>
        <v>48</v>
      </c>
      <c r="C357" s="3">
        <f t="shared" si="53"/>
        <v>15813.686814824292</v>
      </c>
      <c r="D357" s="3">
        <f t="shared" si="46"/>
        <v>297.30357838708267</v>
      </c>
      <c r="E357" s="3">
        <v>400</v>
      </c>
      <c r="F357" s="3">
        <f t="shared" si="47"/>
        <v>15710.990393211374</v>
      </c>
      <c r="I357">
        <f t="shared" si="54"/>
        <v>48</v>
      </c>
      <c r="J357" s="3">
        <f t="shared" si="55"/>
        <v>19706.011270228548</v>
      </c>
      <c r="K357" s="3">
        <f t="shared" si="48"/>
        <v>226.01574272497638</v>
      </c>
      <c r="L357" s="3">
        <v>400</v>
      </c>
      <c r="M357" s="3">
        <f t="shared" si="49"/>
        <v>19532.027012953524</v>
      </c>
      <c r="P357">
        <f t="shared" si="56"/>
        <v>48</v>
      </c>
      <c r="Q357" s="3">
        <f t="shared" si="57"/>
        <v>22617.997991768309</v>
      </c>
      <c r="R357" s="3">
        <f t="shared" si="50"/>
        <v>163.77737887692524</v>
      </c>
      <c r="S357" s="3">
        <f>400</f>
        <v>400</v>
      </c>
      <c r="T357" s="3">
        <f t="shared" si="51"/>
        <v>22381.775370645235</v>
      </c>
    </row>
    <row r="358" spans="2:20" x14ac:dyDescent="0.35">
      <c r="B358">
        <f t="shared" si="52"/>
        <v>49</v>
      </c>
      <c r="C358" s="3">
        <f t="shared" si="53"/>
        <v>15710.990393211374</v>
      </c>
      <c r="D358" s="3">
        <f t="shared" si="46"/>
        <v>295.37284496668588</v>
      </c>
      <c r="E358" s="3">
        <v>400</v>
      </c>
      <c r="F358" s="3">
        <f t="shared" si="47"/>
        <v>15606.363238178059</v>
      </c>
      <c r="I358">
        <f t="shared" si="54"/>
        <v>49</v>
      </c>
      <c r="J358" s="3">
        <f t="shared" si="55"/>
        <v>19532.027012953524</v>
      </c>
      <c r="K358" s="3">
        <f t="shared" si="48"/>
        <v>224.02025106554166</v>
      </c>
      <c r="L358" s="3">
        <v>400</v>
      </c>
      <c r="M358" s="3">
        <f t="shared" si="49"/>
        <v>19356.047264019064</v>
      </c>
      <c r="P358">
        <f t="shared" si="56"/>
        <v>49</v>
      </c>
      <c r="Q358" s="3">
        <f t="shared" si="57"/>
        <v>22381.775370645235</v>
      </c>
      <c r="R358" s="3">
        <f t="shared" si="50"/>
        <v>162.0668861209769</v>
      </c>
      <c r="S358" s="3">
        <f>400</f>
        <v>400</v>
      </c>
      <c r="T358" s="3">
        <f t="shared" si="51"/>
        <v>22143.842256766213</v>
      </c>
    </row>
    <row r="359" spans="2:20" x14ac:dyDescent="0.35">
      <c r="B359">
        <f t="shared" si="52"/>
        <v>50</v>
      </c>
      <c r="C359" s="3">
        <f t="shared" si="53"/>
        <v>15606.363238178059</v>
      </c>
      <c r="D359" s="3">
        <f t="shared" si="46"/>
        <v>293.40581299292091</v>
      </c>
      <c r="E359" s="3">
        <v>400</v>
      </c>
      <c r="F359" s="3">
        <f t="shared" si="47"/>
        <v>15499.769051170981</v>
      </c>
      <c r="I359">
        <f t="shared" si="54"/>
        <v>50</v>
      </c>
      <c r="J359" s="3">
        <f t="shared" si="55"/>
        <v>19356.047264019064</v>
      </c>
      <c r="K359" s="3">
        <f t="shared" si="48"/>
        <v>222.00187235284565</v>
      </c>
      <c r="L359" s="3">
        <v>400</v>
      </c>
      <c r="M359" s="3">
        <f t="shared" si="49"/>
        <v>19178.049136371908</v>
      </c>
      <c r="P359">
        <f t="shared" si="56"/>
        <v>50</v>
      </c>
      <c r="Q359" s="3">
        <f t="shared" si="57"/>
        <v>22143.842256766213</v>
      </c>
      <c r="R359" s="3">
        <f t="shared" si="50"/>
        <v>160.34400765254156</v>
      </c>
      <c r="S359" s="3">
        <f>400</f>
        <v>400</v>
      </c>
      <c r="T359" s="3">
        <f t="shared" si="51"/>
        <v>21904.186264418753</v>
      </c>
    </row>
    <row r="360" spans="2:20" x14ac:dyDescent="0.35">
      <c r="B360">
        <f t="shared" si="52"/>
        <v>51</v>
      </c>
      <c r="C360" s="3">
        <f t="shared" si="53"/>
        <v>15499.769051170981</v>
      </c>
      <c r="D360" s="3">
        <f t="shared" si="46"/>
        <v>291.40180003860098</v>
      </c>
      <c r="E360" s="3">
        <v>400</v>
      </c>
      <c r="F360" s="3">
        <f t="shared" si="47"/>
        <v>15391.170851209581</v>
      </c>
      <c r="I360">
        <f t="shared" si="54"/>
        <v>51</v>
      </c>
      <c r="J360" s="3">
        <f t="shared" si="55"/>
        <v>19178.049136371908</v>
      </c>
      <c r="K360" s="3">
        <f t="shared" si="48"/>
        <v>219.96034408656448</v>
      </c>
      <c r="L360" s="3">
        <v>400</v>
      </c>
      <c r="M360" s="3">
        <f t="shared" si="49"/>
        <v>18998.009480458473</v>
      </c>
      <c r="P360">
        <f t="shared" si="56"/>
        <v>51</v>
      </c>
      <c r="Q360" s="3">
        <f t="shared" si="57"/>
        <v>21904.186264418753</v>
      </c>
      <c r="R360" s="3">
        <f t="shared" si="50"/>
        <v>158.60865378642572</v>
      </c>
      <c r="S360" s="3">
        <f>400</f>
        <v>400</v>
      </c>
      <c r="T360" s="3">
        <f t="shared" si="51"/>
        <v>21662.794918205178</v>
      </c>
    </row>
    <row r="361" spans="2:20" x14ac:dyDescent="0.35">
      <c r="B361">
        <f t="shared" si="52"/>
        <v>52</v>
      </c>
      <c r="C361" s="3">
        <f t="shared" si="53"/>
        <v>15391.170851209581</v>
      </c>
      <c r="D361" s="3">
        <f t="shared" si="46"/>
        <v>289.36011084663767</v>
      </c>
      <c r="E361" s="3">
        <v>400</v>
      </c>
      <c r="F361" s="3">
        <f t="shared" si="47"/>
        <v>15280.530962056218</v>
      </c>
      <c r="I361">
        <f t="shared" si="54"/>
        <v>52</v>
      </c>
      <c r="J361" s="3">
        <f t="shared" si="55"/>
        <v>18998.009480458473</v>
      </c>
      <c r="K361" s="3">
        <f t="shared" si="48"/>
        <v>217.8954007556581</v>
      </c>
      <c r="L361" s="3">
        <v>400</v>
      </c>
      <c r="M361" s="3">
        <f t="shared" si="49"/>
        <v>18815.90488121413</v>
      </c>
      <c r="P361">
        <f t="shared" si="56"/>
        <v>52</v>
      </c>
      <c r="Q361" s="3">
        <f t="shared" si="57"/>
        <v>21662.794918205178</v>
      </c>
      <c r="R361" s="3">
        <f t="shared" si="50"/>
        <v>156.8607341880236</v>
      </c>
      <c r="S361" s="3">
        <f>400</f>
        <v>400</v>
      </c>
      <c r="T361" s="3">
        <f t="shared" si="51"/>
        <v>21419.655652393201</v>
      </c>
    </row>
    <row r="362" spans="2:20" x14ac:dyDescent="0.35">
      <c r="B362">
        <f t="shared" si="52"/>
        <v>53</v>
      </c>
      <c r="C362" s="3">
        <f t="shared" si="53"/>
        <v>15280.530962056218</v>
      </c>
      <c r="D362" s="3">
        <f t="shared" si="46"/>
        <v>287.28003708883381</v>
      </c>
      <c r="E362" s="3">
        <v>400</v>
      </c>
      <c r="F362" s="3">
        <f t="shared" si="47"/>
        <v>15167.810999145053</v>
      </c>
      <c r="I362">
        <f t="shared" si="54"/>
        <v>53</v>
      </c>
      <c r="J362" s="3">
        <f t="shared" si="55"/>
        <v>18815.90488121413</v>
      </c>
      <c r="K362" s="3">
        <f t="shared" si="48"/>
        <v>215.80677380383929</v>
      </c>
      <c r="L362" s="3">
        <v>400</v>
      </c>
      <c r="M362" s="3">
        <f t="shared" si="49"/>
        <v>18631.711655017971</v>
      </c>
      <c r="P362">
        <f t="shared" si="56"/>
        <v>53</v>
      </c>
      <c r="Q362" s="3">
        <f t="shared" si="57"/>
        <v>21419.655652393201</v>
      </c>
      <c r="R362" s="3">
        <f t="shared" si="50"/>
        <v>155.1001578686147</v>
      </c>
      <c r="S362" s="3">
        <f>400</f>
        <v>400</v>
      </c>
      <c r="T362" s="3">
        <f t="shared" si="51"/>
        <v>21174.755810261817</v>
      </c>
    </row>
    <row r="363" spans="2:20" x14ac:dyDescent="0.35">
      <c r="B363">
        <f t="shared" si="52"/>
        <v>54</v>
      </c>
      <c r="C363" s="3">
        <f t="shared" si="53"/>
        <v>15167.810999145053</v>
      </c>
      <c r="D363" s="3">
        <f t="shared" si="46"/>
        <v>285.16085712014149</v>
      </c>
      <c r="E363" s="3">
        <v>400</v>
      </c>
      <c r="F363" s="3">
        <f t="shared" si="47"/>
        <v>15052.971856265194</v>
      </c>
      <c r="I363">
        <f t="shared" si="54"/>
        <v>54</v>
      </c>
      <c r="J363" s="3">
        <f t="shared" si="55"/>
        <v>18631.711655017971</v>
      </c>
      <c r="K363" s="3">
        <f t="shared" si="48"/>
        <v>213.69419159464667</v>
      </c>
      <c r="L363" s="3">
        <v>400</v>
      </c>
      <c r="M363" s="3">
        <f t="shared" si="49"/>
        <v>18445.405846612619</v>
      </c>
      <c r="P363">
        <f t="shared" si="56"/>
        <v>54</v>
      </c>
      <c r="Q363" s="3">
        <f t="shared" si="57"/>
        <v>21174.755810261817</v>
      </c>
      <c r="R363" s="3">
        <f t="shared" si="50"/>
        <v>153.32683318062735</v>
      </c>
      <c r="S363" s="3">
        <f>400</f>
        <v>400</v>
      </c>
      <c r="T363" s="3">
        <f t="shared" si="51"/>
        <v>20928.082643442445</v>
      </c>
    </row>
    <row r="364" spans="2:20" x14ac:dyDescent="0.35">
      <c r="B364">
        <f t="shared" si="52"/>
        <v>55</v>
      </c>
      <c r="C364" s="3">
        <f t="shared" si="53"/>
        <v>15052.971856265194</v>
      </c>
      <c r="D364" s="3">
        <f t="shared" si="46"/>
        <v>283.00183572830002</v>
      </c>
      <c r="E364" s="3">
        <v>400</v>
      </c>
      <c r="F364" s="3">
        <f t="shared" si="47"/>
        <v>14935.973691993495</v>
      </c>
      <c r="I364">
        <f t="shared" si="54"/>
        <v>55</v>
      </c>
      <c r="J364" s="3">
        <f t="shared" si="55"/>
        <v>18445.405846612619</v>
      </c>
      <c r="K364" s="3">
        <f t="shared" si="48"/>
        <v>211.55737937611673</v>
      </c>
      <c r="L364" s="3">
        <v>400</v>
      </c>
      <c r="M364" s="3">
        <f t="shared" si="49"/>
        <v>18256.963225988737</v>
      </c>
      <c r="P364">
        <f t="shared" si="56"/>
        <v>55</v>
      </c>
      <c r="Q364" s="3">
        <f t="shared" si="57"/>
        <v>20928.082643442445</v>
      </c>
      <c r="R364" s="3">
        <f t="shared" si="50"/>
        <v>151.54066781286798</v>
      </c>
      <c r="S364" s="3">
        <f>400</f>
        <v>400</v>
      </c>
      <c r="T364" s="3">
        <f t="shared" si="51"/>
        <v>20679.623311255313</v>
      </c>
    </row>
    <row r="365" spans="2:20" x14ac:dyDescent="0.35">
      <c r="B365">
        <f t="shared" si="52"/>
        <v>56</v>
      </c>
      <c r="C365" s="3">
        <f t="shared" si="53"/>
        <v>14935.973691993495</v>
      </c>
      <c r="D365" s="3">
        <f t="shared" si="46"/>
        <v>280.80222387876671</v>
      </c>
      <c r="E365" s="3">
        <v>400</v>
      </c>
      <c r="F365" s="3">
        <f t="shared" si="47"/>
        <v>14816.775915872262</v>
      </c>
      <c r="I365">
        <f t="shared" si="54"/>
        <v>56</v>
      </c>
      <c r="J365" s="3">
        <f t="shared" si="55"/>
        <v>18256.963225988737</v>
      </c>
      <c r="K365" s="3">
        <f t="shared" si="48"/>
        <v>209.39605924505128</v>
      </c>
      <c r="L365" s="3">
        <v>400</v>
      </c>
      <c r="M365" s="3">
        <f t="shared" si="49"/>
        <v>18066.35928523379</v>
      </c>
      <c r="P365">
        <f t="shared" si="56"/>
        <v>56</v>
      </c>
      <c r="Q365" s="3">
        <f t="shared" si="57"/>
        <v>20679.623311255313</v>
      </c>
      <c r="R365" s="3">
        <f t="shared" si="50"/>
        <v>149.74156878571583</v>
      </c>
      <c r="S365" s="3">
        <f>400</f>
        <v>400</v>
      </c>
      <c r="T365" s="3">
        <f t="shared" si="51"/>
        <v>20429.36488004103</v>
      </c>
    </row>
    <row r="366" spans="2:20" x14ac:dyDescent="0.35">
      <c r="B366">
        <f t="shared" si="52"/>
        <v>57</v>
      </c>
      <c r="C366" s="3">
        <f t="shared" si="53"/>
        <v>14816.775915872262</v>
      </c>
      <c r="D366" s="3">
        <f t="shared" si="46"/>
        <v>278.5612584548528</v>
      </c>
      <c r="E366" s="3">
        <v>400</v>
      </c>
      <c r="F366" s="3">
        <f t="shared" si="47"/>
        <v>14695.337174327115</v>
      </c>
      <c r="I366">
        <f t="shared" si="54"/>
        <v>57</v>
      </c>
      <c r="J366" s="3">
        <f t="shared" si="55"/>
        <v>18066.35928523379</v>
      </c>
      <c r="K366" s="3">
        <f t="shared" si="48"/>
        <v>207.20995011087453</v>
      </c>
      <c r="L366" s="3">
        <v>400</v>
      </c>
      <c r="M366" s="3">
        <f t="shared" si="49"/>
        <v>17873.569235344665</v>
      </c>
      <c r="P366">
        <f t="shared" si="56"/>
        <v>57</v>
      </c>
      <c r="Q366" s="3">
        <f t="shared" si="57"/>
        <v>20429.36488004103</v>
      </c>
      <c r="R366" s="3">
        <f t="shared" si="50"/>
        <v>147.92944244628282</v>
      </c>
      <c r="S366" s="3">
        <f>400</f>
        <v>400</v>
      </c>
      <c r="T366" s="3">
        <f t="shared" si="51"/>
        <v>20177.294322487312</v>
      </c>
    </row>
    <row r="367" spans="2:20" x14ac:dyDescent="0.35">
      <c r="B367">
        <f t="shared" si="52"/>
        <v>58</v>
      </c>
      <c r="C367" s="3">
        <f t="shared" si="53"/>
        <v>14695.337174327115</v>
      </c>
      <c r="D367" s="3">
        <f t="shared" si="46"/>
        <v>276.27816199297325</v>
      </c>
      <c r="E367" s="3">
        <v>400</v>
      </c>
      <c r="F367" s="3">
        <f t="shared" si="47"/>
        <v>14571.615336320088</v>
      </c>
      <c r="I367">
        <f t="shared" si="54"/>
        <v>58</v>
      </c>
      <c r="J367" s="3">
        <f t="shared" si="55"/>
        <v>17873.569235344665</v>
      </c>
      <c r="K367" s="3">
        <f t="shared" si="48"/>
        <v>204.99876765907587</v>
      </c>
      <c r="L367" s="3">
        <v>400</v>
      </c>
      <c r="M367" s="3">
        <f t="shared" si="49"/>
        <v>17678.56800300374</v>
      </c>
      <c r="P367">
        <f t="shared" si="56"/>
        <v>58</v>
      </c>
      <c r="Q367" s="3">
        <f t="shared" si="57"/>
        <v>20177.294322487312</v>
      </c>
      <c r="R367" s="3">
        <f t="shared" si="50"/>
        <v>146.10419446353836</v>
      </c>
      <c r="S367" s="3">
        <f>400</f>
        <v>400</v>
      </c>
      <c r="T367" s="3">
        <f t="shared" si="51"/>
        <v>19923.398516950852</v>
      </c>
    </row>
    <row r="368" spans="2:20" x14ac:dyDescent="0.35">
      <c r="B368">
        <f t="shared" si="52"/>
        <v>59</v>
      </c>
      <c r="C368" s="3">
        <f t="shared" si="53"/>
        <v>14571.615336320088</v>
      </c>
      <c r="D368" s="3">
        <f t="shared" si="46"/>
        <v>273.95214241291973</v>
      </c>
      <c r="E368" s="3">
        <v>400</v>
      </c>
      <c r="F368" s="3">
        <f t="shared" si="47"/>
        <v>14445.567478733008</v>
      </c>
      <c r="I368">
        <f t="shared" si="54"/>
        <v>59</v>
      </c>
      <c r="J368" s="3">
        <f t="shared" si="55"/>
        <v>17678.56800300374</v>
      </c>
      <c r="K368" s="3">
        <f t="shared" si="48"/>
        <v>202.76222431423344</v>
      </c>
      <c r="L368" s="3">
        <v>400</v>
      </c>
      <c r="M368" s="3">
        <f t="shared" si="49"/>
        <v>17481.330227317972</v>
      </c>
      <c r="P368">
        <f t="shared" si="56"/>
        <v>59</v>
      </c>
      <c r="Q368" s="3">
        <f t="shared" si="57"/>
        <v>19923.398516950852</v>
      </c>
      <c r="R368" s="3">
        <f t="shared" si="50"/>
        <v>144.26572982339911</v>
      </c>
      <c r="S368" s="3">
        <f>400</f>
        <v>400</v>
      </c>
      <c r="T368" s="3">
        <f t="shared" si="51"/>
        <v>19667.664246774253</v>
      </c>
    </row>
    <row r="369" spans="2:20" x14ac:dyDescent="0.35">
      <c r="B369">
        <f t="shared" si="52"/>
        <v>60</v>
      </c>
      <c r="C369" s="3">
        <f t="shared" si="53"/>
        <v>14445.567478733008</v>
      </c>
      <c r="D369" s="3">
        <f t="shared" si="46"/>
        <v>271.58239274306192</v>
      </c>
      <c r="E369" s="3">
        <v>400</v>
      </c>
      <c r="F369" s="3">
        <f t="shared" si="47"/>
        <v>14317.149871476069</v>
      </c>
      <c r="I369">
        <f t="shared" si="54"/>
        <v>60</v>
      </c>
      <c r="J369" s="3">
        <f t="shared" si="55"/>
        <v>17481.330227317972</v>
      </c>
      <c r="K369" s="3">
        <f t="shared" si="48"/>
        <v>200.50002920261338</v>
      </c>
      <c r="L369" s="3">
        <v>400</v>
      </c>
      <c r="M369" s="3">
        <f t="shared" si="49"/>
        <v>17281.830256520585</v>
      </c>
      <c r="P369">
        <f t="shared" si="56"/>
        <v>60</v>
      </c>
      <c r="Q369" s="3">
        <f t="shared" si="57"/>
        <v>19667.664246774253</v>
      </c>
      <c r="R369" s="3">
        <f t="shared" si="50"/>
        <v>142.41395282378269</v>
      </c>
      <c r="S369" s="3">
        <f>400</f>
        <v>400</v>
      </c>
      <c r="T369" s="3">
        <f t="shared" si="51"/>
        <v>19410.078199598036</v>
      </c>
    </row>
    <row r="370" spans="2:20" x14ac:dyDescent="0.35">
      <c r="B370">
        <f t="shared" si="52"/>
        <v>61</v>
      </c>
      <c r="C370" s="3">
        <f t="shared" si="53"/>
        <v>14317.149871476069</v>
      </c>
      <c r="D370" s="3">
        <f t="shared" si="46"/>
        <v>269.16809084038323</v>
      </c>
      <c r="E370" s="3">
        <v>400</v>
      </c>
      <c r="F370" s="3">
        <f t="shared" si="47"/>
        <v>14186.317962316452</v>
      </c>
      <c r="I370">
        <f t="shared" si="54"/>
        <v>61</v>
      </c>
      <c r="J370" s="3">
        <f t="shared" si="55"/>
        <v>17281.830256520585</v>
      </c>
      <c r="K370" s="3">
        <f t="shared" si="48"/>
        <v>198.21188811434027</v>
      </c>
      <c r="L370" s="3">
        <v>400</v>
      </c>
      <c r="M370" s="3">
        <f t="shared" si="49"/>
        <v>17080.042144634925</v>
      </c>
      <c r="P370">
        <f t="shared" si="56"/>
        <v>61</v>
      </c>
      <c r="Q370" s="3">
        <f t="shared" si="57"/>
        <v>19410.078199598036</v>
      </c>
      <c r="R370" s="3">
        <f t="shared" si="50"/>
        <v>140.54876706962608</v>
      </c>
      <c r="S370" s="3">
        <f>400</f>
        <v>400</v>
      </c>
      <c r="T370" s="3">
        <f t="shared" si="51"/>
        <v>19150.626966667664</v>
      </c>
    </row>
    <row r="371" spans="2:20" x14ac:dyDescent="0.35">
      <c r="B371">
        <f t="shared" si="52"/>
        <v>62</v>
      </c>
      <c r="C371" s="3">
        <f t="shared" si="53"/>
        <v>14186.317962316452</v>
      </c>
      <c r="D371" s="3">
        <f t="shared" si="46"/>
        <v>266.70839910525262</v>
      </c>
      <c r="E371" s="3">
        <v>400</v>
      </c>
      <c r="F371" s="3">
        <f t="shared" si="47"/>
        <v>14053.026361421706</v>
      </c>
      <c r="I371">
        <f t="shared" si="54"/>
        <v>62</v>
      </c>
      <c r="J371" s="3">
        <f t="shared" si="55"/>
        <v>17080.042144634925</v>
      </c>
      <c r="K371" s="3">
        <f t="shared" si="48"/>
        <v>195.89750346513372</v>
      </c>
      <c r="L371" s="3">
        <v>400</v>
      </c>
      <c r="M371" s="3">
        <f t="shared" si="49"/>
        <v>16875.939648100059</v>
      </c>
      <c r="P371">
        <f t="shared" si="56"/>
        <v>62</v>
      </c>
      <c r="Q371" s="3">
        <f t="shared" si="57"/>
        <v>19150.626966667664</v>
      </c>
      <c r="R371" s="3">
        <f t="shared" si="50"/>
        <v>138.67007546786772</v>
      </c>
      <c r="S371" s="3">
        <f>400</f>
        <v>400</v>
      </c>
      <c r="T371" s="3">
        <f t="shared" si="51"/>
        <v>18889.297042135531</v>
      </c>
    </row>
    <row r="372" spans="2:20" x14ac:dyDescent="0.35">
      <c r="B372">
        <f t="shared" si="52"/>
        <v>63</v>
      </c>
      <c r="C372" s="3">
        <f t="shared" si="53"/>
        <v>14053.026361421706</v>
      </c>
      <c r="D372" s="3">
        <f t="shared" si="46"/>
        <v>264.20246419083389</v>
      </c>
      <c r="E372" s="3">
        <v>400</v>
      </c>
      <c r="F372" s="3">
        <f t="shared" si="47"/>
        <v>13917.228825612539</v>
      </c>
      <c r="I372">
        <f t="shared" si="54"/>
        <v>63</v>
      </c>
      <c r="J372" s="3">
        <f t="shared" si="55"/>
        <v>16875.939648100059</v>
      </c>
      <c r="K372" s="3">
        <f t="shared" si="48"/>
        <v>193.55657425760594</v>
      </c>
      <c r="L372" s="3">
        <v>400</v>
      </c>
      <c r="M372" s="3">
        <f t="shared" si="49"/>
        <v>16669.496222357666</v>
      </c>
      <c r="P372">
        <f t="shared" si="56"/>
        <v>63</v>
      </c>
      <c r="Q372" s="3">
        <f t="shared" si="57"/>
        <v>18889.297042135531</v>
      </c>
      <c r="R372" s="3">
        <f t="shared" si="50"/>
        <v>136.77778022239309</v>
      </c>
      <c r="S372" s="3">
        <f>400</f>
        <v>400</v>
      </c>
      <c r="T372" s="3">
        <f t="shared" si="51"/>
        <v>18626.074822357925</v>
      </c>
    </row>
    <row r="373" spans="2:20" x14ac:dyDescent="0.35">
      <c r="B373">
        <f t="shared" si="52"/>
        <v>64</v>
      </c>
      <c r="C373" s="3">
        <f t="shared" si="53"/>
        <v>13917.228825612539</v>
      </c>
      <c r="D373" s="3">
        <f t="shared" si="46"/>
        <v>261.64941670703234</v>
      </c>
      <c r="E373" s="3">
        <v>400</v>
      </c>
      <c r="F373" s="3">
        <f t="shared" si="47"/>
        <v>13778.878242319572</v>
      </c>
      <c r="I373">
        <f t="shared" si="54"/>
        <v>64</v>
      </c>
      <c r="J373" s="3">
        <f t="shared" si="55"/>
        <v>16669.496222357666</v>
      </c>
      <c r="K373" s="3">
        <f t="shared" si="48"/>
        <v>191.18879604211554</v>
      </c>
      <c r="L373" s="3">
        <v>400</v>
      </c>
      <c r="M373" s="3">
        <f t="shared" si="49"/>
        <v>16460.685018399781</v>
      </c>
      <c r="P373">
        <f t="shared" si="56"/>
        <v>64</v>
      </c>
      <c r="Q373" s="3">
        <f t="shared" si="57"/>
        <v>18626.074822357925</v>
      </c>
      <c r="R373" s="3">
        <f t="shared" si="50"/>
        <v>134.87178282894422</v>
      </c>
      <c r="S373" s="3">
        <f>400</f>
        <v>400</v>
      </c>
      <c r="T373" s="3">
        <f t="shared" si="51"/>
        <v>18360.946605186869</v>
      </c>
    </row>
    <row r="374" spans="2:20" x14ac:dyDescent="0.35">
      <c r="B374">
        <f t="shared" si="52"/>
        <v>65</v>
      </c>
      <c r="C374" s="3">
        <f t="shared" si="53"/>
        <v>13778.878242319572</v>
      </c>
      <c r="D374" s="3">
        <f t="shared" si="46"/>
        <v>259.04837091887487</v>
      </c>
      <c r="E374" s="3">
        <v>400</v>
      </c>
      <c r="F374" s="3">
        <f t="shared" si="47"/>
        <v>13637.926613238447</v>
      </c>
      <c r="I374">
        <f t="shared" si="54"/>
        <v>65</v>
      </c>
      <c r="J374" s="3">
        <f t="shared" si="55"/>
        <v>16460.685018399781</v>
      </c>
      <c r="K374" s="3">
        <f t="shared" si="48"/>
        <v>188.79386087717231</v>
      </c>
      <c r="L374" s="3">
        <v>400</v>
      </c>
      <c r="M374" s="3">
        <f t="shared" si="49"/>
        <v>16249.478879276954</v>
      </c>
      <c r="P374">
        <f t="shared" si="56"/>
        <v>65</v>
      </c>
      <c r="Q374" s="3">
        <f t="shared" si="57"/>
        <v>18360.946605186869</v>
      </c>
      <c r="R374" s="3">
        <f t="shared" si="50"/>
        <v>132.95198406999168</v>
      </c>
      <c r="S374" s="3">
        <f>400</f>
        <v>400</v>
      </c>
      <c r="T374" s="3">
        <f t="shared" si="51"/>
        <v>18093.89858925686</v>
      </c>
    </row>
    <row r="375" spans="2:20" x14ac:dyDescent="0.35">
      <c r="B375">
        <f t="shared" si="52"/>
        <v>66</v>
      </c>
      <c r="C375" s="3">
        <f t="shared" si="53"/>
        <v>13637.926613238447</v>
      </c>
      <c r="D375" s="3">
        <f t="shared" ref="D375:D429" si="58">C375*$A$314</f>
        <v>256.39842443922009</v>
      </c>
      <c r="E375" s="3">
        <v>400</v>
      </c>
      <c r="F375" s="3">
        <f t="shared" ref="F375:F429" si="59">C375+D375-E375</f>
        <v>13494.325037677667</v>
      </c>
      <c r="I375">
        <f t="shared" si="54"/>
        <v>66</v>
      </c>
      <c r="J375" s="3">
        <f t="shared" si="55"/>
        <v>16249.478879276954</v>
      </c>
      <c r="K375" s="3">
        <f t="shared" ref="K375:K429" si="60">J375*$H$314</f>
        <v>186.37145728938796</v>
      </c>
      <c r="L375" s="3">
        <v>400</v>
      </c>
      <c r="M375" s="3">
        <f t="shared" ref="M375:M429" si="61">J375+K375-L375</f>
        <v>16035.850336566342</v>
      </c>
      <c r="P375">
        <f t="shared" si="56"/>
        <v>66</v>
      </c>
      <c r="Q375" s="3">
        <f t="shared" si="57"/>
        <v>18093.89858925686</v>
      </c>
      <c r="R375" s="3">
        <f t="shared" ref="R375:R429" si="62">Q375*$O$314</f>
        <v>131.01828400956998</v>
      </c>
      <c r="S375" s="3">
        <f>400</f>
        <v>400</v>
      </c>
      <c r="T375" s="3">
        <f t="shared" ref="T375:T429" si="63">Q375+R375-S375</f>
        <v>17824.916873266429</v>
      </c>
    </row>
    <row r="376" spans="2:20" x14ac:dyDescent="0.35">
      <c r="B376">
        <f t="shared" ref="B376:B429" si="64">B375+1</f>
        <v>67</v>
      </c>
      <c r="C376" s="3">
        <f t="shared" ref="C376:C429" si="65">F375</f>
        <v>13494.325037677667</v>
      </c>
      <c r="D376" s="3">
        <f t="shared" si="58"/>
        <v>253.69865791569055</v>
      </c>
      <c r="E376" s="3">
        <v>400</v>
      </c>
      <c r="F376" s="3">
        <f t="shared" si="59"/>
        <v>13348.023695593358</v>
      </c>
      <c r="I376">
        <f t="shared" ref="I376:I429" si="66">I375+1</f>
        <v>67</v>
      </c>
      <c r="J376" s="3">
        <f t="shared" ref="J376:J429" si="67">M375</f>
        <v>16035.850336566342</v>
      </c>
      <c r="K376" s="3">
        <f t="shared" si="60"/>
        <v>183.92127023296732</v>
      </c>
      <c r="L376" s="3">
        <v>400</v>
      </c>
      <c r="M376" s="3">
        <f t="shared" si="61"/>
        <v>15819.77160679931</v>
      </c>
      <c r="P376">
        <f t="shared" ref="P376:P429" si="68">P375+1</f>
        <v>67</v>
      </c>
      <c r="Q376" s="3">
        <f t="shared" ref="Q376:Q429" si="69">T375</f>
        <v>17824.916873266429</v>
      </c>
      <c r="R376" s="3">
        <f t="shared" si="62"/>
        <v>129.07058198807528</v>
      </c>
      <c r="S376" s="3">
        <f>400</f>
        <v>400</v>
      </c>
      <c r="T376" s="3">
        <f t="shared" si="63"/>
        <v>17553.987455254504</v>
      </c>
    </row>
    <row r="377" spans="2:20" x14ac:dyDescent="0.35">
      <c r="B377">
        <f t="shared" si="64"/>
        <v>68</v>
      </c>
      <c r="C377" s="3">
        <f t="shared" si="65"/>
        <v>13348.023695593358</v>
      </c>
      <c r="D377" s="3">
        <f t="shared" si="58"/>
        <v>250.94813471171997</v>
      </c>
      <c r="E377" s="3">
        <v>400</v>
      </c>
      <c r="F377" s="3">
        <f t="shared" si="59"/>
        <v>13198.971830305078</v>
      </c>
      <c r="I377">
        <f t="shared" si="66"/>
        <v>68</v>
      </c>
      <c r="J377" s="3">
        <f t="shared" si="67"/>
        <v>15819.77160679931</v>
      </c>
      <c r="K377" s="3">
        <f t="shared" si="60"/>
        <v>181.44298104873513</v>
      </c>
      <c r="L377" s="3">
        <v>400</v>
      </c>
      <c r="M377" s="3">
        <f t="shared" si="61"/>
        <v>15601.214587848044</v>
      </c>
      <c r="P377">
        <f t="shared" si="68"/>
        <v>68</v>
      </c>
      <c r="Q377" s="3">
        <f t="shared" si="69"/>
        <v>17553.987455254504</v>
      </c>
      <c r="R377" s="3">
        <f t="shared" si="62"/>
        <v>127.10877661702553</v>
      </c>
      <c r="S377" s="3">
        <f>400</f>
        <v>400</v>
      </c>
      <c r="T377" s="3">
        <f t="shared" si="63"/>
        <v>17281.096231871528</v>
      </c>
    </row>
    <row r="378" spans="2:20" x14ac:dyDescent="0.35">
      <c r="B378">
        <f t="shared" si="64"/>
        <v>69</v>
      </c>
      <c r="C378" s="3">
        <f t="shared" si="65"/>
        <v>13198.971830305078</v>
      </c>
      <c r="D378" s="3">
        <f t="shared" si="58"/>
        <v>248.1459005816034</v>
      </c>
      <c r="E378" s="3">
        <v>400</v>
      </c>
      <c r="F378" s="3">
        <f t="shared" si="59"/>
        <v>13047.117730886681</v>
      </c>
      <c r="I378">
        <f t="shared" si="66"/>
        <v>69</v>
      </c>
      <c r="J378" s="3">
        <f t="shared" si="67"/>
        <v>15601.214587848044</v>
      </c>
      <c r="K378" s="3">
        <f t="shared" si="60"/>
        <v>178.93626742269271</v>
      </c>
      <c r="L378" s="3">
        <v>400</v>
      </c>
      <c r="M378" s="3">
        <f t="shared" si="61"/>
        <v>15380.150855270736</v>
      </c>
      <c r="P378">
        <f t="shared" si="68"/>
        <v>69</v>
      </c>
      <c r="Q378" s="3">
        <f t="shared" si="69"/>
        <v>17281.096231871528</v>
      </c>
      <c r="R378" s="3">
        <f t="shared" si="62"/>
        <v>125.13276577378258</v>
      </c>
      <c r="S378" s="3">
        <f>400</f>
        <v>400</v>
      </c>
      <c r="T378" s="3">
        <f t="shared" si="63"/>
        <v>17006.22899764531</v>
      </c>
    </row>
    <row r="379" spans="2:20" x14ac:dyDescent="0.35">
      <c r="B379">
        <f t="shared" si="64"/>
        <v>70</v>
      </c>
      <c r="C379" s="3">
        <f t="shared" si="65"/>
        <v>13047.117730886681</v>
      </c>
      <c r="D379" s="3">
        <f t="shared" si="58"/>
        <v>245.29098333943853</v>
      </c>
      <c r="E379" s="3">
        <v>400</v>
      </c>
      <c r="F379" s="3">
        <f t="shared" si="59"/>
        <v>12892.40871422612</v>
      </c>
      <c r="I379">
        <f t="shared" si="66"/>
        <v>70</v>
      </c>
      <c r="J379" s="3">
        <f t="shared" si="67"/>
        <v>15380.150855270736</v>
      </c>
      <c r="K379" s="3">
        <f t="shared" si="60"/>
        <v>176.40080334409959</v>
      </c>
      <c r="L379" s="3">
        <v>400</v>
      </c>
      <c r="M379" s="3">
        <f t="shared" si="61"/>
        <v>15156.551658614837</v>
      </c>
      <c r="P379">
        <f t="shared" si="68"/>
        <v>70</v>
      </c>
      <c r="Q379" s="3">
        <f t="shared" si="69"/>
        <v>17006.22899764531</v>
      </c>
      <c r="R379" s="3">
        <f t="shared" si="62"/>
        <v>123.1424465962363</v>
      </c>
      <c r="S379" s="3">
        <f>400</f>
        <v>400</v>
      </c>
      <c r="T379" s="3">
        <f t="shared" si="63"/>
        <v>16729.371444241548</v>
      </c>
    </row>
    <row r="380" spans="2:20" x14ac:dyDescent="0.35">
      <c r="B380">
        <f t="shared" si="64"/>
        <v>71</v>
      </c>
      <c r="C380" s="3">
        <f t="shared" si="65"/>
        <v>12892.40871422612</v>
      </c>
      <c r="D380" s="3">
        <f t="shared" si="58"/>
        <v>242.38239252184286</v>
      </c>
      <c r="E380" s="3">
        <v>400</v>
      </c>
      <c r="F380" s="3">
        <f t="shared" si="59"/>
        <v>12734.791106747962</v>
      </c>
      <c r="I380">
        <f t="shared" si="66"/>
        <v>71</v>
      </c>
      <c r="J380" s="3">
        <f t="shared" si="67"/>
        <v>15156.551658614837</v>
      </c>
      <c r="K380" s="3">
        <f t="shared" si="60"/>
        <v>173.83625906307398</v>
      </c>
      <c r="L380" s="3">
        <v>400</v>
      </c>
      <c r="M380" s="3">
        <f t="shared" si="61"/>
        <v>14930.38791767791</v>
      </c>
      <c r="P380">
        <f t="shared" si="68"/>
        <v>71</v>
      </c>
      <c r="Q380" s="3">
        <f t="shared" si="69"/>
        <v>16729.371444241548</v>
      </c>
      <c r="R380" s="3">
        <f t="shared" si="62"/>
        <v>121.13771547744987</v>
      </c>
      <c r="S380" s="3">
        <f>400</f>
        <v>400</v>
      </c>
      <c r="T380" s="3">
        <f t="shared" si="63"/>
        <v>16450.509159718997</v>
      </c>
    </row>
    <row r="381" spans="2:20" x14ac:dyDescent="0.35">
      <c r="B381">
        <f t="shared" si="64"/>
        <v>72</v>
      </c>
      <c r="C381" s="3">
        <f t="shared" si="65"/>
        <v>12734.791106747962</v>
      </c>
      <c r="D381" s="3">
        <f t="shared" si="58"/>
        <v>239.41911904432979</v>
      </c>
      <c r="E381" s="3">
        <v>400</v>
      </c>
      <c r="F381" s="3">
        <f t="shared" si="59"/>
        <v>12574.210225792291</v>
      </c>
      <c r="I381">
        <f t="shared" si="66"/>
        <v>72</v>
      </c>
      <c r="J381" s="3">
        <f t="shared" si="67"/>
        <v>14930.38791767791</v>
      </c>
      <c r="K381" s="3">
        <f t="shared" si="60"/>
        <v>171.24230104770712</v>
      </c>
      <c r="L381" s="3">
        <v>400</v>
      </c>
      <c r="M381" s="3">
        <f t="shared" si="61"/>
        <v>14701.630218725617</v>
      </c>
      <c r="P381">
        <f t="shared" si="68"/>
        <v>72</v>
      </c>
      <c r="Q381" s="3">
        <f t="shared" si="69"/>
        <v>16450.509159718997</v>
      </c>
      <c r="R381" s="3">
        <f t="shared" si="62"/>
        <v>119.11846806026659</v>
      </c>
      <c r="S381" s="3">
        <f>400</f>
        <v>400</v>
      </c>
      <c r="T381" s="3">
        <f t="shared" si="63"/>
        <v>16169.627627779264</v>
      </c>
    </row>
    <row r="382" spans="2:20" x14ac:dyDescent="0.35">
      <c r="B382">
        <f t="shared" si="64"/>
        <v>73</v>
      </c>
      <c r="C382" s="3">
        <f t="shared" si="65"/>
        <v>12574.210225792291</v>
      </c>
      <c r="D382" s="3">
        <f t="shared" si="58"/>
        <v>236.40013485122458</v>
      </c>
      <c r="E382" s="3">
        <v>400</v>
      </c>
      <c r="F382" s="3">
        <f t="shared" si="59"/>
        <v>12410.610360643515</v>
      </c>
      <c r="I382">
        <f t="shared" si="66"/>
        <v>73</v>
      </c>
      <c r="J382" s="3">
        <f t="shared" si="67"/>
        <v>14701.630218725617</v>
      </c>
      <c r="K382" s="3">
        <f t="shared" si="60"/>
        <v>168.61859194068603</v>
      </c>
      <c r="L382" s="3">
        <v>400</v>
      </c>
      <c r="M382" s="3">
        <f t="shared" si="61"/>
        <v>14470.248810666302</v>
      </c>
      <c r="P382">
        <f t="shared" si="68"/>
        <v>73</v>
      </c>
      <c r="Q382" s="3">
        <f t="shared" si="69"/>
        <v>16169.627627779264</v>
      </c>
      <c r="R382" s="3">
        <f t="shared" si="62"/>
        <v>117.0845992318775</v>
      </c>
      <c r="S382" s="3">
        <f>400</f>
        <v>400</v>
      </c>
      <c r="T382" s="3">
        <f t="shared" si="63"/>
        <v>15886.712227011141</v>
      </c>
    </row>
    <row r="383" spans="2:20" x14ac:dyDescent="0.35">
      <c r="B383">
        <f t="shared" si="64"/>
        <v>74</v>
      </c>
      <c r="C383" s="3">
        <f t="shared" si="65"/>
        <v>12410.610360643515</v>
      </c>
      <c r="D383" s="3">
        <f t="shared" si="58"/>
        <v>233.32439255899837</v>
      </c>
      <c r="E383" s="3">
        <v>400</v>
      </c>
      <c r="F383" s="3">
        <f t="shared" si="59"/>
        <v>12243.934753202513</v>
      </c>
      <c r="I383">
        <f t="shared" si="66"/>
        <v>74</v>
      </c>
      <c r="J383" s="3">
        <f t="shared" si="67"/>
        <v>14470.248810666302</v>
      </c>
      <c r="K383" s="3">
        <f t="shared" si="60"/>
        <v>165.96479051541817</v>
      </c>
      <c r="L383" s="3">
        <v>400</v>
      </c>
      <c r="M383" s="3">
        <f t="shared" si="61"/>
        <v>14236.21360118172</v>
      </c>
      <c r="P383">
        <f t="shared" si="68"/>
        <v>74</v>
      </c>
      <c r="Q383" s="3">
        <f t="shared" si="69"/>
        <v>15886.712227011141</v>
      </c>
      <c r="R383" s="3">
        <f t="shared" si="62"/>
        <v>115.03600311834961</v>
      </c>
      <c r="S383" s="3">
        <f>400</f>
        <v>400</v>
      </c>
      <c r="T383" s="3">
        <f t="shared" si="63"/>
        <v>15601.748230129491</v>
      </c>
    </row>
    <row r="384" spans="2:20" x14ac:dyDescent="0.35">
      <c r="B384">
        <f t="shared" si="64"/>
        <v>75</v>
      </c>
      <c r="C384" s="3">
        <f t="shared" si="65"/>
        <v>12243.934753202513</v>
      </c>
      <c r="D384" s="3">
        <f t="shared" si="58"/>
        <v>230.19082509289692</v>
      </c>
      <c r="E384" s="3">
        <v>400</v>
      </c>
      <c r="F384" s="3">
        <f t="shared" si="59"/>
        <v>12074.12557829541</v>
      </c>
      <c r="I384">
        <f t="shared" si="66"/>
        <v>75</v>
      </c>
      <c r="J384" s="3">
        <f t="shared" si="67"/>
        <v>14236.21360118172</v>
      </c>
      <c r="K384" s="3">
        <f t="shared" si="60"/>
        <v>163.28055163165345</v>
      </c>
      <c r="L384" s="3">
        <v>400</v>
      </c>
      <c r="M384" s="3">
        <f t="shared" si="61"/>
        <v>13999.494152813373</v>
      </c>
      <c r="P384">
        <f t="shared" si="68"/>
        <v>75</v>
      </c>
      <c r="Q384" s="3">
        <f t="shared" si="69"/>
        <v>15601.748230129491</v>
      </c>
      <c r="R384" s="3">
        <f t="shared" si="62"/>
        <v>112.97257307911474</v>
      </c>
      <c r="S384" s="3">
        <f>400</f>
        <v>400</v>
      </c>
      <c r="T384" s="3">
        <f t="shared" si="63"/>
        <v>15314.720803208606</v>
      </c>
    </row>
    <row r="385" spans="2:20" x14ac:dyDescent="0.35">
      <c r="B385">
        <f t="shared" si="64"/>
        <v>76</v>
      </c>
      <c r="C385" s="3">
        <f t="shared" si="65"/>
        <v>12074.12557829541</v>
      </c>
      <c r="D385" s="3">
        <f t="shared" si="58"/>
        <v>226.99834531673787</v>
      </c>
      <c r="E385" s="3">
        <v>400</v>
      </c>
      <c r="F385" s="3">
        <f t="shared" si="59"/>
        <v>11901.123923612147</v>
      </c>
      <c r="I385">
        <f t="shared" si="66"/>
        <v>76</v>
      </c>
      <c r="J385" s="3">
        <f t="shared" si="67"/>
        <v>13999.494152813373</v>
      </c>
      <c r="K385" s="3">
        <f t="shared" si="60"/>
        <v>160.56552619059684</v>
      </c>
      <c r="L385" s="3">
        <v>400</v>
      </c>
      <c r="M385" s="3">
        <f t="shared" si="61"/>
        <v>13760.059679003971</v>
      </c>
      <c r="P385">
        <f t="shared" si="68"/>
        <v>76</v>
      </c>
      <c r="Q385" s="3">
        <f t="shared" si="69"/>
        <v>15314.720803208606</v>
      </c>
      <c r="R385" s="3">
        <f t="shared" si="62"/>
        <v>110.89420170141811</v>
      </c>
      <c r="S385" s="3">
        <f>400</f>
        <v>400</v>
      </c>
      <c r="T385" s="3">
        <f t="shared" si="63"/>
        <v>15025.615004910023</v>
      </c>
    </row>
    <row r="386" spans="2:20" x14ac:dyDescent="0.35">
      <c r="B386">
        <f t="shared" si="64"/>
        <v>77</v>
      </c>
      <c r="C386" s="3">
        <f t="shared" si="65"/>
        <v>11901.123923612147</v>
      </c>
      <c r="D386" s="3">
        <f t="shared" si="58"/>
        <v>223.7458456557477</v>
      </c>
      <c r="E386" s="3">
        <v>400</v>
      </c>
      <c r="F386" s="3">
        <f t="shared" si="59"/>
        <v>11724.869769267894</v>
      </c>
      <c r="I386">
        <f t="shared" si="66"/>
        <v>77</v>
      </c>
      <c r="J386" s="3">
        <f t="shared" si="67"/>
        <v>13760.059679003971</v>
      </c>
      <c r="K386" s="3">
        <f t="shared" si="60"/>
        <v>157.81936108950643</v>
      </c>
      <c r="L386" s="3">
        <v>400</v>
      </c>
      <c r="M386" s="3">
        <f t="shared" si="61"/>
        <v>13517.879040093478</v>
      </c>
      <c r="P386">
        <f t="shared" si="68"/>
        <v>77</v>
      </c>
      <c r="Q386" s="3">
        <f t="shared" si="69"/>
        <v>15025.615004910023</v>
      </c>
      <c r="R386" s="3">
        <f t="shared" si="62"/>
        <v>108.80078079472712</v>
      </c>
      <c r="S386" s="3">
        <f>400</f>
        <v>400</v>
      </c>
      <c r="T386" s="3">
        <f t="shared" si="63"/>
        <v>14734.41578570475</v>
      </c>
    </row>
    <row r="387" spans="2:20" x14ac:dyDescent="0.35">
      <c r="B387">
        <f t="shared" si="64"/>
        <v>78</v>
      </c>
      <c r="C387" s="3">
        <f t="shared" si="65"/>
        <v>11724.869769267894</v>
      </c>
      <c r="D387" s="3">
        <f t="shared" si="58"/>
        <v>220.43219771230841</v>
      </c>
      <c r="E387" s="3">
        <v>400</v>
      </c>
      <c r="F387" s="3">
        <f t="shared" si="59"/>
        <v>11545.301966980203</v>
      </c>
      <c r="I387">
        <f t="shared" si="66"/>
        <v>78</v>
      </c>
      <c r="J387" s="3">
        <f t="shared" si="67"/>
        <v>13517.879040093478</v>
      </c>
      <c r="K387" s="3">
        <f t="shared" si="60"/>
        <v>155.04169917577053</v>
      </c>
      <c r="L387" s="3">
        <v>400</v>
      </c>
      <c r="M387" s="3">
        <f t="shared" si="61"/>
        <v>13272.920739269248</v>
      </c>
      <c r="P387">
        <f t="shared" si="68"/>
        <v>78</v>
      </c>
      <c r="Q387" s="3">
        <f t="shared" si="69"/>
        <v>14734.41578570475</v>
      </c>
      <c r="R387" s="3">
        <f t="shared" si="62"/>
        <v>106.69220138509927</v>
      </c>
      <c r="S387" s="3">
        <f>400</f>
        <v>400</v>
      </c>
      <c r="T387" s="3">
        <f t="shared" si="63"/>
        <v>14441.10798708985</v>
      </c>
    </row>
    <row r="388" spans="2:20" x14ac:dyDescent="0.35">
      <c r="B388">
        <f t="shared" si="64"/>
        <v>79</v>
      </c>
      <c r="C388" s="3">
        <f t="shared" si="65"/>
        <v>11545.301966980203</v>
      </c>
      <c r="D388" s="3">
        <f t="shared" si="58"/>
        <v>217.05625187447959</v>
      </c>
      <c r="E388" s="3">
        <v>400</v>
      </c>
      <c r="F388" s="3">
        <f t="shared" si="59"/>
        <v>11362.358218854682</v>
      </c>
      <c r="I388">
        <f t="shared" si="66"/>
        <v>79</v>
      </c>
      <c r="J388" s="3">
        <f t="shared" si="67"/>
        <v>13272.920739269248</v>
      </c>
      <c r="K388" s="3">
        <f t="shared" si="60"/>
        <v>152.23217920045823</v>
      </c>
      <c r="L388" s="3">
        <v>400</v>
      </c>
      <c r="M388" s="3">
        <f t="shared" si="61"/>
        <v>13025.152918469706</v>
      </c>
      <c r="P388">
        <f t="shared" si="68"/>
        <v>79</v>
      </c>
      <c r="Q388" s="3">
        <f t="shared" si="69"/>
        <v>14441.10798708985</v>
      </c>
      <c r="R388" s="3">
        <f t="shared" si="62"/>
        <v>104.56835370950958</v>
      </c>
      <c r="S388" s="3">
        <f>400</f>
        <v>400</v>
      </c>
      <c r="T388" s="3">
        <f t="shared" si="63"/>
        <v>14145.67634079936</v>
      </c>
    </row>
    <row r="389" spans="2:20" x14ac:dyDescent="0.35">
      <c r="B389">
        <f t="shared" si="64"/>
        <v>80</v>
      </c>
      <c r="C389" s="3">
        <f t="shared" si="65"/>
        <v>11362.358218854682</v>
      </c>
      <c r="D389" s="3">
        <f t="shared" si="58"/>
        <v>213.61683691716075</v>
      </c>
      <c r="E389" s="3">
        <v>400</v>
      </c>
      <c r="F389" s="3">
        <f t="shared" si="59"/>
        <v>11175.975055771843</v>
      </c>
      <c r="I389">
        <f t="shared" si="66"/>
        <v>80</v>
      </c>
      <c r="J389" s="3">
        <f t="shared" si="67"/>
        <v>13025.152918469706</v>
      </c>
      <c r="K389" s="3">
        <f t="shared" si="60"/>
        <v>149.3904357713372</v>
      </c>
      <c r="L389" s="3">
        <v>400</v>
      </c>
      <c r="M389" s="3">
        <f t="shared" si="61"/>
        <v>12774.543354241043</v>
      </c>
      <c r="P389">
        <f t="shared" si="68"/>
        <v>80</v>
      </c>
      <c r="Q389" s="3">
        <f t="shared" si="69"/>
        <v>14145.67634079936</v>
      </c>
      <c r="R389" s="3">
        <f t="shared" si="62"/>
        <v>102.42912721013678</v>
      </c>
      <c r="S389" s="3">
        <f>400</f>
        <v>400</v>
      </c>
      <c r="T389" s="3">
        <f t="shared" si="63"/>
        <v>13848.105468009497</v>
      </c>
    </row>
    <row r="390" spans="2:20" x14ac:dyDescent="0.35">
      <c r="B390">
        <f t="shared" si="64"/>
        <v>81</v>
      </c>
      <c r="C390" s="3">
        <f t="shared" si="65"/>
        <v>11175.975055771843</v>
      </c>
      <c r="D390" s="3">
        <f t="shared" si="58"/>
        <v>210.11275959575548</v>
      </c>
      <c r="E390" s="3">
        <v>400</v>
      </c>
      <c r="F390" s="3">
        <f t="shared" si="59"/>
        <v>10986.087815367599</v>
      </c>
      <c r="I390">
        <f t="shared" si="66"/>
        <v>81</v>
      </c>
      <c r="J390" s="3">
        <f t="shared" si="67"/>
        <v>12774.543354241043</v>
      </c>
      <c r="K390" s="3">
        <f t="shared" si="60"/>
        <v>146.51609930535244</v>
      </c>
      <c r="L390" s="3">
        <v>400</v>
      </c>
      <c r="M390" s="3">
        <f t="shared" si="61"/>
        <v>12521.059453546395</v>
      </c>
      <c r="P390">
        <f t="shared" si="68"/>
        <v>81</v>
      </c>
      <c r="Q390" s="3">
        <f t="shared" si="69"/>
        <v>13848.105468009497</v>
      </c>
      <c r="R390" s="3">
        <f t="shared" si="62"/>
        <v>100.27441052860821</v>
      </c>
      <c r="S390" s="3">
        <f>400</f>
        <v>400</v>
      </c>
      <c r="T390" s="3">
        <f t="shared" si="63"/>
        <v>13548.379878538104</v>
      </c>
    </row>
    <row r="391" spans="2:20" x14ac:dyDescent="0.35">
      <c r="B391">
        <f t="shared" si="64"/>
        <v>82</v>
      </c>
      <c r="C391" s="3">
        <f t="shared" si="65"/>
        <v>10986.087815367599</v>
      </c>
      <c r="D391" s="3">
        <f t="shared" si="58"/>
        <v>206.54280423219609</v>
      </c>
      <c r="E391" s="3">
        <v>400</v>
      </c>
      <c r="F391" s="3">
        <f t="shared" si="59"/>
        <v>10792.630619599795</v>
      </c>
      <c r="I391">
        <f t="shared" si="66"/>
        <v>82</v>
      </c>
      <c r="J391" s="3">
        <f t="shared" si="67"/>
        <v>12521.059453546395</v>
      </c>
      <c r="K391" s="3">
        <f t="shared" si="60"/>
        <v>143.60879598056042</v>
      </c>
      <c r="L391" s="3">
        <v>400</v>
      </c>
      <c r="M391" s="3">
        <f t="shared" si="61"/>
        <v>12264.668249526956</v>
      </c>
      <c r="P391">
        <f t="shared" si="68"/>
        <v>82</v>
      </c>
      <c r="Q391" s="3">
        <f t="shared" si="69"/>
        <v>13548.379878538104</v>
      </c>
      <c r="R391" s="3">
        <f t="shared" si="62"/>
        <v>98.104091500202983</v>
      </c>
      <c r="S391" s="3">
        <f>400</f>
        <v>400</v>
      </c>
      <c r="T391" s="3">
        <f t="shared" si="63"/>
        <v>13246.483970038307</v>
      </c>
    </row>
    <row r="392" spans="2:20" x14ac:dyDescent="0.35">
      <c r="B392">
        <f t="shared" si="64"/>
        <v>83</v>
      </c>
      <c r="C392" s="3">
        <f t="shared" si="65"/>
        <v>10792.630619599795</v>
      </c>
      <c r="D392" s="3">
        <f t="shared" si="58"/>
        <v>202.90573229318557</v>
      </c>
      <c r="E392" s="3">
        <v>400</v>
      </c>
      <c r="F392" s="3">
        <f t="shared" si="59"/>
        <v>10595.536351892981</v>
      </c>
      <c r="I392">
        <f t="shared" si="66"/>
        <v>83</v>
      </c>
      <c r="J392" s="3">
        <f t="shared" si="67"/>
        <v>12264.668249526956</v>
      </c>
      <c r="K392" s="3">
        <f t="shared" si="60"/>
        <v>140.66814768751127</v>
      </c>
      <c r="L392" s="3">
        <v>400</v>
      </c>
      <c r="M392" s="3">
        <f t="shared" si="61"/>
        <v>12005.336397214467</v>
      </c>
      <c r="P392">
        <f t="shared" si="68"/>
        <v>83</v>
      </c>
      <c r="Q392" s="3">
        <f t="shared" si="69"/>
        <v>13246.483970038307</v>
      </c>
      <c r="R392" s="3">
        <f t="shared" si="62"/>
        <v>95.918057148013219</v>
      </c>
      <c r="S392" s="3">
        <f>400</f>
        <v>400</v>
      </c>
      <c r="T392" s="3">
        <f t="shared" si="63"/>
        <v>12942.402027186321</v>
      </c>
    </row>
    <row r="393" spans="2:20" x14ac:dyDescent="0.35">
      <c r="B393">
        <f t="shared" si="64"/>
        <v>84</v>
      </c>
      <c r="C393" s="3">
        <f t="shared" si="65"/>
        <v>10595.536351892981</v>
      </c>
      <c r="D393" s="3">
        <f t="shared" si="58"/>
        <v>199.20028196051001</v>
      </c>
      <c r="E393" s="3">
        <v>400</v>
      </c>
      <c r="F393" s="3">
        <f t="shared" si="59"/>
        <v>10394.73663385349</v>
      </c>
      <c r="I393">
        <f t="shared" si="66"/>
        <v>84</v>
      </c>
      <c r="J393" s="3">
        <f t="shared" si="67"/>
        <v>12005.336397214467</v>
      </c>
      <c r="K393" s="3">
        <f t="shared" si="60"/>
        <v>137.6937719800741</v>
      </c>
      <c r="L393" s="3">
        <v>400</v>
      </c>
      <c r="M393" s="3">
        <f t="shared" si="61"/>
        <v>11743.030169194541</v>
      </c>
      <c r="P393">
        <f t="shared" si="68"/>
        <v>84</v>
      </c>
      <c r="Q393" s="3">
        <f t="shared" si="69"/>
        <v>12942.402027186321</v>
      </c>
      <c r="R393" s="3">
        <f t="shared" si="62"/>
        <v>93.716193677062947</v>
      </c>
      <c r="S393" s="3">
        <f>400</f>
        <v>400</v>
      </c>
      <c r="T393" s="3">
        <f t="shared" si="63"/>
        <v>12636.118220863384</v>
      </c>
    </row>
    <row r="394" spans="2:20" x14ac:dyDescent="0.35">
      <c r="B394">
        <f t="shared" si="64"/>
        <v>85</v>
      </c>
      <c r="C394" s="3">
        <f t="shared" si="65"/>
        <v>10394.73663385349</v>
      </c>
      <c r="D394" s="3">
        <f t="shared" si="58"/>
        <v>195.42516769327321</v>
      </c>
      <c r="E394" s="3">
        <v>400</v>
      </c>
      <c r="F394" s="3">
        <f t="shared" si="59"/>
        <v>10190.161801546763</v>
      </c>
      <c r="I394">
        <f t="shared" si="66"/>
        <v>85</v>
      </c>
      <c r="J394" s="3">
        <f t="shared" si="67"/>
        <v>11743.030169194541</v>
      </c>
      <c r="K394" s="3">
        <f t="shared" si="60"/>
        <v>134.68528202569769</v>
      </c>
      <c r="L394" s="3">
        <v>400</v>
      </c>
      <c r="M394" s="3">
        <f t="shared" si="61"/>
        <v>11477.715451220238</v>
      </c>
      <c r="P394">
        <f t="shared" si="68"/>
        <v>85</v>
      </c>
      <c r="Q394" s="3">
        <f t="shared" si="69"/>
        <v>12636.118220863384</v>
      </c>
      <c r="R394" s="3">
        <f t="shared" si="62"/>
        <v>91.498386468384496</v>
      </c>
      <c r="S394" s="3">
        <f>400</f>
        <v>400</v>
      </c>
      <c r="T394" s="3">
        <f t="shared" si="63"/>
        <v>12327.616607331767</v>
      </c>
    </row>
    <row r="395" spans="2:20" x14ac:dyDescent="0.35">
      <c r="B395">
        <f t="shared" si="64"/>
        <v>86</v>
      </c>
      <c r="C395" s="3">
        <f t="shared" si="65"/>
        <v>10190.161801546763</v>
      </c>
      <c r="D395" s="3">
        <f t="shared" si="58"/>
        <v>191.57907978190065</v>
      </c>
      <c r="E395" s="3">
        <v>400</v>
      </c>
      <c r="F395" s="3">
        <f t="shared" si="59"/>
        <v>9981.7408813286638</v>
      </c>
      <c r="I395">
        <f t="shared" si="66"/>
        <v>86</v>
      </c>
      <c r="J395" s="3">
        <f t="shared" si="67"/>
        <v>11477.715451220238</v>
      </c>
      <c r="K395" s="3">
        <f t="shared" si="60"/>
        <v>131.64228655510115</v>
      </c>
      <c r="L395" s="3">
        <v>400</v>
      </c>
      <c r="M395" s="3">
        <f t="shared" si="61"/>
        <v>11209.357737775339</v>
      </c>
      <c r="P395">
        <f t="shared" si="68"/>
        <v>86</v>
      </c>
      <c r="Q395" s="3">
        <f t="shared" si="69"/>
        <v>12327.616607331767</v>
      </c>
      <c r="R395" s="3">
        <f t="shared" si="62"/>
        <v>89.264520073051941</v>
      </c>
      <c r="S395" s="3">
        <f>400</f>
        <v>400</v>
      </c>
      <c r="T395" s="3">
        <f t="shared" si="63"/>
        <v>12016.881127404818</v>
      </c>
    </row>
    <row r="396" spans="2:20" x14ac:dyDescent="0.35">
      <c r="B396">
        <f t="shared" si="64"/>
        <v>87</v>
      </c>
      <c r="C396" s="3">
        <f t="shared" si="65"/>
        <v>9981.7408813286638</v>
      </c>
      <c r="D396" s="3">
        <f t="shared" si="58"/>
        <v>187.66068389375886</v>
      </c>
      <c r="E396" s="3">
        <v>400</v>
      </c>
      <c r="F396" s="3">
        <f t="shared" si="59"/>
        <v>9769.4015652224225</v>
      </c>
      <c r="I396">
        <f t="shared" si="66"/>
        <v>87</v>
      </c>
      <c r="J396" s="3">
        <f t="shared" si="67"/>
        <v>11209.357737775339</v>
      </c>
      <c r="K396" s="3">
        <f t="shared" si="60"/>
        <v>128.56438981138729</v>
      </c>
      <c r="L396" s="3">
        <v>400</v>
      </c>
      <c r="M396" s="3">
        <f t="shared" si="61"/>
        <v>10937.922127586726</v>
      </c>
      <c r="P396">
        <f t="shared" si="68"/>
        <v>87</v>
      </c>
      <c r="Q396" s="3">
        <f t="shared" si="69"/>
        <v>12016.881127404818</v>
      </c>
      <c r="R396" s="3">
        <f t="shared" si="62"/>
        <v>87.014478206171376</v>
      </c>
      <c r="S396" s="3">
        <f>400</f>
        <v>400</v>
      </c>
      <c r="T396" s="3">
        <f t="shared" si="63"/>
        <v>11703.895605610989</v>
      </c>
    </row>
    <row r="397" spans="2:20" x14ac:dyDescent="0.35">
      <c r="B397">
        <f t="shared" si="64"/>
        <v>88</v>
      </c>
      <c r="C397" s="3">
        <f t="shared" si="65"/>
        <v>9769.4015652224225</v>
      </c>
      <c r="D397" s="3">
        <f t="shared" si="58"/>
        <v>183.6686206102321</v>
      </c>
      <c r="E397" s="3">
        <v>400</v>
      </c>
      <c r="F397" s="3">
        <f t="shared" si="59"/>
        <v>9553.0701858326538</v>
      </c>
      <c r="I397">
        <f t="shared" si="66"/>
        <v>88</v>
      </c>
      <c r="J397" s="3">
        <f t="shared" si="67"/>
        <v>10937.922127586726</v>
      </c>
      <c r="K397" s="3">
        <f t="shared" si="60"/>
        <v>125.45119149857241</v>
      </c>
      <c r="L397" s="3">
        <v>400</v>
      </c>
      <c r="M397" s="3">
        <f t="shared" si="61"/>
        <v>10663.373319085298</v>
      </c>
      <c r="P397">
        <f t="shared" si="68"/>
        <v>88</v>
      </c>
      <c r="Q397" s="3">
        <f t="shared" si="69"/>
        <v>11703.895605610989</v>
      </c>
      <c r="R397" s="3">
        <f t="shared" si="62"/>
        <v>84.748143740827643</v>
      </c>
      <c r="S397" s="3">
        <f>400</f>
        <v>400</v>
      </c>
      <c r="T397" s="3">
        <f t="shared" si="63"/>
        <v>11388.643749351817</v>
      </c>
    </row>
    <row r="398" spans="2:20" x14ac:dyDescent="0.35">
      <c r="B398">
        <f t="shared" si="64"/>
        <v>89</v>
      </c>
      <c r="C398" s="3">
        <f t="shared" si="65"/>
        <v>9553.0701858326538</v>
      </c>
      <c r="D398" s="3">
        <f t="shared" si="58"/>
        <v>179.60150495509595</v>
      </c>
      <c r="E398" s="3">
        <v>400</v>
      </c>
      <c r="F398" s="3">
        <f t="shared" si="59"/>
        <v>9332.671690787749</v>
      </c>
      <c r="I398">
        <f t="shared" si="66"/>
        <v>89</v>
      </c>
      <c r="J398" s="3">
        <f t="shared" si="67"/>
        <v>10663.373319085298</v>
      </c>
      <c r="K398" s="3">
        <f t="shared" si="60"/>
        <v>122.30228672952587</v>
      </c>
      <c r="L398" s="3">
        <v>400</v>
      </c>
      <c r="M398" s="3">
        <f t="shared" si="61"/>
        <v>10385.675605814824</v>
      </c>
      <c r="P398">
        <f t="shared" si="68"/>
        <v>89</v>
      </c>
      <c r="Q398" s="3">
        <f t="shared" si="69"/>
        <v>11388.643749351817</v>
      </c>
      <c r="R398" s="3">
        <f t="shared" si="62"/>
        <v>82.465398701987183</v>
      </c>
      <c r="S398" s="3">
        <f>400</f>
        <v>400</v>
      </c>
      <c r="T398" s="3">
        <f t="shared" si="63"/>
        <v>11071.109148053803</v>
      </c>
    </row>
    <row r="399" spans="2:20" x14ac:dyDescent="0.35">
      <c r="B399">
        <f t="shared" si="64"/>
        <v>90</v>
      </c>
      <c r="C399" s="3">
        <f t="shared" si="65"/>
        <v>9332.671690787749</v>
      </c>
      <c r="D399" s="3">
        <f t="shared" si="58"/>
        <v>175.45792591402426</v>
      </c>
      <c r="E399" s="3">
        <v>400</v>
      </c>
      <c r="F399" s="3">
        <f t="shared" si="59"/>
        <v>9108.1296167017736</v>
      </c>
      <c r="I399">
        <f t="shared" si="66"/>
        <v>90</v>
      </c>
      <c r="J399" s="3">
        <f t="shared" si="67"/>
        <v>10385.675605814824</v>
      </c>
      <c r="K399" s="3">
        <f t="shared" si="60"/>
        <v>119.11726597331244</v>
      </c>
      <c r="L399" s="3">
        <v>400</v>
      </c>
      <c r="M399" s="3">
        <f t="shared" si="61"/>
        <v>10104.792871788137</v>
      </c>
      <c r="P399">
        <f t="shared" si="68"/>
        <v>90</v>
      </c>
      <c r="Q399" s="3">
        <f t="shared" si="69"/>
        <v>11071.109148053803</v>
      </c>
      <c r="R399" s="3">
        <f t="shared" si="62"/>
        <v>80.166124260356895</v>
      </c>
      <c r="S399" s="3">
        <f>400</f>
        <v>400</v>
      </c>
      <c r="T399" s="3">
        <f t="shared" si="63"/>
        <v>10751.27527231416</v>
      </c>
    </row>
    <row r="400" spans="2:20" x14ac:dyDescent="0.35">
      <c r="B400">
        <f t="shared" si="64"/>
        <v>91</v>
      </c>
      <c r="C400" s="3">
        <f t="shared" si="65"/>
        <v>9108.1296167017736</v>
      </c>
      <c r="D400" s="3">
        <f t="shared" si="58"/>
        <v>171.23644594506234</v>
      </c>
      <c r="E400" s="3">
        <v>400</v>
      </c>
      <c r="F400" s="3">
        <f t="shared" si="59"/>
        <v>8879.3660626468354</v>
      </c>
      <c r="I400">
        <f t="shared" si="66"/>
        <v>91</v>
      </c>
      <c r="J400" s="3">
        <f t="shared" si="67"/>
        <v>10104.792871788137</v>
      </c>
      <c r="K400" s="3">
        <f t="shared" si="60"/>
        <v>115.89571500193074</v>
      </c>
      <c r="L400" s="3">
        <v>400</v>
      </c>
      <c r="M400" s="3">
        <f t="shared" si="61"/>
        <v>9820.6885867900673</v>
      </c>
      <c r="P400">
        <f t="shared" si="68"/>
        <v>91</v>
      </c>
      <c r="Q400" s="3">
        <f t="shared" si="69"/>
        <v>10751.27527231416</v>
      </c>
      <c r="R400" s="3">
        <f t="shared" si="62"/>
        <v>77.850200726198338</v>
      </c>
      <c r="S400" s="3">
        <f>400</f>
        <v>400</v>
      </c>
      <c r="T400" s="3">
        <f t="shared" si="63"/>
        <v>10429.125473040358</v>
      </c>
    </row>
    <row r="401" spans="2:20" x14ac:dyDescent="0.35">
      <c r="B401">
        <f t="shared" si="64"/>
        <v>92</v>
      </c>
      <c r="C401" s="3">
        <f t="shared" si="65"/>
        <v>8879.3660626468354</v>
      </c>
      <c r="D401" s="3">
        <f t="shared" si="58"/>
        <v>166.93560047989712</v>
      </c>
      <c r="E401" s="3">
        <v>400</v>
      </c>
      <c r="F401" s="3">
        <f t="shared" si="59"/>
        <v>8646.3016631267328</v>
      </c>
      <c r="I401">
        <f t="shared" si="66"/>
        <v>92</v>
      </c>
      <c r="J401" s="3">
        <f t="shared" si="67"/>
        <v>9820.6885867900673</v>
      </c>
      <c r="K401" s="3">
        <f t="shared" si="60"/>
        <v>112.63721483644076</v>
      </c>
      <c r="L401" s="3">
        <v>400</v>
      </c>
      <c r="M401" s="3">
        <f t="shared" si="61"/>
        <v>9533.3258016265081</v>
      </c>
      <c r="P401">
        <f t="shared" si="68"/>
        <v>92</v>
      </c>
      <c r="Q401" s="3">
        <f t="shared" si="69"/>
        <v>10429.125473040358</v>
      </c>
      <c r="R401" s="3">
        <f t="shared" si="62"/>
        <v>75.51750754309731</v>
      </c>
      <c r="S401" s="3">
        <f>400</f>
        <v>400</v>
      </c>
      <c r="T401" s="3">
        <f t="shared" si="63"/>
        <v>10104.642980583456</v>
      </c>
    </row>
    <row r="402" spans="2:20" x14ac:dyDescent="0.35">
      <c r="B402">
        <f t="shared" si="64"/>
        <v>93</v>
      </c>
      <c r="C402" s="3">
        <f t="shared" si="65"/>
        <v>8646.3016631267328</v>
      </c>
      <c r="D402" s="3">
        <f t="shared" si="58"/>
        <v>162.55389741575098</v>
      </c>
      <c r="E402" s="3">
        <v>400</v>
      </c>
      <c r="F402" s="3">
        <f t="shared" si="59"/>
        <v>8408.8555605424845</v>
      </c>
      <c r="I402">
        <f t="shared" si="66"/>
        <v>93</v>
      </c>
      <c r="J402" s="3">
        <f t="shared" si="67"/>
        <v>9533.3258016265081</v>
      </c>
      <c r="K402" s="3">
        <f t="shared" si="60"/>
        <v>109.34134169247363</v>
      </c>
      <c r="L402" s="3">
        <v>400</v>
      </c>
      <c r="M402" s="3">
        <f t="shared" si="61"/>
        <v>9242.6671433189822</v>
      </c>
      <c r="P402">
        <f t="shared" si="68"/>
        <v>93</v>
      </c>
      <c r="Q402" s="3">
        <f t="shared" si="69"/>
        <v>10104.642980583456</v>
      </c>
      <c r="R402" s="3">
        <f t="shared" si="62"/>
        <v>73.167923281688132</v>
      </c>
      <c r="S402" s="3">
        <f>400</f>
        <v>400</v>
      </c>
      <c r="T402" s="3">
        <f t="shared" si="63"/>
        <v>9777.8109038651437</v>
      </c>
    </row>
    <row r="403" spans="2:20" x14ac:dyDescent="0.35">
      <c r="B403">
        <f t="shared" si="64"/>
        <v>94</v>
      </c>
      <c r="C403" s="3">
        <f t="shared" si="65"/>
        <v>8408.8555605424845</v>
      </c>
      <c r="D403" s="3">
        <f t="shared" si="58"/>
        <v>158.08981659772272</v>
      </c>
      <c r="E403" s="3">
        <v>400</v>
      </c>
      <c r="F403" s="3">
        <f t="shared" si="59"/>
        <v>8166.9453771402077</v>
      </c>
      <c r="I403">
        <f t="shared" si="66"/>
        <v>94</v>
      </c>
      <c r="J403" s="3">
        <f t="shared" si="67"/>
        <v>9242.6671433189822</v>
      </c>
      <c r="K403" s="3">
        <f t="shared" si="60"/>
        <v>106.00766692511628</v>
      </c>
      <c r="L403" s="3">
        <v>400</v>
      </c>
      <c r="M403" s="3">
        <f t="shared" si="61"/>
        <v>8948.6748102440979</v>
      </c>
      <c r="P403">
        <f t="shared" si="68"/>
        <v>94</v>
      </c>
      <c r="Q403" s="3">
        <f t="shared" si="69"/>
        <v>9777.8109038651437</v>
      </c>
      <c r="R403" s="3">
        <f t="shared" si="62"/>
        <v>70.801325633332681</v>
      </c>
      <c r="S403" s="3">
        <f>400</f>
        <v>400</v>
      </c>
      <c r="T403" s="3">
        <f t="shared" si="63"/>
        <v>9448.6122294984762</v>
      </c>
    </row>
    <row r="404" spans="2:20" x14ac:dyDescent="0.35">
      <c r="B404">
        <f t="shared" si="64"/>
        <v>95</v>
      </c>
      <c r="C404" s="3">
        <f t="shared" si="65"/>
        <v>8166.9453771402077</v>
      </c>
      <c r="D404" s="3">
        <f t="shared" si="58"/>
        <v>153.5418092913967</v>
      </c>
      <c r="E404" s="3">
        <v>400</v>
      </c>
      <c r="F404" s="3">
        <f t="shared" si="59"/>
        <v>7920.4871864316046</v>
      </c>
      <c r="I404">
        <f t="shared" si="66"/>
        <v>95</v>
      </c>
      <c r="J404" s="3">
        <f t="shared" si="67"/>
        <v>8948.6748102440979</v>
      </c>
      <c r="K404" s="3">
        <f t="shared" si="60"/>
        <v>102.63575697316395</v>
      </c>
      <c r="L404" s="3">
        <v>400</v>
      </c>
      <c r="M404" s="3">
        <f t="shared" si="61"/>
        <v>8651.3105672172624</v>
      </c>
      <c r="P404">
        <f t="shared" si="68"/>
        <v>95</v>
      </c>
      <c r="Q404" s="3">
        <f t="shared" si="69"/>
        <v>9448.6122294984762</v>
      </c>
      <c r="R404" s="3">
        <f t="shared" si="62"/>
        <v>68.417591403753491</v>
      </c>
      <c r="S404" s="3">
        <f>400</f>
        <v>400</v>
      </c>
      <c r="T404" s="3">
        <f t="shared" si="63"/>
        <v>9117.0298209022294</v>
      </c>
    </row>
    <row r="405" spans="2:20" x14ac:dyDescent="0.35">
      <c r="B405">
        <f t="shared" si="64"/>
        <v>96</v>
      </c>
      <c r="C405" s="3">
        <f t="shared" si="65"/>
        <v>7920.4871864316046</v>
      </c>
      <c r="D405" s="3">
        <f t="shared" si="58"/>
        <v>148.90829764553655</v>
      </c>
      <c r="E405" s="3">
        <v>400</v>
      </c>
      <c r="F405" s="3">
        <f t="shared" si="59"/>
        <v>7669.3954840771412</v>
      </c>
      <c r="I405">
        <f t="shared" si="66"/>
        <v>96</v>
      </c>
      <c r="J405" s="3">
        <f t="shared" si="67"/>
        <v>8651.3105672172624</v>
      </c>
      <c r="K405" s="3">
        <f t="shared" si="60"/>
        <v>99.225173302733452</v>
      </c>
      <c r="L405" s="3">
        <v>400</v>
      </c>
      <c r="M405" s="3">
        <f t="shared" si="61"/>
        <v>8350.5357405199957</v>
      </c>
      <c r="P405">
        <f t="shared" si="68"/>
        <v>96</v>
      </c>
      <c r="Q405" s="3">
        <f t="shared" si="69"/>
        <v>9117.0298209022294</v>
      </c>
      <c r="R405" s="3">
        <f t="shared" si="62"/>
        <v>66.0165965066209</v>
      </c>
      <c r="S405" s="3">
        <f>400</f>
        <v>400</v>
      </c>
      <c r="T405" s="3">
        <f t="shared" si="63"/>
        <v>8783.0464174088502</v>
      </c>
    </row>
    <row r="406" spans="2:20" x14ac:dyDescent="0.35">
      <c r="B406">
        <f t="shared" si="64"/>
        <v>97</v>
      </c>
      <c r="C406" s="3">
        <f t="shared" si="65"/>
        <v>7669.3954840771412</v>
      </c>
      <c r="D406" s="3">
        <f t="shared" si="58"/>
        <v>144.18767414467737</v>
      </c>
      <c r="E406" s="3">
        <v>400</v>
      </c>
      <c r="F406" s="3">
        <f t="shared" si="59"/>
        <v>7413.5831582218188</v>
      </c>
      <c r="I406">
        <f t="shared" si="66"/>
        <v>97</v>
      </c>
      <c r="J406" s="3">
        <f t="shared" si="67"/>
        <v>8350.5357405199957</v>
      </c>
      <c r="K406" s="3">
        <f t="shared" si="60"/>
        <v>95.77547235022962</v>
      </c>
      <c r="L406" s="3">
        <v>400</v>
      </c>
      <c r="M406" s="3">
        <f t="shared" si="61"/>
        <v>8046.3112128702251</v>
      </c>
      <c r="P406">
        <f t="shared" si="68"/>
        <v>97</v>
      </c>
      <c r="Q406" s="3">
        <f t="shared" si="69"/>
        <v>8783.0464174088502</v>
      </c>
      <c r="R406" s="3">
        <f t="shared" si="62"/>
        <v>63.598215957093601</v>
      </c>
      <c r="S406" s="3">
        <f>400</f>
        <v>400</v>
      </c>
      <c r="T406" s="3">
        <f t="shared" si="63"/>
        <v>8446.6446333659442</v>
      </c>
    </row>
    <row r="407" spans="2:20" x14ac:dyDescent="0.35">
      <c r="B407">
        <f t="shared" si="64"/>
        <v>98</v>
      </c>
      <c r="C407" s="3">
        <f t="shared" si="65"/>
        <v>7413.5831582218188</v>
      </c>
      <c r="D407" s="3">
        <f t="shared" si="58"/>
        <v>139.37830105142663</v>
      </c>
      <c r="E407" s="3">
        <v>400</v>
      </c>
      <c r="F407" s="3">
        <f t="shared" si="59"/>
        <v>7152.9614592732451</v>
      </c>
      <c r="I407">
        <f t="shared" si="66"/>
        <v>98</v>
      </c>
      <c r="J407" s="3">
        <f t="shared" si="67"/>
        <v>8046.3112128702251</v>
      </c>
      <c r="K407" s="3">
        <f t="shared" si="60"/>
        <v>92.28620546465757</v>
      </c>
      <c r="L407" s="3">
        <v>400</v>
      </c>
      <c r="M407" s="3">
        <f t="shared" si="61"/>
        <v>7738.5974183348826</v>
      </c>
      <c r="P407">
        <f t="shared" si="68"/>
        <v>98</v>
      </c>
      <c r="Q407" s="3">
        <f t="shared" si="69"/>
        <v>8446.6446333659442</v>
      </c>
      <c r="R407" s="3">
        <f t="shared" si="62"/>
        <v>61.162323865312523</v>
      </c>
      <c r="S407" s="3">
        <f>400</f>
        <v>400</v>
      </c>
      <c r="T407" s="3">
        <f t="shared" si="63"/>
        <v>8107.8069572312561</v>
      </c>
    </row>
    <row r="408" spans="2:20" x14ac:dyDescent="0.35">
      <c r="B408">
        <f t="shared" si="64"/>
        <v>99</v>
      </c>
      <c r="C408" s="3">
        <f t="shared" si="65"/>
        <v>7152.9614592732451</v>
      </c>
      <c r="D408" s="3">
        <f t="shared" si="58"/>
        <v>134.47850983827982</v>
      </c>
      <c r="E408" s="3">
        <v>400</v>
      </c>
      <c r="F408" s="3">
        <f t="shared" si="59"/>
        <v>6887.439969111525</v>
      </c>
      <c r="I408">
        <f t="shared" si="66"/>
        <v>99</v>
      </c>
      <c r="J408" s="3">
        <f t="shared" si="67"/>
        <v>7738.5974183348826</v>
      </c>
      <c r="K408" s="3">
        <f t="shared" si="60"/>
        <v>88.756918849273461</v>
      </c>
      <c r="L408" s="3">
        <v>400</v>
      </c>
      <c r="M408" s="3">
        <f t="shared" si="61"/>
        <v>7427.3543371841561</v>
      </c>
      <c r="P408">
        <f t="shared" si="68"/>
        <v>99</v>
      </c>
      <c r="Q408" s="3">
        <f t="shared" si="69"/>
        <v>8107.8069572312561</v>
      </c>
      <c r="R408" s="3">
        <f t="shared" si="62"/>
        <v>58.708793429847617</v>
      </c>
      <c r="S408" s="3">
        <f>400</f>
        <v>400</v>
      </c>
      <c r="T408" s="3">
        <f t="shared" si="63"/>
        <v>7766.515750661104</v>
      </c>
    </row>
    <row r="409" spans="2:20" x14ac:dyDescent="0.35">
      <c r="B409">
        <f t="shared" si="64"/>
        <v>100</v>
      </c>
      <c r="C409" s="3">
        <f t="shared" si="65"/>
        <v>6887.439969111525</v>
      </c>
      <c r="D409" s="3">
        <f t="shared" si="58"/>
        <v>129.48660060875415</v>
      </c>
      <c r="E409" s="3">
        <v>400</v>
      </c>
      <c r="F409" s="3">
        <f t="shared" si="59"/>
        <v>6616.9265697202791</v>
      </c>
      <c r="I409">
        <f t="shared" si="66"/>
        <v>100</v>
      </c>
      <c r="J409" s="3">
        <f t="shared" si="67"/>
        <v>7427.3543371841561</v>
      </c>
      <c r="K409" s="3">
        <f t="shared" si="60"/>
        <v>85.187153502565835</v>
      </c>
      <c r="L409" s="3">
        <v>400</v>
      </c>
      <c r="M409" s="3">
        <f t="shared" si="61"/>
        <v>7112.5414906867218</v>
      </c>
      <c r="P409">
        <f t="shared" si="68"/>
        <v>100</v>
      </c>
      <c r="Q409" s="3">
        <f t="shared" si="69"/>
        <v>7766.515750661104</v>
      </c>
      <c r="R409" s="3">
        <f t="shared" si="62"/>
        <v>56.23749693109712</v>
      </c>
      <c r="S409" s="3">
        <f>400</f>
        <v>400</v>
      </c>
      <c r="T409" s="3">
        <f t="shared" si="63"/>
        <v>7422.7532475922008</v>
      </c>
    </row>
    <row r="410" spans="2:20" x14ac:dyDescent="0.35">
      <c r="B410">
        <f t="shared" si="64"/>
        <v>101</v>
      </c>
      <c r="C410" s="3">
        <f t="shared" si="65"/>
        <v>6616.9265697202791</v>
      </c>
      <c r="D410" s="3">
        <f t="shared" si="58"/>
        <v>124.40084150763936</v>
      </c>
      <c r="E410" s="3">
        <v>400</v>
      </c>
      <c r="F410" s="3">
        <f t="shared" si="59"/>
        <v>6341.3274112279187</v>
      </c>
      <c r="I410">
        <f t="shared" si="66"/>
        <v>101</v>
      </c>
      <c r="J410" s="3">
        <f t="shared" si="67"/>
        <v>7112.5414906867218</v>
      </c>
      <c r="K410" s="3">
        <f t="shared" si="60"/>
        <v>81.57644515856029</v>
      </c>
      <c r="L410" s="3">
        <v>400</v>
      </c>
      <c r="M410" s="3">
        <f t="shared" si="61"/>
        <v>6794.1179358452819</v>
      </c>
      <c r="P410">
        <f t="shared" si="68"/>
        <v>101</v>
      </c>
      <c r="Q410" s="3">
        <f t="shared" si="69"/>
        <v>7422.7532475922008</v>
      </c>
      <c r="R410" s="3">
        <f t="shared" si="62"/>
        <v>53.748305724639053</v>
      </c>
      <c r="S410" s="3">
        <f>400</f>
        <v>400</v>
      </c>
      <c r="T410" s="3">
        <f t="shared" si="63"/>
        <v>7076.5015533168398</v>
      </c>
    </row>
    <row r="411" spans="2:20" x14ac:dyDescent="0.35">
      <c r="B411">
        <f t="shared" si="64"/>
        <v>102</v>
      </c>
      <c r="C411" s="3">
        <f t="shared" si="65"/>
        <v>6341.3274112279187</v>
      </c>
      <c r="D411" s="3">
        <f t="shared" si="58"/>
        <v>119.21946812016103</v>
      </c>
      <c r="E411" s="3">
        <v>400</v>
      </c>
      <c r="F411" s="3">
        <f t="shared" si="59"/>
        <v>6060.5468793480795</v>
      </c>
      <c r="I411">
        <f t="shared" si="66"/>
        <v>102</v>
      </c>
      <c r="J411" s="3">
        <f t="shared" si="67"/>
        <v>6794.1179358452819</v>
      </c>
      <c r="K411" s="3">
        <f t="shared" si="60"/>
        <v>77.924324226439225</v>
      </c>
      <c r="L411" s="3">
        <v>400</v>
      </c>
      <c r="M411" s="3">
        <f t="shared" si="61"/>
        <v>6472.0422600717211</v>
      </c>
      <c r="P411">
        <f t="shared" si="68"/>
        <v>102</v>
      </c>
      <c r="Q411" s="3">
        <f t="shared" si="69"/>
        <v>7076.5015533168398</v>
      </c>
      <c r="R411" s="3">
        <f t="shared" si="62"/>
        <v>51.241090234534589</v>
      </c>
      <c r="S411" s="3">
        <f>400</f>
        <v>400</v>
      </c>
      <c r="T411" s="3">
        <f t="shared" si="63"/>
        <v>6727.7426435513744</v>
      </c>
    </row>
    <row r="412" spans="2:20" x14ac:dyDescent="0.35">
      <c r="B412">
        <f t="shared" si="64"/>
        <v>103</v>
      </c>
      <c r="C412" s="3">
        <f t="shared" si="65"/>
        <v>6060.5468793480795</v>
      </c>
      <c r="D412" s="3">
        <f t="shared" si="58"/>
        <v>113.94068285984777</v>
      </c>
      <c r="E412" s="3">
        <v>400</v>
      </c>
      <c r="F412" s="3">
        <f t="shared" si="59"/>
        <v>5774.4875622079271</v>
      </c>
      <c r="I412">
        <f t="shared" si="66"/>
        <v>103</v>
      </c>
      <c r="J412" s="3">
        <f t="shared" si="67"/>
        <v>6472.0422600717211</v>
      </c>
      <c r="K412" s="3">
        <f t="shared" si="60"/>
        <v>74.230315729469268</v>
      </c>
      <c r="L412" s="3">
        <v>400</v>
      </c>
      <c r="M412" s="3">
        <f t="shared" si="61"/>
        <v>6146.2725758011902</v>
      </c>
      <c r="P412">
        <f t="shared" si="68"/>
        <v>103</v>
      </c>
      <c r="Q412" s="3">
        <f t="shared" si="69"/>
        <v>6727.7426435513744</v>
      </c>
      <c r="R412" s="3">
        <f t="shared" si="62"/>
        <v>48.715719946582929</v>
      </c>
      <c r="S412" s="3">
        <f>400</f>
        <v>400</v>
      </c>
      <c r="T412" s="3">
        <f t="shared" si="63"/>
        <v>6376.4583634979572</v>
      </c>
    </row>
    <row r="413" spans="2:20" x14ac:dyDescent="0.35">
      <c r="B413">
        <f t="shared" si="64"/>
        <v>104</v>
      </c>
      <c r="C413" s="3">
        <f t="shared" si="65"/>
        <v>5774.4875622079271</v>
      </c>
      <c r="D413" s="3">
        <f t="shared" si="58"/>
        <v>108.56265434489026</v>
      </c>
      <c r="E413" s="3">
        <v>400</v>
      </c>
      <c r="F413" s="3">
        <f t="shared" si="59"/>
        <v>5483.0502165528178</v>
      </c>
      <c r="I413">
        <f t="shared" si="66"/>
        <v>104</v>
      </c>
      <c r="J413" s="3">
        <f t="shared" si="67"/>
        <v>6146.2725758011902</v>
      </c>
      <c r="K413" s="3">
        <f t="shared" si="60"/>
        <v>70.493939243228112</v>
      </c>
      <c r="L413" s="3">
        <v>400</v>
      </c>
      <c r="M413" s="3">
        <f t="shared" si="61"/>
        <v>5816.7665150444182</v>
      </c>
      <c r="P413">
        <f t="shared" si="68"/>
        <v>104</v>
      </c>
      <c r="Q413" s="3">
        <f t="shared" si="69"/>
        <v>6376.4583634979572</v>
      </c>
      <c r="R413" s="3">
        <f t="shared" si="62"/>
        <v>46.172063401527311</v>
      </c>
      <c r="S413" s="3">
        <f>400</f>
        <v>400</v>
      </c>
      <c r="T413" s="3">
        <f t="shared" si="63"/>
        <v>6022.6304268994845</v>
      </c>
    </row>
    <row r="414" spans="2:20" x14ac:dyDescent="0.35">
      <c r="B414">
        <f t="shared" si="64"/>
        <v>105</v>
      </c>
      <c r="C414" s="3">
        <f t="shared" si="65"/>
        <v>5483.0502165528178</v>
      </c>
      <c r="D414" s="3">
        <f t="shared" si="58"/>
        <v>103.08351676277546</v>
      </c>
      <c r="E414" s="3">
        <v>400</v>
      </c>
      <c r="F414" s="3">
        <f t="shared" si="59"/>
        <v>5186.1337333155934</v>
      </c>
      <c r="I414">
        <f t="shared" si="66"/>
        <v>105</v>
      </c>
      <c r="J414" s="3">
        <f t="shared" si="67"/>
        <v>5816.7665150444182</v>
      </c>
      <c r="K414" s="3">
        <f t="shared" si="60"/>
        <v>66.714708833122941</v>
      </c>
      <c r="L414" s="3">
        <v>400</v>
      </c>
      <c r="M414" s="3">
        <f t="shared" si="61"/>
        <v>5483.4812238775412</v>
      </c>
      <c r="P414">
        <f t="shared" si="68"/>
        <v>105</v>
      </c>
      <c r="Q414" s="3">
        <f t="shared" si="69"/>
        <v>6022.6304268994845</v>
      </c>
      <c r="R414" s="3">
        <f t="shared" si="62"/>
        <v>43.609988188211837</v>
      </c>
      <c r="S414" s="3">
        <f>400</f>
        <v>400</v>
      </c>
      <c r="T414" s="3">
        <f t="shared" si="63"/>
        <v>5666.2404150876964</v>
      </c>
    </row>
    <row r="415" spans="2:20" x14ac:dyDescent="0.35">
      <c r="B415">
        <f t="shared" si="64"/>
        <v>106</v>
      </c>
      <c r="C415" s="3">
        <f t="shared" si="65"/>
        <v>5186.1337333155934</v>
      </c>
      <c r="D415" s="3">
        <f t="shared" si="58"/>
        <v>97.501369222975711</v>
      </c>
      <c r="E415" s="3">
        <v>400</v>
      </c>
      <c r="F415" s="3">
        <f t="shared" si="59"/>
        <v>4883.6351025385693</v>
      </c>
      <c r="I415">
        <f t="shared" si="66"/>
        <v>106</v>
      </c>
      <c r="J415" s="3">
        <f t="shared" si="67"/>
        <v>5483.4812238775412</v>
      </c>
      <c r="K415" s="3">
        <f t="shared" si="60"/>
        <v>62.892132991192142</v>
      </c>
      <c r="L415" s="3">
        <v>400</v>
      </c>
      <c r="M415" s="3">
        <f t="shared" si="61"/>
        <v>5146.373356868733</v>
      </c>
      <c r="P415">
        <f t="shared" si="68"/>
        <v>106</v>
      </c>
      <c r="Q415" s="3">
        <f t="shared" si="69"/>
        <v>5666.2404150876964</v>
      </c>
      <c r="R415" s="3">
        <f t="shared" si="62"/>
        <v>41.029360936688775</v>
      </c>
      <c r="S415" s="3">
        <f>400</f>
        <v>400</v>
      </c>
      <c r="T415" s="3">
        <f t="shared" si="63"/>
        <v>5307.2697760243855</v>
      </c>
    </row>
    <row r="416" spans="2:20" x14ac:dyDescent="0.35">
      <c r="B416">
        <f t="shared" si="64"/>
        <v>107</v>
      </c>
      <c r="C416" s="3">
        <f t="shared" si="65"/>
        <v>4883.6351025385693</v>
      </c>
      <c r="D416" s="3">
        <f t="shared" si="58"/>
        <v>91.81427509746824</v>
      </c>
      <c r="E416" s="3">
        <v>400</v>
      </c>
      <c r="F416" s="3">
        <f t="shared" si="59"/>
        <v>4575.4493776360378</v>
      </c>
      <c r="I416">
        <f t="shared" si="66"/>
        <v>107</v>
      </c>
      <c r="J416" s="3">
        <f t="shared" si="67"/>
        <v>5146.373356868733</v>
      </c>
      <c r="K416" s="3">
        <f t="shared" si="60"/>
        <v>59.025714572182238</v>
      </c>
      <c r="L416" s="3">
        <v>400</v>
      </c>
      <c r="M416" s="3">
        <f t="shared" si="61"/>
        <v>4805.3990714409156</v>
      </c>
      <c r="P416">
        <f t="shared" si="68"/>
        <v>107</v>
      </c>
      <c r="Q416" s="3">
        <f t="shared" si="69"/>
        <v>5307.2697760243855</v>
      </c>
      <c r="R416" s="3">
        <f t="shared" si="62"/>
        <v>38.430047311275928</v>
      </c>
      <c r="S416" s="3">
        <f>400</f>
        <v>400</v>
      </c>
      <c r="T416" s="3">
        <f t="shared" si="63"/>
        <v>4945.6998233356617</v>
      </c>
    </row>
    <row r="417" spans="1:20" x14ac:dyDescent="0.35">
      <c r="B417">
        <f t="shared" si="64"/>
        <v>108</v>
      </c>
      <c r="C417" s="3">
        <f t="shared" si="65"/>
        <v>4575.4493776360378</v>
      </c>
      <c r="D417" s="3">
        <f t="shared" si="58"/>
        <v>86.020261348856025</v>
      </c>
      <c r="E417" s="3">
        <v>400</v>
      </c>
      <c r="F417" s="3">
        <f t="shared" si="59"/>
        <v>4261.4696389848941</v>
      </c>
      <c r="I417">
        <f t="shared" si="66"/>
        <v>108</v>
      </c>
      <c r="J417" s="3">
        <f t="shared" si="67"/>
        <v>4805.3990714409156</v>
      </c>
      <c r="K417" s="3">
        <f t="shared" si="60"/>
        <v>55.114950728891671</v>
      </c>
      <c r="L417" s="3">
        <v>400</v>
      </c>
      <c r="M417" s="3">
        <f t="shared" si="61"/>
        <v>4460.5140221698075</v>
      </c>
      <c r="P417">
        <f t="shared" si="68"/>
        <v>108</v>
      </c>
      <c r="Q417" s="3">
        <f t="shared" si="69"/>
        <v>4945.6998233356617</v>
      </c>
      <c r="R417" s="3">
        <f t="shared" si="62"/>
        <v>35.811912003563691</v>
      </c>
      <c r="S417" s="3">
        <f>400</f>
        <v>400</v>
      </c>
      <c r="T417" s="3">
        <f t="shared" si="63"/>
        <v>4581.5117353392252</v>
      </c>
    </row>
    <row r="418" spans="1:20" x14ac:dyDescent="0.35">
      <c r="B418">
        <f t="shared" si="64"/>
        <v>109</v>
      </c>
      <c r="C418" s="3">
        <f t="shared" si="65"/>
        <v>4261.4696389848941</v>
      </c>
      <c r="D418" s="3">
        <f t="shared" si="58"/>
        <v>80.117317845857158</v>
      </c>
      <c r="E418" s="3">
        <v>400</v>
      </c>
      <c r="F418" s="3">
        <f t="shared" si="59"/>
        <v>3941.5869568307517</v>
      </c>
      <c r="I418">
        <f t="shared" si="66"/>
        <v>109</v>
      </c>
      <c r="J418" s="3">
        <f t="shared" si="67"/>
        <v>4460.5140221698075</v>
      </c>
      <c r="K418" s="3">
        <f t="shared" si="60"/>
        <v>51.159332846772926</v>
      </c>
      <c r="L418" s="3">
        <v>400</v>
      </c>
      <c r="M418" s="3">
        <f t="shared" si="61"/>
        <v>4111.67335501658</v>
      </c>
      <c r="P418">
        <f t="shared" si="68"/>
        <v>109</v>
      </c>
      <c r="Q418" s="3">
        <f t="shared" si="69"/>
        <v>4581.5117353392252</v>
      </c>
      <c r="R418" s="3">
        <f t="shared" si="62"/>
        <v>33.174818725371559</v>
      </c>
      <c r="S418" s="3">
        <f>400</f>
        <v>400</v>
      </c>
      <c r="T418" s="3">
        <f t="shared" si="63"/>
        <v>4214.6865540645967</v>
      </c>
    </row>
    <row r="419" spans="1:20" x14ac:dyDescent="0.35">
      <c r="B419">
        <f t="shared" si="64"/>
        <v>110</v>
      </c>
      <c r="C419" s="3">
        <f t="shared" si="65"/>
        <v>3941.5869568307517</v>
      </c>
      <c r="D419" s="3">
        <f t="shared" si="58"/>
        <v>74.103396665925089</v>
      </c>
      <c r="E419" s="3">
        <v>400</v>
      </c>
      <c r="F419" s="3">
        <f t="shared" si="59"/>
        <v>3615.6903534966768</v>
      </c>
      <c r="I419">
        <f t="shared" si="66"/>
        <v>110</v>
      </c>
      <c r="J419" s="3">
        <f t="shared" si="67"/>
        <v>4111.67335501658</v>
      </c>
      <c r="K419" s="3">
        <f t="shared" si="60"/>
        <v>47.15834647778469</v>
      </c>
      <c r="L419" s="3">
        <v>400</v>
      </c>
      <c r="M419" s="3">
        <f t="shared" si="61"/>
        <v>3758.831701494365</v>
      </c>
      <c r="P419">
        <f t="shared" si="68"/>
        <v>110</v>
      </c>
      <c r="Q419" s="3">
        <f t="shared" si="69"/>
        <v>4214.6865540645967</v>
      </c>
      <c r="R419" s="3">
        <f t="shared" si="62"/>
        <v>30.518630201653565</v>
      </c>
      <c r="S419" s="3">
        <f>400</f>
        <v>400</v>
      </c>
      <c r="T419" s="3">
        <f t="shared" si="63"/>
        <v>3845.2051842662504</v>
      </c>
    </row>
    <row r="420" spans="1:20" x14ac:dyDescent="0.35">
      <c r="B420">
        <f t="shared" si="64"/>
        <v>111</v>
      </c>
      <c r="C420" s="3">
        <f t="shared" si="65"/>
        <v>3615.6903534966768</v>
      </c>
      <c r="D420" s="3">
        <f t="shared" si="58"/>
        <v>67.976411384757895</v>
      </c>
      <c r="E420" s="3">
        <v>400</v>
      </c>
      <c r="F420" s="3">
        <f t="shared" si="59"/>
        <v>3283.6667648814346</v>
      </c>
      <c r="I420">
        <f t="shared" si="66"/>
        <v>111</v>
      </c>
      <c r="J420" s="3">
        <f t="shared" si="67"/>
        <v>3758.831701494365</v>
      </c>
      <c r="K420" s="3">
        <f t="shared" si="60"/>
        <v>43.1114712734853</v>
      </c>
      <c r="L420" s="3">
        <v>400</v>
      </c>
      <c r="M420" s="3">
        <f t="shared" si="61"/>
        <v>3401.9431727678502</v>
      </c>
      <c r="P420">
        <f t="shared" si="68"/>
        <v>111</v>
      </c>
      <c r="Q420" s="3">
        <f t="shared" si="69"/>
        <v>3845.2051842662504</v>
      </c>
      <c r="R420" s="3">
        <f t="shared" si="62"/>
        <v>27.843208163352369</v>
      </c>
      <c r="S420" s="3">
        <f>400</f>
        <v>400</v>
      </c>
      <c r="T420" s="3">
        <f t="shared" si="63"/>
        <v>3473.0483924296027</v>
      </c>
    </row>
    <row r="421" spans="1:20" x14ac:dyDescent="0.35">
      <c r="B421">
        <f t="shared" si="64"/>
        <v>112</v>
      </c>
      <c r="C421" s="3">
        <f t="shared" si="65"/>
        <v>3283.6667648814346</v>
      </c>
      <c r="D421" s="3">
        <f t="shared" si="58"/>
        <v>61.73423635245004</v>
      </c>
      <c r="E421" s="3">
        <v>400</v>
      </c>
      <c r="F421" s="3">
        <f t="shared" si="59"/>
        <v>2945.4010012338845</v>
      </c>
      <c r="I421">
        <f t="shared" si="66"/>
        <v>112</v>
      </c>
      <c r="J421" s="3">
        <f t="shared" si="67"/>
        <v>3401.9431727678502</v>
      </c>
      <c r="K421" s="3">
        <f t="shared" si="60"/>
        <v>39.018180917358769</v>
      </c>
      <c r="L421" s="3">
        <v>400</v>
      </c>
      <c r="M421" s="3">
        <f t="shared" si="61"/>
        <v>3040.9613536852089</v>
      </c>
      <c r="P421">
        <f t="shared" si="68"/>
        <v>112</v>
      </c>
      <c r="Q421" s="3">
        <f t="shared" si="69"/>
        <v>3473.0483924296027</v>
      </c>
      <c r="R421" s="3">
        <f t="shared" si="62"/>
        <v>25.148413340201603</v>
      </c>
      <c r="S421" s="3">
        <f>400</f>
        <v>400</v>
      </c>
      <c r="T421" s="3">
        <f t="shared" si="63"/>
        <v>3098.1968057698041</v>
      </c>
    </row>
    <row r="422" spans="1:20" x14ac:dyDescent="0.35">
      <c r="B422">
        <f t="shared" si="64"/>
        <v>113</v>
      </c>
      <c r="C422" s="3">
        <f t="shared" si="65"/>
        <v>2945.4010012338845</v>
      </c>
      <c r="D422" s="3">
        <f t="shared" si="58"/>
        <v>55.374705956035442</v>
      </c>
      <c r="E422" s="3">
        <v>400</v>
      </c>
      <c r="F422" s="3">
        <f t="shared" si="59"/>
        <v>2600.77570718992</v>
      </c>
      <c r="I422">
        <f t="shared" si="66"/>
        <v>113</v>
      </c>
      <c r="J422" s="3">
        <f t="shared" si="67"/>
        <v>3040.9613536852089</v>
      </c>
      <c r="K422" s="3">
        <f t="shared" si="60"/>
        <v>34.877943056364693</v>
      </c>
      <c r="L422" s="3">
        <v>400</v>
      </c>
      <c r="M422" s="3">
        <f t="shared" si="61"/>
        <v>2675.8392967415734</v>
      </c>
      <c r="P422">
        <f t="shared" si="68"/>
        <v>113</v>
      </c>
      <c r="Q422" s="3">
        <f t="shared" si="69"/>
        <v>3098.1968057698041</v>
      </c>
      <c r="R422" s="3">
        <f t="shared" si="62"/>
        <v>22.434105453476096</v>
      </c>
      <c r="S422" s="3">
        <f>400</f>
        <v>400</v>
      </c>
      <c r="T422" s="3">
        <f t="shared" si="63"/>
        <v>2720.6309112232802</v>
      </c>
    </row>
    <row r="423" spans="1:20" x14ac:dyDescent="0.35">
      <c r="B423">
        <f t="shared" si="64"/>
        <v>114</v>
      </c>
      <c r="C423" s="3">
        <f t="shared" si="65"/>
        <v>2600.77570718992</v>
      </c>
      <c r="D423" s="3">
        <f t="shared" si="58"/>
        <v>48.895613868166144</v>
      </c>
      <c r="E423" s="3">
        <v>400</v>
      </c>
      <c r="F423" s="3">
        <f t="shared" si="59"/>
        <v>2249.6713210580861</v>
      </c>
      <c r="I423">
        <f t="shared" si="66"/>
        <v>114</v>
      </c>
      <c r="J423" s="3">
        <f t="shared" si="67"/>
        <v>2675.8392967415734</v>
      </c>
      <c r="K423" s="3">
        <f t="shared" si="60"/>
        <v>30.69021923170305</v>
      </c>
      <c r="L423" s="3">
        <v>400</v>
      </c>
      <c r="M423" s="3">
        <f t="shared" si="61"/>
        <v>2306.5295159732764</v>
      </c>
      <c r="P423">
        <f t="shared" si="68"/>
        <v>114</v>
      </c>
      <c r="Q423" s="3">
        <f t="shared" si="69"/>
        <v>2720.6309112232802</v>
      </c>
      <c r="R423" s="3">
        <f t="shared" si="62"/>
        <v>19.700143208689603</v>
      </c>
      <c r="S423" s="3">
        <f>400</f>
        <v>400</v>
      </c>
      <c r="T423" s="3">
        <f t="shared" si="63"/>
        <v>2340.3310544319697</v>
      </c>
    </row>
    <row r="424" spans="1:20" x14ac:dyDescent="0.35">
      <c r="B424">
        <f t="shared" si="64"/>
        <v>115</v>
      </c>
      <c r="C424" s="3">
        <f t="shared" si="65"/>
        <v>2249.6713210580861</v>
      </c>
      <c r="D424" s="3">
        <f t="shared" si="58"/>
        <v>42.294712281665731</v>
      </c>
      <c r="E424" s="3">
        <v>400</v>
      </c>
      <c r="F424" s="3">
        <f t="shared" si="59"/>
        <v>1891.9660333397519</v>
      </c>
      <c r="I424">
        <f t="shared" si="66"/>
        <v>115</v>
      </c>
      <c r="J424" s="3">
        <f t="shared" si="67"/>
        <v>2306.5295159732764</v>
      </c>
      <c r="K424" s="3">
        <f t="shared" si="60"/>
        <v>26.45446480878493</v>
      </c>
      <c r="L424" s="3">
        <v>400</v>
      </c>
      <c r="M424" s="3">
        <f t="shared" si="61"/>
        <v>1932.9839807820613</v>
      </c>
      <c r="P424">
        <f t="shared" si="68"/>
        <v>115</v>
      </c>
      <c r="Q424" s="3">
        <f t="shared" si="69"/>
        <v>2340.3310544319697</v>
      </c>
      <c r="R424" s="3">
        <f t="shared" si="62"/>
        <v>16.94638428823966</v>
      </c>
      <c r="S424" s="3">
        <f>400</f>
        <v>400</v>
      </c>
      <c r="T424" s="3">
        <f t="shared" si="63"/>
        <v>1957.2774387202094</v>
      </c>
    </row>
    <row r="425" spans="1:20" x14ac:dyDescent="0.35">
      <c r="B425">
        <f t="shared" si="64"/>
        <v>116</v>
      </c>
      <c r="C425" s="3">
        <f t="shared" si="65"/>
        <v>1891.9660333397519</v>
      </c>
      <c r="D425" s="3">
        <f t="shared" si="58"/>
        <v>35.569711129692223</v>
      </c>
      <c r="E425" s="3">
        <v>400</v>
      </c>
      <c r="F425" s="3">
        <f t="shared" si="59"/>
        <v>1527.5357444694441</v>
      </c>
      <c r="I425">
        <f t="shared" si="66"/>
        <v>116</v>
      </c>
      <c r="J425" s="3">
        <f t="shared" si="67"/>
        <v>1932.9839807820613</v>
      </c>
      <c r="K425" s="3">
        <f t="shared" si="60"/>
        <v>22.170128906400048</v>
      </c>
      <c r="L425" s="3">
        <v>400</v>
      </c>
      <c r="M425" s="3">
        <f t="shared" si="61"/>
        <v>1555.1541096884614</v>
      </c>
      <c r="P425">
        <f t="shared" si="68"/>
        <v>116</v>
      </c>
      <c r="Q425" s="3">
        <f t="shared" si="69"/>
        <v>1957.2774387202094</v>
      </c>
      <c r="R425" s="3">
        <f t="shared" si="62"/>
        <v>14.172685343999179</v>
      </c>
      <c r="S425" s="3">
        <f>400</f>
        <v>400</v>
      </c>
      <c r="T425" s="3">
        <f t="shared" si="63"/>
        <v>1571.4501240642085</v>
      </c>
    </row>
    <row r="426" spans="1:20" x14ac:dyDescent="0.35">
      <c r="B426">
        <f t="shared" si="64"/>
        <v>117</v>
      </c>
      <c r="C426" s="3">
        <f t="shared" si="65"/>
        <v>1527.5357444694441</v>
      </c>
      <c r="D426" s="3">
        <f t="shared" si="58"/>
        <v>28.718277291239506</v>
      </c>
      <c r="E426" s="3">
        <v>400</v>
      </c>
      <c r="F426" s="3">
        <f t="shared" si="59"/>
        <v>1156.2540217606836</v>
      </c>
      <c r="I426">
        <f t="shared" si="66"/>
        <v>117</v>
      </c>
      <c r="J426" s="3">
        <f t="shared" si="67"/>
        <v>1555.1541096884614</v>
      </c>
      <c r="K426" s="3">
        <f t="shared" si="60"/>
        <v>17.836654325071869</v>
      </c>
      <c r="L426" s="3">
        <v>400</v>
      </c>
      <c r="M426" s="3">
        <f t="shared" si="61"/>
        <v>1172.9907640135332</v>
      </c>
      <c r="P426">
        <f t="shared" si="68"/>
        <v>117</v>
      </c>
      <c r="Q426" s="3">
        <f t="shared" si="69"/>
        <v>1571.4501240642085</v>
      </c>
      <c r="R426" s="3">
        <f t="shared" si="62"/>
        <v>11.378901989854393</v>
      </c>
      <c r="S426" s="3">
        <f>400</f>
        <v>400</v>
      </c>
      <c r="T426" s="3">
        <f t="shared" si="63"/>
        <v>1182.8290260540628</v>
      </c>
    </row>
    <row r="427" spans="1:20" x14ac:dyDescent="0.35">
      <c r="B427">
        <f t="shared" si="64"/>
        <v>118</v>
      </c>
      <c r="C427" s="3">
        <f t="shared" si="65"/>
        <v>1156.2540217606836</v>
      </c>
      <c r="D427" s="3">
        <f t="shared" si="58"/>
        <v>21.738033781702065</v>
      </c>
      <c r="E427" s="3">
        <v>400</v>
      </c>
      <c r="F427" s="3">
        <f t="shared" si="59"/>
        <v>777.99205554238574</v>
      </c>
      <c r="I427">
        <f t="shared" si="66"/>
        <v>118</v>
      </c>
      <c r="J427" s="3">
        <f t="shared" si="67"/>
        <v>1172.9907640135332</v>
      </c>
      <c r="K427" s="3">
        <f t="shared" si="60"/>
        <v>13.453477474591002</v>
      </c>
      <c r="L427" s="3">
        <v>400</v>
      </c>
      <c r="M427" s="3">
        <f t="shared" si="61"/>
        <v>786.44424148812413</v>
      </c>
      <c r="P427">
        <f t="shared" si="68"/>
        <v>118</v>
      </c>
      <c r="Q427" s="3">
        <f t="shared" si="69"/>
        <v>1182.8290260540628</v>
      </c>
      <c r="R427" s="3">
        <f t="shared" si="62"/>
        <v>8.5648887941887804</v>
      </c>
      <c r="S427" s="3">
        <f>400</f>
        <v>400</v>
      </c>
      <c r="T427" s="3">
        <f t="shared" si="63"/>
        <v>791.3939148482516</v>
      </c>
    </row>
    <row r="428" spans="1:20" x14ac:dyDescent="0.35">
      <c r="B428">
        <f t="shared" si="64"/>
        <v>119</v>
      </c>
      <c r="C428" s="3">
        <f t="shared" si="65"/>
        <v>777.99205554238574</v>
      </c>
      <c r="D428" s="3">
        <f t="shared" si="58"/>
        <v>14.626558928221904</v>
      </c>
      <c r="E428" s="3">
        <v>400</v>
      </c>
      <c r="F428" s="3">
        <f t="shared" si="59"/>
        <v>392.61861447060767</v>
      </c>
      <c r="I428">
        <f t="shared" si="66"/>
        <v>119</v>
      </c>
      <c r="J428" s="3">
        <f t="shared" si="67"/>
        <v>786.44424148812413</v>
      </c>
      <c r="K428" s="3">
        <f t="shared" si="60"/>
        <v>9.0200283007174775</v>
      </c>
      <c r="L428" s="3">
        <v>400</v>
      </c>
      <c r="M428" s="3">
        <f t="shared" si="61"/>
        <v>395.46426978884165</v>
      </c>
      <c r="P428">
        <f t="shared" si="68"/>
        <v>119</v>
      </c>
      <c r="Q428" s="3">
        <f t="shared" si="69"/>
        <v>791.3939148482516</v>
      </c>
      <c r="R428" s="3">
        <f t="shared" si="62"/>
        <v>5.7304992723125592</v>
      </c>
      <c r="S428" s="3">
        <f>400</f>
        <v>400</v>
      </c>
      <c r="T428" s="3">
        <f t="shared" si="63"/>
        <v>397.12441412056421</v>
      </c>
    </row>
    <row r="429" spans="1:20" x14ac:dyDescent="0.35">
      <c r="B429">
        <f t="shared" si="64"/>
        <v>120</v>
      </c>
      <c r="C429" s="3">
        <f t="shared" si="65"/>
        <v>392.61861447060767</v>
      </c>
      <c r="D429" s="3">
        <f t="shared" si="58"/>
        <v>7.3813855295316886</v>
      </c>
      <c r="E429" s="3">
        <v>400</v>
      </c>
      <c r="F429" s="3">
        <f t="shared" si="59"/>
        <v>1.3938006304670125E-10</v>
      </c>
      <c r="I429">
        <f t="shared" si="66"/>
        <v>120</v>
      </c>
      <c r="J429" s="3">
        <f t="shared" si="67"/>
        <v>395.46426978884165</v>
      </c>
      <c r="K429" s="3">
        <f t="shared" si="60"/>
        <v>4.5357302110422903</v>
      </c>
      <c r="L429" s="3">
        <v>400</v>
      </c>
      <c r="M429" s="3">
        <f t="shared" si="61"/>
        <v>-1.1607426131376997E-10</v>
      </c>
      <c r="P429">
        <f t="shared" si="68"/>
        <v>120</v>
      </c>
      <c r="Q429" s="3">
        <f t="shared" si="69"/>
        <v>397.12441412056421</v>
      </c>
      <c r="R429" s="3">
        <f t="shared" si="62"/>
        <v>2.8755858788373554</v>
      </c>
      <c r="S429" s="3">
        <f>400</f>
        <v>400</v>
      </c>
      <c r="T429" s="3">
        <f t="shared" si="63"/>
        <v>-5.9844751376658678E-10</v>
      </c>
    </row>
    <row r="431" spans="1:20" x14ac:dyDescent="0.35">
      <c r="A431" s="15" t="s">
        <v>19</v>
      </c>
      <c r="B431" s="1" t="s">
        <v>2</v>
      </c>
      <c r="C431" s="1" t="s">
        <v>12</v>
      </c>
      <c r="D431" s="1" t="s">
        <v>1</v>
      </c>
      <c r="E431" s="1" t="s">
        <v>4</v>
      </c>
      <c r="F431" s="1" t="s">
        <v>13</v>
      </c>
    </row>
    <row r="432" spans="1:20" x14ac:dyDescent="0.35">
      <c r="B432">
        <v>1</v>
      </c>
      <c r="C432" s="3">
        <v>0</v>
      </c>
      <c r="D432" s="3">
        <f>C432*$A$434</f>
        <v>0</v>
      </c>
      <c r="E432" s="3">
        <f>$A$438</f>
        <v>8130.28413766003</v>
      </c>
      <c r="F432" s="3">
        <f>SUM(C432:E432)</f>
        <v>8130.28413766003</v>
      </c>
    </row>
    <row r="433" spans="1:6" x14ac:dyDescent="0.35">
      <c r="B433">
        <v>2</v>
      </c>
      <c r="C433" s="3">
        <f>F432</f>
        <v>8130.28413766003</v>
      </c>
      <c r="D433" s="3">
        <f t="shared" ref="D433:D439" si="70">C433*$A$434</f>
        <v>975.63409651920358</v>
      </c>
      <c r="E433" s="3">
        <f t="shared" ref="E433:E439" si="71">$A$438</f>
        <v>8130.28413766003</v>
      </c>
      <c r="F433" s="3">
        <f t="shared" ref="F433:F439" si="72">SUM(C433:E433)</f>
        <v>17236.202371839263</v>
      </c>
    </row>
    <row r="434" spans="1:6" x14ac:dyDescent="0.35">
      <c r="A434" s="5">
        <v>0.12</v>
      </c>
      <c r="B434">
        <v>3</v>
      </c>
      <c r="C434" s="3">
        <f t="shared" ref="C434:C439" si="73">F433</f>
        <v>17236.202371839263</v>
      </c>
      <c r="D434" s="3">
        <f t="shared" si="70"/>
        <v>2068.3442846207113</v>
      </c>
      <c r="E434" s="3">
        <f t="shared" si="71"/>
        <v>8130.28413766003</v>
      </c>
      <c r="F434" s="3">
        <f t="shared" si="72"/>
        <v>27434.830794120004</v>
      </c>
    </row>
    <row r="435" spans="1:6" x14ac:dyDescent="0.35">
      <c r="A435" s="2">
        <v>100000</v>
      </c>
      <c r="B435">
        <v>4</v>
      </c>
      <c r="C435" s="3">
        <f t="shared" si="73"/>
        <v>27434.830794120004</v>
      </c>
      <c r="D435" s="3">
        <f t="shared" si="70"/>
        <v>3292.1796952944005</v>
      </c>
      <c r="E435" s="3">
        <f t="shared" si="71"/>
        <v>8130.28413766003</v>
      </c>
      <c r="F435" s="3">
        <f t="shared" si="72"/>
        <v>38857.294627074429</v>
      </c>
    </row>
    <row r="436" spans="1:6" x14ac:dyDescent="0.35">
      <c r="B436">
        <v>5</v>
      </c>
      <c r="C436" s="3">
        <f t="shared" si="73"/>
        <v>38857.294627074429</v>
      </c>
      <c r="D436" s="3">
        <f t="shared" si="70"/>
        <v>4662.8753552489316</v>
      </c>
      <c r="E436" s="3">
        <f t="shared" si="71"/>
        <v>8130.28413766003</v>
      </c>
      <c r="F436" s="3">
        <f t="shared" si="72"/>
        <v>51650.454119983391</v>
      </c>
    </row>
    <row r="437" spans="1:6" x14ac:dyDescent="0.35">
      <c r="A437" t="s">
        <v>16</v>
      </c>
      <c r="B437">
        <v>6</v>
      </c>
      <c r="C437" s="3">
        <f t="shared" si="73"/>
        <v>51650.454119983391</v>
      </c>
      <c r="D437" s="3">
        <f t="shared" si="70"/>
        <v>6198.0544943980067</v>
      </c>
      <c r="E437" s="3">
        <f t="shared" si="71"/>
        <v>8130.28413766003</v>
      </c>
      <c r="F437" s="3">
        <f t="shared" si="72"/>
        <v>65978.792752041423</v>
      </c>
    </row>
    <row r="438" spans="1:6" x14ac:dyDescent="0.35">
      <c r="A438" s="12">
        <f>PMT(A434,8,0,-A435)</f>
        <v>8130.28413766003</v>
      </c>
      <c r="B438">
        <v>7</v>
      </c>
      <c r="C438" s="3">
        <f t="shared" si="73"/>
        <v>65978.792752041423</v>
      </c>
      <c r="D438" s="3">
        <f t="shared" si="70"/>
        <v>7917.4551302449709</v>
      </c>
      <c r="E438" s="3">
        <f t="shared" si="71"/>
        <v>8130.28413766003</v>
      </c>
      <c r="F438" s="3">
        <f t="shared" si="72"/>
        <v>82026.532019946419</v>
      </c>
    </row>
    <row r="439" spans="1:6" x14ac:dyDescent="0.35">
      <c r="B439">
        <v>8</v>
      </c>
      <c r="C439" s="3">
        <f t="shared" si="73"/>
        <v>82026.532019946419</v>
      </c>
      <c r="D439" s="3">
        <f t="shared" si="70"/>
        <v>9843.1838423935696</v>
      </c>
      <c r="E439" s="3">
        <f t="shared" si="71"/>
        <v>8130.28413766003</v>
      </c>
      <c r="F439" s="3">
        <f t="shared" si="72"/>
        <v>100000.00000000001</v>
      </c>
    </row>
    <row r="441" spans="1:6" x14ac:dyDescent="0.35">
      <c r="B441" s="1" t="s">
        <v>2</v>
      </c>
      <c r="C441" s="1" t="s">
        <v>12</v>
      </c>
      <c r="D441" s="1" t="s">
        <v>1</v>
      </c>
      <c r="E441" s="1" t="s">
        <v>4</v>
      </c>
      <c r="F441" s="1" t="s">
        <v>13</v>
      </c>
    </row>
    <row r="442" spans="1:6" x14ac:dyDescent="0.35">
      <c r="B442">
        <v>1</v>
      </c>
      <c r="C442" s="3">
        <v>0</v>
      </c>
      <c r="D442" s="3">
        <f>C442*$A$444</f>
        <v>0</v>
      </c>
      <c r="E442" s="3">
        <f>$A$448</f>
        <v>12195.426206490041</v>
      </c>
      <c r="F442" s="3">
        <f>SUM(C442:E442)</f>
        <v>12195.426206490041</v>
      </c>
    </row>
    <row r="443" spans="1:6" x14ac:dyDescent="0.35">
      <c r="B443">
        <v>2</v>
      </c>
      <c r="C443" s="3">
        <f>F442</f>
        <v>12195.426206490041</v>
      </c>
      <c r="D443" s="3">
        <f t="shared" ref="D443:D449" si="74">C443*$A$444</f>
        <v>1463.451144778805</v>
      </c>
      <c r="E443" s="3">
        <f t="shared" ref="E443:E449" si="75">$A$448</f>
        <v>12195.426206490041</v>
      </c>
      <c r="F443" s="3">
        <f t="shared" ref="F443:F449" si="76">SUM(C443:E443)</f>
        <v>25854.303557758889</v>
      </c>
    </row>
    <row r="444" spans="1:6" x14ac:dyDescent="0.35">
      <c r="A444" s="5">
        <v>0.12</v>
      </c>
      <c r="B444">
        <v>3</v>
      </c>
      <c r="C444" s="3">
        <f t="shared" ref="C444:C449" si="77">F443</f>
        <v>25854.303557758889</v>
      </c>
      <c r="D444" s="3">
        <f t="shared" si="74"/>
        <v>3102.5164269310667</v>
      </c>
      <c r="E444" s="3">
        <f t="shared" si="75"/>
        <v>12195.426206490041</v>
      </c>
      <c r="F444" s="3">
        <f t="shared" si="76"/>
        <v>41152.246191179998</v>
      </c>
    </row>
    <row r="445" spans="1:6" x14ac:dyDescent="0.35">
      <c r="A445" s="2">
        <v>150000</v>
      </c>
      <c r="B445">
        <v>4</v>
      </c>
      <c r="C445" s="3">
        <f t="shared" si="77"/>
        <v>41152.246191179998</v>
      </c>
      <c r="D445" s="3">
        <f t="shared" si="74"/>
        <v>4938.2695429415999</v>
      </c>
      <c r="E445" s="3">
        <f t="shared" si="75"/>
        <v>12195.426206490041</v>
      </c>
      <c r="F445" s="3">
        <f t="shared" si="76"/>
        <v>58285.941940611636</v>
      </c>
    </row>
    <row r="446" spans="1:6" x14ac:dyDescent="0.35">
      <c r="B446">
        <v>5</v>
      </c>
      <c r="C446" s="3">
        <f t="shared" si="77"/>
        <v>58285.941940611636</v>
      </c>
      <c r="D446" s="3">
        <f t="shared" si="74"/>
        <v>6994.313032873396</v>
      </c>
      <c r="E446" s="3">
        <f t="shared" si="75"/>
        <v>12195.426206490041</v>
      </c>
      <c r="F446" s="3">
        <f t="shared" si="76"/>
        <v>77475.681179975072</v>
      </c>
    </row>
    <row r="447" spans="1:6" x14ac:dyDescent="0.35">
      <c r="A447" t="s">
        <v>16</v>
      </c>
      <c r="B447">
        <v>6</v>
      </c>
      <c r="C447" s="3">
        <f t="shared" si="77"/>
        <v>77475.681179975072</v>
      </c>
      <c r="D447" s="3">
        <f t="shared" si="74"/>
        <v>9297.0817415970087</v>
      </c>
      <c r="E447" s="3">
        <f t="shared" si="75"/>
        <v>12195.426206490041</v>
      </c>
      <c r="F447" s="3">
        <f t="shared" si="76"/>
        <v>98968.18912806212</v>
      </c>
    </row>
    <row r="448" spans="1:6" x14ac:dyDescent="0.35">
      <c r="A448" s="12">
        <f>PMT(A444,8,0,-A445)</f>
        <v>12195.426206490041</v>
      </c>
      <c r="B448">
        <v>7</v>
      </c>
      <c r="C448" s="3">
        <f t="shared" si="77"/>
        <v>98968.18912806212</v>
      </c>
      <c r="D448" s="3">
        <f t="shared" si="74"/>
        <v>11876.182695367454</v>
      </c>
      <c r="E448" s="3">
        <f t="shared" si="75"/>
        <v>12195.426206490041</v>
      </c>
      <c r="F448" s="3">
        <f t="shared" si="76"/>
        <v>123039.79802991961</v>
      </c>
    </row>
    <row r="449" spans="1:20" x14ac:dyDescent="0.35">
      <c r="B449">
        <v>8</v>
      </c>
      <c r="C449" s="3">
        <f t="shared" si="77"/>
        <v>123039.79802991961</v>
      </c>
      <c r="D449" s="3">
        <f t="shared" si="74"/>
        <v>14764.775763590353</v>
      </c>
      <c r="E449" s="3">
        <f t="shared" si="75"/>
        <v>12195.426206490041</v>
      </c>
      <c r="F449" s="3">
        <f t="shared" si="76"/>
        <v>150000</v>
      </c>
    </row>
    <row r="451" spans="1:20" x14ac:dyDescent="0.35">
      <c r="B451" s="1" t="s">
        <v>2</v>
      </c>
      <c r="C451" s="1" t="s">
        <v>12</v>
      </c>
      <c r="D451" s="1" t="s">
        <v>1</v>
      </c>
      <c r="E451" s="1" t="s">
        <v>4</v>
      </c>
      <c r="F451" s="1" t="s">
        <v>13</v>
      </c>
    </row>
    <row r="452" spans="1:20" x14ac:dyDescent="0.35">
      <c r="B452">
        <v>1</v>
      </c>
      <c r="C452" s="16">
        <f>0</f>
        <v>0</v>
      </c>
      <c r="D452" s="16">
        <f>C452*$A$454</f>
        <v>0</v>
      </c>
      <c r="E452" s="16">
        <f>$A$458</f>
        <v>16260.56827532006</v>
      </c>
      <c r="F452" s="16">
        <f>SUM(C452:E452)</f>
        <v>16260.56827532006</v>
      </c>
    </row>
    <row r="453" spans="1:20" x14ac:dyDescent="0.35">
      <c r="B453">
        <v>2</v>
      </c>
      <c r="C453" s="16">
        <f>F452</f>
        <v>16260.56827532006</v>
      </c>
      <c r="D453" s="16">
        <f t="shared" ref="D453:D459" si="78">C453*$A$454</f>
        <v>1951.2681930384072</v>
      </c>
      <c r="E453" s="16">
        <f t="shared" ref="E453:E459" si="79">$A$458</f>
        <v>16260.56827532006</v>
      </c>
      <c r="F453" s="16">
        <f t="shared" ref="F453:F459" si="80">SUM(C453:E453)</f>
        <v>34472.404743678526</v>
      </c>
    </row>
    <row r="454" spans="1:20" x14ac:dyDescent="0.35">
      <c r="A454" s="5">
        <v>0.12</v>
      </c>
      <c r="B454">
        <v>3</v>
      </c>
      <c r="C454" s="16">
        <f t="shared" ref="C454:C459" si="81">F453</f>
        <v>34472.404743678526</v>
      </c>
      <c r="D454" s="16">
        <f t="shared" si="78"/>
        <v>4136.6885692414226</v>
      </c>
      <c r="E454" s="16">
        <f t="shared" si="79"/>
        <v>16260.56827532006</v>
      </c>
      <c r="F454" s="16">
        <f t="shared" si="80"/>
        <v>54869.661588240007</v>
      </c>
    </row>
    <row r="455" spans="1:20" x14ac:dyDescent="0.35">
      <c r="A455" s="2">
        <v>200000</v>
      </c>
      <c r="B455">
        <v>4</v>
      </c>
      <c r="C455" s="16">
        <f t="shared" si="81"/>
        <v>54869.661588240007</v>
      </c>
      <c r="D455" s="16">
        <f t="shared" si="78"/>
        <v>6584.359390588801</v>
      </c>
      <c r="E455" s="16">
        <f t="shared" si="79"/>
        <v>16260.56827532006</v>
      </c>
      <c r="F455" s="16">
        <f t="shared" si="80"/>
        <v>77714.589254148857</v>
      </c>
    </row>
    <row r="456" spans="1:20" x14ac:dyDescent="0.35">
      <c r="B456">
        <v>5</v>
      </c>
      <c r="C456" s="16">
        <f t="shared" si="81"/>
        <v>77714.589254148857</v>
      </c>
      <c r="D456" s="16">
        <f t="shared" si="78"/>
        <v>9325.7507104978631</v>
      </c>
      <c r="E456" s="16">
        <f t="shared" si="79"/>
        <v>16260.56827532006</v>
      </c>
      <c r="F456" s="16">
        <f t="shared" si="80"/>
        <v>103300.90823996678</v>
      </c>
    </row>
    <row r="457" spans="1:20" x14ac:dyDescent="0.35">
      <c r="A457" t="s">
        <v>16</v>
      </c>
      <c r="B457">
        <v>6</v>
      </c>
      <c r="C457" s="16">
        <f t="shared" si="81"/>
        <v>103300.90823996678</v>
      </c>
      <c r="D457" s="16">
        <f t="shared" si="78"/>
        <v>12396.108988796013</v>
      </c>
      <c r="E457" s="16">
        <f t="shared" si="79"/>
        <v>16260.56827532006</v>
      </c>
      <c r="F457" s="16">
        <f t="shared" si="80"/>
        <v>131957.58550408285</v>
      </c>
    </row>
    <row r="458" spans="1:20" x14ac:dyDescent="0.35">
      <c r="A458" s="12">
        <f>PMT(A454,8,0,-A455)</f>
        <v>16260.56827532006</v>
      </c>
      <c r="B458">
        <v>7</v>
      </c>
      <c r="C458" s="16">
        <f t="shared" si="81"/>
        <v>131957.58550408285</v>
      </c>
      <c r="D458" s="16">
        <f t="shared" si="78"/>
        <v>15834.910260489942</v>
      </c>
      <c r="E458" s="16">
        <f t="shared" si="79"/>
        <v>16260.56827532006</v>
      </c>
      <c r="F458" s="16">
        <f t="shared" si="80"/>
        <v>164053.06403989284</v>
      </c>
    </row>
    <row r="459" spans="1:20" x14ac:dyDescent="0.35">
      <c r="B459">
        <v>8</v>
      </c>
      <c r="C459" s="16">
        <f t="shared" si="81"/>
        <v>164053.06403989284</v>
      </c>
      <c r="D459" s="16">
        <f t="shared" si="78"/>
        <v>19686.367684787139</v>
      </c>
      <c r="E459" s="16">
        <f t="shared" si="79"/>
        <v>16260.56827532006</v>
      </c>
      <c r="F459" s="16">
        <f t="shared" si="80"/>
        <v>200000.00000000003</v>
      </c>
    </row>
    <row r="461" spans="1:20" x14ac:dyDescent="0.35">
      <c r="A461" s="15" t="s">
        <v>20</v>
      </c>
      <c r="B461" s="1" t="s">
        <v>2</v>
      </c>
      <c r="C461" s="1" t="s">
        <v>12</v>
      </c>
      <c r="D461" s="1" t="s">
        <v>1</v>
      </c>
      <c r="E461" s="1" t="s">
        <v>4</v>
      </c>
      <c r="F461" s="1" t="s">
        <v>13</v>
      </c>
      <c r="I461" s="1" t="s">
        <v>2</v>
      </c>
      <c r="J461" s="1" t="s">
        <v>12</v>
      </c>
      <c r="K461" s="1" t="s">
        <v>1</v>
      </c>
      <c r="L461" s="1" t="s">
        <v>4</v>
      </c>
      <c r="M461" s="1" t="s">
        <v>13</v>
      </c>
      <c r="P461" s="1" t="s">
        <v>2</v>
      </c>
      <c r="Q461" s="1" t="s">
        <v>12</v>
      </c>
      <c r="R461" s="1" t="s">
        <v>1</v>
      </c>
      <c r="S461" s="1" t="s">
        <v>4</v>
      </c>
      <c r="T461" s="1" t="s">
        <v>13</v>
      </c>
    </row>
    <row r="462" spans="1:20" x14ac:dyDescent="0.35">
      <c r="B462">
        <v>1</v>
      </c>
      <c r="C462" s="3">
        <f>$A$468</f>
        <v>151736.05238365018</v>
      </c>
      <c r="D462" s="3">
        <f>C462*$A$472/12</f>
        <v>395.14596974908903</v>
      </c>
      <c r="E462" s="3">
        <v>650</v>
      </c>
      <c r="F462" s="3">
        <f>C462+D462-E462</f>
        <v>151481.19835339926</v>
      </c>
      <c r="I462">
        <v>1</v>
      </c>
      <c r="J462" s="3">
        <f>$H$468</f>
        <v>210096.07253120793</v>
      </c>
      <c r="K462" s="3">
        <f>J462*$H$472/12</f>
        <v>547.12518888335399</v>
      </c>
      <c r="L462" s="3">
        <v>900</v>
      </c>
      <c r="M462" s="3">
        <f>J462+K462-L462</f>
        <v>209743.1977200913</v>
      </c>
      <c r="P462">
        <v>1</v>
      </c>
      <c r="Q462" s="3">
        <f>$O$468</f>
        <v>396848.1370033928</v>
      </c>
      <c r="R462" s="3">
        <f>Q462*$O$472/12</f>
        <v>1033.4586901130021</v>
      </c>
      <c r="S462" s="3">
        <f>1700</f>
        <v>1700</v>
      </c>
      <c r="T462" s="3">
        <f>Q462+R462-S462</f>
        <v>396181.59569350578</v>
      </c>
    </row>
    <row r="463" spans="1:20" x14ac:dyDescent="0.35">
      <c r="B463">
        <f>B462+1</f>
        <v>2</v>
      </c>
      <c r="C463" s="3">
        <f>F462</f>
        <v>151481.19835339926</v>
      </c>
      <c r="D463" s="3">
        <f t="shared" ref="D463:D526" si="82">C463*$A$472/12</f>
        <v>394.48228737864389</v>
      </c>
      <c r="E463" s="3">
        <v>650</v>
      </c>
      <c r="F463" s="3">
        <f t="shared" ref="F463:F526" si="83">C463+D463-E463</f>
        <v>151225.68064077789</v>
      </c>
      <c r="I463">
        <f>I462+1</f>
        <v>2</v>
      </c>
      <c r="J463" s="3">
        <f>M462</f>
        <v>209743.1977200913</v>
      </c>
      <c r="K463" s="3">
        <f t="shared" ref="K463:K526" si="84">J463*$H$472/12</f>
        <v>546.20624406273771</v>
      </c>
      <c r="L463" s="3">
        <v>900</v>
      </c>
      <c r="M463" s="3">
        <f t="shared" ref="M463:M526" si="85">J463+K463-L463</f>
        <v>209389.40396415404</v>
      </c>
      <c r="P463">
        <f>1+P462</f>
        <v>2</v>
      </c>
      <c r="Q463" s="3">
        <f>T462</f>
        <v>396181.59569350578</v>
      </c>
      <c r="R463" s="3">
        <f t="shared" ref="R463:R526" si="86">Q463*$O$472/12</f>
        <v>1031.722905451838</v>
      </c>
      <c r="S463" s="3">
        <f>1700</f>
        <v>1700</v>
      </c>
      <c r="T463" s="3">
        <f t="shared" ref="T463:T526" si="87">Q463+R463-S463</f>
        <v>395513.31859895762</v>
      </c>
    </row>
    <row r="464" spans="1:20" x14ac:dyDescent="0.35">
      <c r="A464" t="s">
        <v>54</v>
      </c>
      <c r="B464">
        <f t="shared" ref="B464:B527" si="88">B463+1</f>
        <v>3</v>
      </c>
      <c r="C464" s="3">
        <f t="shared" ref="C464:C527" si="89">F463</f>
        <v>151225.68064077789</v>
      </c>
      <c r="D464" s="3">
        <f t="shared" si="82"/>
        <v>393.81687666869243</v>
      </c>
      <c r="E464" s="3">
        <v>650</v>
      </c>
      <c r="F464" s="3">
        <f t="shared" si="83"/>
        <v>150969.49751744658</v>
      </c>
      <c r="H464" t="s">
        <v>55</v>
      </c>
      <c r="I464">
        <f t="shared" ref="I464:I527" si="90">I463+1</f>
        <v>3</v>
      </c>
      <c r="J464" s="3">
        <f t="shared" ref="J464:J527" si="91">M463</f>
        <v>209389.40396415404</v>
      </c>
      <c r="K464" s="3">
        <f t="shared" si="84"/>
        <v>545.28490615665112</v>
      </c>
      <c r="L464" s="3">
        <v>900</v>
      </c>
      <c r="M464" s="3">
        <f t="shared" si="85"/>
        <v>209034.6888703107</v>
      </c>
      <c r="O464" t="s">
        <v>56</v>
      </c>
      <c r="P464">
        <f t="shared" ref="P464:P527" si="92">1+P463</f>
        <v>3</v>
      </c>
      <c r="Q464" s="3">
        <f t="shared" ref="Q464:Q527" si="93">T463</f>
        <v>395513.31859895762</v>
      </c>
      <c r="R464" s="3">
        <f t="shared" si="86"/>
        <v>1029.9826005181187</v>
      </c>
      <c r="S464" s="3">
        <f>1700</f>
        <v>1700</v>
      </c>
      <c r="T464" s="3">
        <f t="shared" si="87"/>
        <v>394843.30119947571</v>
      </c>
    </row>
    <row r="465" spans="1:20" x14ac:dyDescent="0.35">
      <c r="B465">
        <f t="shared" si="88"/>
        <v>4</v>
      </c>
      <c r="C465" s="3">
        <f t="shared" si="89"/>
        <v>150969.49751744658</v>
      </c>
      <c r="D465" s="3">
        <f t="shared" si="82"/>
        <v>393.14973311835047</v>
      </c>
      <c r="E465" s="3">
        <v>650</v>
      </c>
      <c r="F465" s="3">
        <f t="shared" si="83"/>
        <v>150712.64725056494</v>
      </c>
      <c r="I465">
        <f t="shared" si="90"/>
        <v>4</v>
      </c>
      <c r="J465" s="3">
        <f t="shared" si="91"/>
        <v>209034.6888703107</v>
      </c>
      <c r="K465" s="3">
        <f t="shared" si="84"/>
        <v>544.36116893310077</v>
      </c>
      <c r="L465" s="3">
        <v>900</v>
      </c>
      <c r="M465" s="3">
        <f t="shared" si="85"/>
        <v>208679.0500392438</v>
      </c>
      <c r="P465">
        <f t="shared" si="92"/>
        <v>4</v>
      </c>
      <c r="Q465" s="3">
        <f t="shared" si="93"/>
        <v>394843.30119947571</v>
      </c>
      <c r="R465" s="3">
        <f t="shared" si="86"/>
        <v>1028.2377635403013</v>
      </c>
      <c r="S465" s="3">
        <f>1700</f>
        <v>1700</v>
      </c>
      <c r="T465" s="3">
        <f t="shared" si="87"/>
        <v>394171.53896301601</v>
      </c>
    </row>
    <row r="466" spans="1:20" x14ac:dyDescent="0.35">
      <c r="B466">
        <f t="shared" si="88"/>
        <v>5</v>
      </c>
      <c r="C466" s="3">
        <f t="shared" si="89"/>
        <v>150712.64725056494</v>
      </c>
      <c r="D466" s="3">
        <f t="shared" si="82"/>
        <v>392.48085221501287</v>
      </c>
      <c r="E466" s="3">
        <v>650</v>
      </c>
      <c r="F466" s="3">
        <f t="shared" si="83"/>
        <v>150455.12810277997</v>
      </c>
      <c r="I466">
        <f t="shared" si="90"/>
        <v>5</v>
      </c>
      <c r="J466" s="3">
        <f t="shared" si="91"/>
        <v>208679.0500392438</v>
      </c>
      <c r="K466" s="3">
        <f t="shared" si="84"/>
        <v>543.43502614386409</v>
      </c>
      <c r="L466" s="3">
        <v>900</v>
      </c>
      <c r="M466" s="3">
        <f t="shared" si="85"/>
        <v>208322.48506538765</v>
      </c>
      <c r="P466">
        <f t="shared" si="92"/>
        <v>5</v>
      </c>
      <c r="Q466" s="3">
        <f t="shared" si="93"/>
        <v>394171.53896301601</v>
      </c>
      <c r="R466" s="3">
        <f t="shared" si="86"/>
        <v>1026.4883827161875</v>
      </c>
      <c r="S466" s="3">
        <f>1700</f>
        <v>1700</v>
      </c>
      <c r="T466" s="3">
        <f t="shared" si="87"/>
        <v>393498.0273457322</v>
      </c>
    </row>
    <row r="467" spans="1:20" x14ac:dyDescent="0.35">
      <c r="A467" t="s">
        <v>17</v>
      </c>
      <c r="B467">
        <f t="shared" si="88"/>
        <v>6</v>
      </c>
      <c r="C467" s="3">
        <f t="shared" si="89"/>
        <v>150455.12810277997</v>
      </c>
      <c r="D467" s="3">
        <f t="shared" si="82"/>
        <v>391.81022943432282</v>
      </c>
      <c r="E467" s="3">
        <v>650</v>
      </c>
      <c r="F467" s="3">
        <f t="shared" si="83"/>
        <v>150196.93833221428</v>
      </c>
      <c r="H467" t="s">
        <v>17</v>
      </c>
      <c r="I467">
        <f t="shared" si="90"/>
        <v>6</v>
      </c>
      <c r="J467" s="3">
        <f t="shared" si="91"/>
        <v>208322.48506538765</v>
      </c>
      <c r="K467" s="3">
        <f t="shared" si="84"/>
        <v>542.50647152444697</v>
      </c>
      <c r="L467" s="3">
        <v>900</v>
      </c>
      <c r="M467" s="3">
        <f t="shared" si="85"/>
        <v>207964.9915369121</v>
      </c>
      <c r="O467" t="s">
        <v>17</v>
      </c>
      <c r="P467">
        <f t="shared" si="92"/>
        <v>6</v>
      </c>
      <c r="Q467" s="3">
        <f t="shared" si="93"/>
        <v>393498.0273457322</v>
      </c>
      <c r="R467" s="3">
        <f t="shared" si="86"/>
        <v>1024.7344462128442</v>
      </c>
      <c r="S467" s="3">
        <f>1700</f>
        <v>1700</v>
      </c>
      <c r="T467" s="3">
        <f t="shared" si="87"/>
        <v>392822.76179194503</v>
      </c>
    </row>
    <row r="468" spans="1:20" x14ac:dyDescent="0.35">
      <c r="A468" s="12">
        <f>PV(A472/12,360,-650,0)</f>
        <v>151736.05238365018</v>
      </c>
      <c r="B468">
        <f t="shared" si="88"/>
        <v>7</v>
      </c>
      <c r="C468" s="3">
        <f t="shared" si="89"/>
        <v>150196.93833221428</v>
      </c>
      <c r="D468" s="3">
        <f t="shared" si="82"/>
        <v>391.13786024014138</v>
      </c>
      <c r="E468" s="3">
        <v>650</v>
      </c>
      <c r="F468" s="3">
        <f t="shared" si="83"/>
        <v>149938.07619245443</v>
      </c>
      <c r="H468" s="12">
        <f>PV(H472/12,360,-900,0)</f>
        <v>210096.07253120793</v>
      </c>
      <c r="I468">
        <f t="shared" si="90"/>
        <v>7</v>
      </c>
      <c r="J468" s="3">
        <f t="shared" si="91"/>
        <v>207964.9915369121</v>
      </c>
      <c r="K468" s="3">
        <f t="shared" si="84"/>
        <v>541.57549879404189</v>
      </c>
      <c r="L468" s="3">
        <v>900</v>
      </c>
      <c r="M468" s="3">
        <f t="shared" si="85"/>
        <v>207606.56703570613</v>
      </c>
      <c r="O468" s="12">
        <f>PV(O472/12,360,-1700,0)</f>
        <v>396848.1370033928</v>
      </c>
      <c r="P468">
        <f t="shared" si="92"/>
        <v>7</v>
      </c>
      <c r="Q468" s="3">
        <f t="shared" si="93"/>
        <v>392822.76179194503</v>
      </c>
      <c r="R468" s="3">
        <f t="shared" si="86"/>
        <v>1022.9759421665235</v>
      </c>
      <c r="S468" s="3">
        <f>1700</f>
        <v>1700</v>
      </c>
      <c r="T468" s="3">
        <f t="shared" si="87"/>
        <v>392145.73773411155</v>
      </c>
    </row>
    <row r="469" spans="1:20" x14ac:dyDescent="0.35">
      <c r="B469">
        <f t="shared" si="88"/>
        <v>8</v>
      </c>
      <c r="C469" s="3">
        <f t="shared" si="89"/>
        <v>149938.07619245443</v>
      </c>
      <c r="D469" s="3">
        <f t="shared" si="82"/>
        <v>390.46374008451676</v>
      </c>
      <c r="E469" s="3">
        <v>650</v>
      </c>
      <c r="F469" s="3">
        <f t="shared" si="83"/>
        <v>149678.53993253896</v>
      </c>
      <c r="I469">
        <f t="shared" si="90"/>
        <v>8</v>
      </c>
      <c r="J469" s="3">
        <f t="shared" si="91"/>
        <v>207606.56703570613</v>
      </c>
      <c r="K469" s="3">
        <f t="shared" si="84"/>
        <v>540.64210165548468</v>
      </c>
      <c r="L469" s="3">
        <v>900</v>
      </c>
      <c r="M469" s="3">
        <f t="shared" si="85"/>
        <v>207247.20913736161</v>
      </c>
      <c r="P469">
        <f t="shared" si="92"/>
        <v>8</v>
      </c>
      <c r="Q469" s="3">
        <f t="shared" si="93"/>
        <v>392145.73773411155</v>
      </c>
      <c r="R469" s="3">
        <f t="shared" si="86"/>
        <v>1021.2128586825821</v>
      </c>
      <c r="S469" s="3">
        <f>1700</f>
        <v>1700</v>
      </c>
      <c r="T469" s="3">
        <f t="shared" si="87"/>
        <v>391466.95059279411</v>
      </c>
    </row>
    <row r="470" spans="1:20" x14ac:dyDescent="0.35">
      <c r="B470">
        <f t="shared" si="88"/>
        <v>9</v>
      </c>
      <c r="C470" s="3">
        <f t="shared" si="89"/>
        <v>149678.53993253896</v>
      </c>
      <c r="D470" s="3">
        <f t="shared" si="82"/>
        <v>389.78786440765356</v>
      </c>
      <c r="E470" s="3">
        <v>650</v>
      </c>
      <c r="F470" s="3">
        <f t="shared" si="83"/>
        <v>149418.3277969466</v>
      </c>
      <c r="I470">
        <f t="shared" si="90"/>
        <v>9</v>
      </c>
      <c r="J470" s="3">
        <f t="shared" si="91"/>
        <v>207247.20913736161</v>
      </c>
      <c r="K470" s="3">
        <f t="shared" si="84"/>
        <v>539.7062737952125</v>
      </c>
      <c r="L470" s="3">
        <v>900</v>
      </c>
      <c r="M470" s="3">
        <f t="shared" si="85"/>
        <v>206886.91541115684</v>
      </c>
      <c r="P470">
        <f t="shared" si="92"/>
        <v>9</v>
      </c>
      <c r="Q470" s="3">
        <f t="shared" si="93"/>
        <v>391466.95059279411</v>
      </c>
      <c r="R470" s="3">
        <f t="shared" si="86"/>
        <v>1019.4451838354013</v>
      </c>
      <c r="S470" s="3">
        <f>1700</f>
        <v>1700</v>
      </c>
      <c r="T470" s="3">
        <f t="shared" si="87"/>
        <v>390786.39577662951</v>
      </c>
    </row>
    <row r="471" spans="1:20" x14ac:dyDescent="0.35">
      <c r="B471">
        <f t="shared" si="88"/>
        <v>10</v>
      </c>
      <c r="C471" s="3">
        <f t="shared" si="89"/>
        <v>149418.3277969466</v>
      </c>
      <c r="D471" s="3">
        <f t="shared" si="82"/>
        <v>389.11022863788179</v>
      </c>
      <c r="E471" s="3">
        <v>650</v>
      </c>
      <c r="F471" s="3">
        <f t="shared" si="83"/>
        <v>149157.43802558447</v>
      </c>
      <c r="I471">
        <f t="shared" si="90"/>
        <v>10</v>
      </c>
      <c r="J471" s="3">
        <f t="shared" si="91"/>
        <v>206886.91541115684</v>
      </c>
      <c r="K471" s="3">
        <f t="shared" si="84"/>
        <v>538.76800888322089</v>
      </c>
      <c r="L471" s="3">
        <v>900</v>
      </c>
      <c r="M471" s="3">
        <f t="shared" si="85"/>
        <v>206525.68342004006</v>
      </c>
      <c r="P471">
        <f t="shared" si="92"/>
        <v>10</v>
      </c>
      <c r="Q471" s="3">
        <f t="shared" si="93"/>
        <v>390786.39577662951</v>
      </c>
      <c r="R471" s="3">
        <f t="shared" si="86"/>
        <v>1017.672905668306</v>
      </c>
      <c r="S471" s="3">
        <f>1700</f>
        <v>1700</v>
      </c>
      <c r="T471" s="3">
        <f t="shared" si="87"/>
        <v>390104.06868229783</v>
      </c>
    </row>
    <row r="472" spans="1:20" x14ac:dyDescent="0.35">
      <c r="A472" s="21">
        <v>3.125E-2</v>
      </c>
      <c r="B472">
        <f t="shared" si="88"/>
        <v>11</v>
      </c>
      <c r="C472" s="3">
        <f t="shared" si="89"/>
        <v>149157.43802558447</v>
      </c>
      <c r="D472" s="3">
        <f t="shared" si="82"/>
        <v>388.43082819162623</v>
      </c>
      <c r="E472" s="3">
        <v>650</v>
      </c>
      <c r="F472" s="3">
        <f t="shared" si="83"/>
        <v>148895.8688537761</v>
      </c>
      <c r="H472" s="21">
        <v>3.125E-2</v>
      </c>
      <c r="I472">
        <f t="shared" si="90"/>
        <v>11</v>
      </c>
      <c r="J472" s="3">
        <f t="shared" si="91"/>
        <v>206525.68342004006</v>
      </c>
      <c r="K472" s="3">
        <f t="shared" si="84"/>
        <v>537.82730057302103</v>
      </c>
      <c r="L472" s="3">
        <v>900</v>
      </c>
      <c r="M472" s="3">
        <f t="shared" si="85"/>
        <v>206163.51072061309</v>
      </c>
      <c r="O472" s="21">
        <v>3.125E-2</v>
      </c>
      <c r="P472">
        <f t="shared" si="92"/>
        <v>11</v>
      </c>
      <c r="Q472" s="3">
        <f t="shared" si="93"/>
        <v>390104.06868229783</v>
      </c>
      <c r="R472" s="3">
        <f t="shared" si="86"/>
        <v>1015.8960121934839</v>
      </c>
      <c r="S472" s="3">
        <f>1700</f>
        <v>1700</v>
      </c>
      <c r="T472" s="3">
        <f t="shared" si="87"/>
        <v>389419.9646944913</v>
      </c>
    </row>
    <row r="473" spans="1:20" x14ac:dyDescent="0.35">
      <c r="B473">
        <f t="shared" si="88"/>
        <v>12</v>
      </c>
      <c r="C473" s="3">
        <f t="shared" si="89"/>
        <v>148895.8688537761</v>
      </c>
      <c r="D473" s="3">
        <f t="shared" si="82"/>
        <v>387.74965847337529</v>
      </c>
      <c r="E473" s="3">
        <v>650</v>
      </c>
      <c r="F473" s="3">
        <f t="shared" si="83"/>
        <v>148633.61851224949</v>
      </c>
      <c r="I473">
        <f t="shared" si="90"/>
        <v>12</v>
      </c>
      <c r="J473" s="3">
        <f t="shared" si="91"/>
        <v>206163.51072061309</v>
      </c>
      <c r="K473" s="3">
        <f t="shared" si="84"/>
        <v>536.88414250159656</v>
      </c>
      <c r="L473" s="3">
        <v>900</v>
      </c>
      <c r="M473" s="3">
        <f t="shared" si="85"/>
        <v>205800.39486311469</v>
      </c>
      <c r="P473">
        <f t="shared" si="92"/>
        <v>12</v>
      </c>
      <c r="Q473" s="3">
        <f t="shared" si="93"/>
        <v>389419.9646944913</v>
      </c>
      <c r="R473" s="3">
        <f t="shared" si="86"/>
        <v>1014.1144913919044</v>
      </c>
      <c r="S473" s="3">
        <f>1700</f>
        <v>1700</v>
      </c>
      <c r="T473" s="3">
        <f t="shared" si="87"/>
        <v>388734.07918588322</v>
      </c>
    </row>
    <row r="474" spans="1:20" x14ac:dyDescent="0.35">
      <c r="B474">
        <f t="shared" si="88"/>
        <v>13</v>
      </c>
      <c r="C474" s="3">
        <f t="shared" si="89"/>
        <v>148633.61851224949</v>
      </c>
      <c r="D474" s="3">
        <f t="shared" si="82"/>
        <v>387.06671487564972</v>
      </c>
      <c r="E474" s="3">
        <v>650</v>
      </c>
      <c r="F474" s="3">
        <f t="shared" si="83"/>
        <v>148370.68522712516</v>
      </c>
      <c r="I474">
        <f t="shared" si="90"/>
        <v>13</v>
      </c>
      <c r="J474" s="3">
        <f t="shared" si="91"/>
        <v>205800.39486311469</v>
      </c>
      <c r="K474" s="3">
        <f t="shared" si="84"/>
        <v>535.93852828936122</v>
      </c>
      <c r="L474" s="3">
        <v>900</v>
      </c>
      <c r="M474" s="3">
        <f t="shared" si="85"/>
        <v>205436.33339140404</v>
      </c>
      <c r="P474">
        <f t="shared" si="92"/>
        <v>13</v>
      </c>
      <c r="Q474" s="3">
        <f t="shared" si="93"/>
        <v>388734.07918588322</v>
      </c>
      <c r="R474" s="3">
        <f t="shared" si="86"/>
        <v>1012.3283312132376</v>
      </c>
      <c r="S474" s="3">
        <f>1700</f>
        <v>1700</v>
      </c>
      <c r="T474" s="3">
        <f t="shared" si="87"/>
        <v>388046.40751709644</v>
      </c>
    </row>
    <row r="475" spans="1:20" x14ac:dyDescent="0.35">
      <c r="B475">
        <f t="shared" si="88"/>
        <v>14</v>
      </c>
      <c r="C475" s="3">
        <f t="shared" si="89"/>
        <v>148370.68522712516</v>
      </c>
      <c r="D475" s="3">
        <f t="shared" si="82"/>
        <v>386.38199277897178</v>
      </c>
      <c r="E475" s="3">
        <v>650</v>
      </c>
      <c r="F475" s="3">
        <f t="shared" si="83"/>
        <v>148107.06721990413</v>
      </c>
      <c r="I475">
        <f t="shared" si="90"/>
        <v>14</v>
      </c>
      <c r="J475" s="3">
        <f t="shared" si="91"/>
        <v>205436.33339140404</v>
      </c>
      <c r="K475" s="3">
        <f t="shared" si="84"/>
        <v>534.99045154011469</v>
      </c>
      <c r="L475" s="3">
        <v>900</v>
      </c>
      <c r="M475" s="3">
        <f t="shared" si="85"/>
        <v>205071.32384294417</v>
      </c>
      <c r="P475">
        <f t="shared" si="92"/>
        <v>14</v>
      </c>
      <c r="Q475" s="3">
        <f t="shared" si="93"/>
        <v>388046.40751709644</v>
      </c>
      <c r="R475" s="3">
        <f t="shared" si="86"/>
        <v>1010.537519575772</v>
      </c>
      <c r="S475" s="3">
        <f>1700</f>
        <v>1700</v>
      </c>
      <c r="T475" s="3">
        <f t="shared" si="87"/>
        <v>387356.94503667223</v>
      </c>
    </row>
    <row r="476" spans="1:20" x14ac:dyDescent="0.35">
      <c r="B476">
        <f t="shared" si="88"/>
        <v>15</v>
      </c>
      <c r="C476" s="3">
        <f t="shared" si="89"/>
        <v>148107.06721990413</v>
      </c>
      <c r="D476" s="3">
        <f t="shared" si="82"/>
        <v>385.69548755183365</v>
      </c>
      <c r="E476" s="3">
        <v>650</v>
      </c>
      <c r="F476" s="3">
        <f t="shared" si="83"/>
        <v>147842.76270745596</v>
      </c>
      <c r="I476">
        <f t="shared" si="90"/>
        <v>15</v>
      </c>
      <c r="J476" s="3">
        <f t="shared" si="91"/>
        <v>205071.32384294417</v>
      </c>
      <c r="K476" s="3">
        <f t="shared" si="84"/>
        <v>534.0399058410004</v>
      </c>
      <c r="L476" s="3">
        <v>900</v>
      </c>
      <c r="M476" s="3">
        <f t="shared" si="85"/>
        <v>204705.36374878517</v>
      </c>
      <c r="P476">
        <f t="shared" si="92"/>
        <v>15</v>
      </c>
      <c r="Q476" s="3">
        <f t="shared" si="93"/>
        <v>387356.94503667223</v>
      </c>
      <c r="R476" s="3">
        <f t="shared" si="86"/>
        <v>1008.742044366334</v>
      </c>
      <c r="S476" s="3">
        <f>1700</f>
        <v>1700</v>
      </c>
      <c r="T476" s="3">
        <f t="shared" si="87"/>
        <v>386665.68708103854</v>
      </c>
    </row>
    <row r="477" spans="1:20" x14ac:dyDescent="0.35">
      <c r="B477">
        <f t="shared" si="88"/>
        <v>16</v>
      </c>
      <c r="C477" s="3">
        <f t="shared" si="89"/>
        <v>147842.76270745596</v>
      </c>
      <c r="D477" s="3">
        <f t="shared" si="82"/>
        <v>385.00719455066655</v>
      </c>
      <c r="E477" s="3">
        <v>650</v>
      </c>
      <c r="F477" s="3">
        <f t="shared" si="83"/>
        <v>147577.76990200664</v>
      </c>
      <c r="I477">
        <f t="shared" si="90"/>
        <v>16</v>
      </c>
      <c r="J477" s="3">
        <f t="shared" si="91"/>
        <v>204705.36374878517</v>
      </c>
      <c r="K477" s="3">
        <f t="shared" si="84"/>
        <v>533.08688476246141</v>
      </c>
      <c r="L477" s="3">
        <v>900</v>
      </c>
      <c r="M477" s="3">
        <f t="shared" si="85"/>
        <v>204338.45063354762</v>
      </c>
      <c r="P477">
        <f t="shared" si="92"/>
        <v>16</v>
      </c>
      <c r="Q477" s="3">
        <f t="shared" si="93"/>
        <v>386665.68708103854</v>
      </c>
      <c r="R477" s="3">
        <f t="shared" si="86"/>
        <v>1006.9418934402046</v>
      </c>
      <c r="S477" s="3">
        <f>1700</f>
        <v>1700</v>
      </c>
      <c r="T477" s="3">
        <f t="shared" si="87"/>
        <v>385972.62897447875</v>
      </c>
    </row>
    <row r="478" spans="1:20" x14ac:dyDescent="0.35">
      <c r="B478">
        <f t="shared" si="88"/>
        <v>17</v>
      </c>
      <c r="C478" s="3">
        <f t="shared" si="89"/>
        <v>147577.76990200664</v>
      </c>
      <c r="D478" s="3">
        <f t="shared" si="82"/>
        <v>384.31710911980895</v>
      </c>
      <c r="E478" s="3">
        <v>650</v>
      </c>
      <c r="F478" s="3">
        <f t="shared" si="83"/>
        <v>147312.08701112645</v>
      </c>
      <c r="I478">
        <f t="shared" si="90"/>
        <v>17</v>
      </c>
      <c r="J478" s="3">
        <f t="shared" si="91"/>
        <v>204338.45063354762</v>
      </c>
      <c r="K478" s="3">
        <f t="shared" si="84"/>
        <v>532.13138185819696</v>
      </c>
      <c r="L478" s="3">
        <v>900</v>
      </c>
      <c r="M478" s="3">
        <f t="shared" si="85"/>
        <v>203970.58201540582</v>
      </c>
      <c r="P478">
        <f t="shared" si="92"/>
        <v>17</v>
      </c>
      <c r="Q478" s="3">
        <f t="shared" si="93"/>
        <v>385972.62897447875</v>
      </c>
      <c r="R478" s="3">
        <f t="shared" si="86"/>
        <v>1005.1370546210384</v>
      </c>
      <c r="S478" s="3">
        <f>1700</f>
        <v>1700</v>
      </c>
      <c r="T478" s="3">
        <f t="shared" si="87"/>
        <v>385277.76602909982</v>
      </c>
    </row>
    <row r="479" spans="1:20" x14ac:dyDescent="0.35">
      <c r="B479">
        <f t="shared" si="88"/>
        <v>18</v>
      </c>
      <c r="C479" s="3">
        <f t="shared" si="89"/>
        <v>147312.08701112645</v>
      </c>
      <c r="D479" s="3">
        <f t="shared" si="82"/>
        <v>383.62522659147515</v>
      </c>
      <c r="E479" s="3">
        <v>650</v>
      </c>
      <c r="F479" s="3">
        <f t="shared" si="83"/>
        <v>147045.71223771793</v>
      </c>
      <c r="I479">
        <f t="shared" si="90"/>
        <v>18</v>
      </c>
      <c r="J479" s="3">
        <f t="shared" si="91"/>
        <v>203970.58201540582</v>
      </c>
      <c r="K479" s="3">
        <f t="shared" si="84"/>
        <v>531.17339066511931</v>
      </c>
      <c r="L479" s="3">
        <v>900</v>
      </c>
      <c r="M479" s="3">
        <f t="shared" si="85"/>
        <v>203601.75540607094</v>
      </c>
      <c r="P479">
        <f t="shared" si="92"/>
        <v>18</v>
      </c>
      <c r="Q479" s="3">
        <f t="shared" si="93"/>
        <v>385277.76602909982</v>
      </c>
      <c r="R479" s="3">
        <f t="shared" si="86"/>
        <v>1003.3275157007807</v>
      </c>
      <c r="S479" s="3">
        <f>1700</f>
        <v>1700</v>
      </c>
      <c r="T479" s="3">
        <f t="shared" si="87"/>
        <v>384581.09354480059</v>
      </c>
    </row>
    <row r="480" spans="1:20" x14ac:dyDescent="0.35">
      <c r="B480">
        <f t="shared" si="88"/>
        <v>19</v>
      </c>
      <c r="C480" s="3">
        <f t="shared" si="89"/>
        <v>147045.71223771793</v>
      </c>
      <c r="D480" s="3">
        <f t="shared" si="82"/>
        <v>382.93154228572376</v>
      </c>
      <c r="E480" s="3">
        <v>650</v>
      </c>
      <c r="F480" s="3">
        <f t="shared" si="83"/>
        <v>146778.64378000365</v>
      </c>
      <c r="I480">
        <f t="shared" si="90"/>
        <v>19</v>
      </c>
      <c r="J480" s="3">
        <f t="shared" si="91"/>
        <v>203601.75540607094</v>
      </c>
      <c r="K480" s="3">
        <f t="shared" si="84"/>
        <v>530.21290470330973</v>
      </c>
      <c r="L480" s="3">
        <v>900</v>
      </c>
      <c r="M480" s="3">
        <f t="shared" si="85"/>
        <v>203231.96831077425</v>
      </c>
      <c r="P480">
        <f t="shared" si="92"/>
        <v>19</v>
      </c>
      <c r="Q480" s="3">
        <f t="shared" si="93"/>
        <v>384581.09354480059</v>
      </c>
      <c r="R480" s="3">
        <f t="shared" si="86"/>
        <v>1001.5132644395849</v>
      </c>
      <c r="S480" s="3">
        <f>1700</f>
        <v>1700</v>
      </c>
      <c r="T480" s="3">
        <f t="shared" si="87"/>
        <v>383882.60680924018</v>
      </c>
    </row>
    <row r="481" spans="2:20" x14ac:dyDescent="0.35">
      <c r="B481">
        <f t="shared" si="88"/>
        <v>20</v>
      </c>
      <c r="C481" s="3">
        <f t="shared" si="89"/>
        <v>146778.64378000365</v>
      </c>
      <c r="D481" s="3">
        <f t="shared" si="82"/>
        <v>382.23605151042619</v>
      </c>
      <c r="E481" s="3">
        <v>650</v>
      </c>
      <c r="F481" s="3">
        <f t="shared" si="83"/>
        <v>146510.87983151409</v>
      </c>
      <c r="I481">
        <f t="shared" si="90"/>
        <v>20</v>
      </c>
      <c r="J481" s="3">
        <f t="shared" si="91"/>
        <v>203231.96831077425</v>
      </c>
      <c r="K481" s="3">
        <f t="shared" si="84"/>
        <v>529.2499174759746</v>
      </c>
      <c r="L481" s="3">
        <v>900</v>
      </c>
      <c r="M481" s="3">
        <f t="shared" si="85"/>
        <v>202861.21822825022</v>
      </c>
      <c r="P481">
        <f t="shared" si="92"/>
        <v>20</v>
      </c>
      <c r="Q481" s="3">
        <f t="shared" si="93"/>
        <v>383882.60680924018</v>
      </c>
      <c r="R481" s="3">
        <f t="shared" si="86"/>
        <v>999.69428856572961</v>
      </c>
      <c r="S481" s="3">
        <f>1700</f>
        <v>1700</v>
      </c>
      <c r="T481" s="3">
        <f t="shared" si="87"/>
        <v>383182.3010978059</v>
      </c>
    </row>
    <row r="482" spans="2:20" x14ac:dyDescent="0.35">
      <c r="B482">
        <f t="shared" si="88"/>
        <v>21</v>
      </c>
      <c r="C482" s="3">
        <f t="shared" si="89"/>
        <v>146510.87983151409</v>
      </c>
      <c r="D482" s="3">
        <f t="shared" si="82"/>
        <v>381.53874956123462</v>
      </c>
      <c r="E482" s="3">
        <v>650</v>
      </c>
      <c r="F482" s="3">
        <f t="shared" si="83"/>
        <v>146242.41858107533</v>
      </c>
      <c r="I482">
        <f t="shared" si="90"/>
        <v>21</v>
      </c>
      <c r="J482" s="3">
        <f t="shared" si="91"/>
        <v>202861.21822825022</v>
      </c>
      <c r="K482" s="3">
        <f t="shared" si="84"/>
        <v>528.28442246940165</v>
      </c>
      <c r="L482" s="3">
        <v>900</v>
      </c>
      <c r="M482" s="3">
        <f t="shared" si="85"/>
        <v>202489.50265071963</v>
      </c>
      <c r="P482">
        <f t="shared" si="92"/>
        <v>21</v>
      </c>
      <c r="Q482" s="3">
        <f t="shared" si="93"/>
        <v>383182.3010978059</v>
      </c>
      <c r="R482" s="3">
        <f t="shared" si="86"/>
        <v>997.87057577553617</v>
      </c>
      <c r="S482" s="3">
        <f>1700</f>
        <v>1700</v>
      </c>
      <c r="T482" s="3">
        <f t="shared" si="87"/>
        <v>382480.17167358141</v>
      </c>
    </row>
    <row r="483" spans="2:20" x14ac:dyDescent="0.35">
      <c r="B483">
        <f t="shared" si="88"/>
        <v>22</v>
      </c>
      <c r="C483" s="3">
        <f t="shared" si="89"/>
        <v>146242.41858107533</v>
      </c>
      <c r="D483" s="3">
        <f t="shared" si="82"/>
        <v>380.83963172155035</v>
      </c>
      <c r="E483" s="3">
        <v>650</v>
      </c>
      <c r="F483" s="3">
        <f t="shared" si="83"/>
        <v>145973.25821279688</v>
      </c>
      <c r="I483">
        <f t="shared" si="90"/>
        <v>22</v>
      </c>
      <c r="J483" s="3">
        <f t="shared" si="91"/>
        <v>202489.50265071963</v>
      </c>
      <c r="K483" s="3">
        <f t="shared" si="84"/>
        <v>527.31641315291574</v>
      </c>
      <c r="L483" s="3">
        <v>900</v>
      </c>
      <c r="M483" s="3">
        <f t="shared" si="85"/>
        <v>202116.81906387254</v>
      </c>
      <c r="P483">
        <f t="shared" si="92"/>
        <v>22</v>
      </c>
      <c r="Q483" s="3">
        <f t="shared" si="93"/>
        <v>382480.17167358141</v>
      </c>
      <c r="R483" s="3">
        <f t="shared" si="86"/>
        <v>996.04211373328496</v>
      </c>
      <c r="S483" s="3">
        <f>1700</f>
        <v>1700</v>
      </c>
      <c r="T483" s="3">
        <f t="shared" si="87"/>
        <v>381776.21378731471</v>
      </c>
    </row>
    <row r="484" spans="2:20" x14ac:dyDescent="0.35">
      <c r="B484">
        <f t="shared" si="88"/>
        <v>23</v>
      </c>
      <c r="C484" s="3">
        <f t="shared" si="89"/>
        <v>145973.25821279688</v>
      </c>
      <c r="D484" s="3">
        <f t="shared" si="82"/>
        <v>380.13869326249187</v>
      </c>
      <c r="E484" s="3">
        <v>650</v>
      </c>
      <c r="F484" s="3">
        <f t="shared" si="83"/>
        <v>145703.39690605938</v>
      </c>
      <c r="I484">
        <f t="shared" si="90"/>
        <v>23</v>
      </c>
      <c r="J484" s="3">
        <f t="shared" si="91"/>
        <v>202116.81906387254</v>
      </c>
      <c r="K484" s="3">
        <f t="shared" si="84"/>
        <v>526.34588297883477</v>
      </c>
      <c r="L484" s="3">
        <v>900</v>
      </c>
      <c r="M484" s="3">
        <f t="shared" si="85"/>
        <v>201743.16494685138</v>
      </c>
      <c r="P484">
        <f t="shared" si="92"/>
        <v>23</v>
      </c>
      <c r="Q484" s="3">
        <f t="shared" si="93"/>
        <v>381776.21378731471</v>
      </c>
      <c r="R484" s="3">
        <f t="shared" si="86"/>
        <v>994.20889007113203</v>
      </c>
      <c r="S484" s="3">
        <f>1700</f>
        <v>1700</v>
      </c>
      <c r="T484" s="3">
        <f t="shared" si="87"/>
        <v>381070.42267738585</v>
      </c>
    </row>
    <row r="485" spans="2:20" x14ac:dyDescent="0.35">
      <c r="B485">
        <f t="shared" si="88"/>
        <v>24</v>
      </c>
      <c r="C485" s="3">
        <f t="shared" si="89"/>
        <v>145703.39690605938</v>
      </c>
      <c r="D485" s="3">
        <f t="shared" si="82"/>
        <v>379.43592944286297</v>
      </c>
      <c r="E485" s="3">
        <v>650</v>
      </c>
      <c r="F485" s="3">
        <f t="shared" si="83"/>
        <v>145432.83283550225</v>
      </c>
      <c r="I485">
        <f t="shared" si="90"/>
        <v>24</v>
      </c>
      <c r="J485" s="3">
        <f t="shared" si="91"/>
        <v>201743.16494685138</v>
      </c>
      <c r="K485" s="3">
        <f t="shared" si="84"/>
        <v>525.3728253824255</v>
      </c>
      <c r="L485" s="3">
        <v>900</v>
      </c>
      <c r="M485" s="3">
        <f t="shared" si="85"/>
        <v>201368.5377722338</v>
      </c>
      <c r="P485">
        <f t="shared" si="92"/>
        <v>24</v>
      </c>
      <c r="Q485" s="3">
        <f t="shared" si="93"/>
        <v>381070.42267738585</v>
      </c>
      <c r="R485" s="3">
        <f t="shared" si="86"/>
        <v>992.3708923890257</v>
      </c>
      <c r="S485" s="3">
        <f>1700</f>
        <v>1700</v>
      </c>
      <c r="T485" s="3">
        <f t="shared" si="87"/>
        <v>380362.79356977489</v>
      </c>
    </row>
    <row r="486" spans="2:20" x14ac:dyDescent="0.35">
      <c r="B486">
        <f t="shared" si="88"/>
        <v>25</v>
      </c>
      <c r="C486" s="3">
        <f t="shared" si="89"/>
        <v>145432.83283550225</v>
      </c>
      <c r="D486" s="3">
        <f t="shared" si="82"/>
        <v>378.73133550912047</v>
      </c>
      <c r="E486" s="3">
        <v>650</v>
      </c>
      <c r="F486" s="3">
        <f t="shared" si="83"/>
        <v>145161.56417101139</v>
      </c>
      <c r="I486">
        <f t="shared" si="90"/>
        <v>25</v>
      </c>
      <c r="J486" s="3">
        <f t="shared" si="91"/>
        <v>201368.5377722338</v>
      </c>
      <c r="K486" s="3">
        <f t="shared" si="84"/>
        <v>524.39723378185886</v>
      </c>
      <c r="L486" s="3">
        <v>900</v>
      </c>
      <c r="M486" s="3">
        <f t="shared" si="85"/>
        <v>200992.93500601567</v>
      </c>
      <c r="P486">
        <f t="shared" si="92"/>
        <v>25</v>
      </c>
      <c r="Q486" s="3">
        <f t="shared" si="93"/>
        <v>380362.79356977489</v>
      </c>
      <c r="R486" s="3">
        <f t="shared" si="86"/>
        <v>990.52810825462211</v>
      </c>
      <c r="S486" s="3">
        <f>1700</f>
        <v>1700</v>
      </c>
      <c r="T486" s="3">
        <f t="shared" si="87"/>
        <v>379653.32167802949</v>
      </c>
    </row>
    <row r="487" spans="2:20" x14ac:dyDescent="0.35">
      <c r="B487">
        <f t="shared" si="88"/>
        <v>26</v>
      </c>
      <c r="C487" s="3">
        <f t="shared" si="89"/>
        <v>145161.56417101139</v>
      </c>
      <c r="D487" s="3">
        <f t="shared" si="82"/>
        <v>378.02490669534217</v>
      </c>
      <c r="E487" s="3">
        <v>650</v>
      </c>
      <c r="F487" s="3">
        <f t="shared" si="83"/>
        <v>144889.58907770674</v>
      </c>
      <c r="I487">
        <f t="shared" si="90"/>
        <v>26</v>
      </c>
      <c r="J487" s="3">
        <f t="shared" si="91"/>
        <v>200992.93500601567</v>
      </c>
      <c r="K487" s="3">
        <f t="shared" si="84"/>
        <v>523.41910157816585</v>
      </c>
      <c r="L487" s="3">
        <v>900</v>
      </c>
      <c r="M487" s="3">
        <f t="shared" si="85"/>
        <v>200616.35410759383</v>
      </c>
      <c r="P487">
        <f t="shared" si="92"/>
        <v>26</v>
      </c>
      <c r="Q487" s="3">
        <f t="shared" si="93"/>
        <v>379653.32167802949</v>
      </c>
      <c r="R487" s="3">
        <f t="shared" si="86"/>
        <v>988.6805252032018</v>
      </c>
      <c r="S487" s="3">
        <f>1700</f>
        <v>1700</v>
      </c>
      <c r="T487" s="3">
        <f t="shared" si="87"/>
        <v>378942.00220323267</v>
      </c>
    </row>
    <row r="488" spans="2:20" x14ac:dyDescent="0.35">
      <c r="B488">
        <f t="shared" si="88"/>
        <v>27</v>
      </c>
      <c r="C488" s="3">
        <f t="shared" si="89"/>
        <v>144889.58907770674</v>
      </c>
      <c r="D488" s="3">
        <f t="shared" si="82"/>
        <v>377.31663822319462</v>
      </c>
      <c r="E488" s="3">
        <v>650</v>
      </c>
      <c r="F488" s="3">
        <f t="shared" si="83"/>
        <v>144616.90571592993</v>
      </c>
      <c r="I488">
        <f t="shared" si="90"/>
        <v>27</v>
      </c>
      <c r="J488" s="3">
        <f t="shared" si="91"/>
        <v>200616.35410759383</v>
      </c>
      <c r="K488" s="3">
        <f t="shared" si="84"/>
        <v>522.43842215519226</v>
      </c>
      <c r="L488" s="3">
        <v>900</v>
      </c>
      <c r="M488" s="3">
        <f t="shared" si="85"/>
        <v>200238.79252974901</v>
      </c>
      <c r="P488">
        <f t="shared" si="92"/>
        <v>27</v>
      </c>
      <c r="Q488" s="3">
        <f t="shared" si="93"/>
        <v>378942.00220323267</v>
      </c>
      <c r="R488" s="3">
        <f t="shared" si="86"/>
        <v>986.82813073758507</v>
      </c>
      <c r="S488" s="3">
        <f>1700</f>
        <v>1700</v>
      </c>
      <c r="T488" s="3">
        <f t="shared" si="87"/>
        <v>378228.83033397025</v>
      </c>
    </row>
    <row r="489" spans="2:20" x14ac:dyDescent="0.35">
      <c r="B489">
        <f t="shared" si="88"/>
        <v>28</v>
      </c>
      <c r="C489" s="3">
        <f t="shared" si="89"/>
        <v>144616.90571592993</v>
      </c>
      <c r="D489" s="3">
        <f t="shared" si="82"/>
        <v>376.60652530190083</v>
      </c>
      <c r="E489" s="3">
        <v>650</v>
      </c>
      <c r="F489" s="3">
        <f t="shared" si="83"/>
        <v>144343.51224123183</v>
      </c>
      <c r="I489">
        <f t="shared" si="90"/>
        <v>28</v>
      </c>
      <c r="J489" s="3">
        <f t="shared" si="91"/>
        <v>200238.79252974901</v>
      </c>
      <c r="K489" s="3">
        <f t="shared" si="84"/>
        <v>521.45518887955473</v>
      </c>
      <c r="L489" s="3">
        <v>900</v>
      </c>
      <c r="M489" s="3">
        <f t="shared" si="85"/>
        <v>199860.24771862858</v>
      </c>
      <c r="P489">
        <f t="shared" si="92"/>
        <v>28</v>
      </c>
      <c r="Q489" s="3">
        <f t="shared" si="93"/>
        <v>378228.83033397025</v>
      </c>
      <c r="R489" s="3">
        <f t="shared" si="86"/>
        <v>984.97091232804758</v>
      </c>
      <c r="S489" s="3">
        <f>1700</f>
        <v>1700</v>
      </c>
      <c r="T489" s="3">
        <f t="shared" si="87"/>
        <v>377513.8012462983</v>
      </c>
    </row>
    <row r="490" spans="2:20" x14ac:dyDescent="0.35">
      <c r="B490">
        <f t="shared" si="88"/>
        <v>29</v>
      </c>
      <c r="C490" s="3">
        <f t="shared" si="89"/>
        <v>144343.51224123183</v>
      </c>
      <c r="D490" s="3">
        <f t="shared" si="82"/>
        <v>375.89456312820789</v>
      </c>
      <c r="E490" s="3">
        <v>650</v>
      </c>
      <c r="F490" s="3">
        <f t="shared" si="83"/>
        <v>144069.40680436004</v>
      </c>
      <c r="I490">
        <f t="shared" si="90"/>
        <v>29</v>
      </c>
      <c r="J490" s="3">
        <f t="shared" si="91"/>
        <v>199860.24771862858</v>
      </c>
      <c r="K490" s="3">
        <f t="shared" si="84"/>
        <v>520.46939510059531</v>
      </c>
      <c r="L490" s="3">
        <v>900</v>
      </c>
      <c r="M490" s="3">
        <f t="shared" si="85"/>
        <v>199480.71711372919</v>
      </c>
      <c r="P490">
        <f t="shared" si="92"/>
        <v>29</v>
      </c>
      <c r="Q490" s="3">
        <f t="shared" si="93"/>
        <v>377513.8012462983</v>
      </c>
      <c r="R490" s="3">
        <f t="shared" si="86"/>
        <v>983.10885741223512</v>
      </c>
      <c r="S490" s="3">
        <f>1700</f>
        <v>1700</v>
      </c>
      <c r="T490" s="3">
        <f t="shared" si="87"/>
        <v>376796.91010371054</v>
      </c>
    </row>
    <row r="491" spans="2:20" x14ac:dyDescent="0.35">
      <c r="B491">
        <f t="shared" si="88"/>
        <v>30</v>
      </c>
      <c r="C491" s="3">
        <f t="shared" si="89"/>
        <v>144069.40680436004</v>
      </c>
      <c r="D491" s="3">
        <f t="shared" si="82"/>
        <v>375.18074688635426</v>
      </c>
      <c r="E491" s="3">
        <v>650</v>
      </c>
      <c r="F491" s="3">
        <f t="shared" si="83"/>
        <v>143794.5875512464</v>
      </c>
      <c r="I491">
        <f t="shared" si="90"/>
        <v>30</v>
      </c>
      <c r="J491" s="3">
        <f t="shared" si="91"/>
        <v>199480.71711372919</v>
      </c>
      <c r="K491" s="3">
        <f t="shared" si="84"/>
        <v>519.48103415033643</v>
      </c>
      <c r="L491" s="3">
        <v>900</v>
      </c>
      <c r="M491" s="3">
        <f t="shared" si="85"/>
        <v>199100.19814787954</v>
      </c>
      <c r="P491">
        <f t="shared" si="92"/>
        <v>30</v>
      </c>
      <c r="Q491" s="3">
        <f t="shared" si="93"/>
        <v>376796.91010371054</v>
      </c>
      <c r="R491" s="3">
        <f t="shared" si="86"/>
        <v>981.24195339507958</v>
      </c>
      <c r="S491" s="3">
        <f>1700</f>
        <v>1700</v>
      </c>
      <c r="T491" s="3">
        <f t="shared" si="87"/>
        <v>376078.15205710562</v>
      </c>
    </row>
    <row r="492" spans="2:20" x14ac:dyDescent="0.35">
      <c r="B492">
        <f t="shared" si="88"/>
        <v>31</v>
      </c>
      <c r="C492" s="3">
        <f t="shared" si="89"/>
        <v>143794.5875512464</v>
      </c>
      <c r="D492" s="3">
        <f t="shared" si="82"/>
        <v>374.46507174803747</v>
      </c>
      <c r="E492" s="3">
        <v>650</v>
      </c>
      <c r="F492" s="3">
        <f t="shared" si="83"/>
        <v>143519.05262299444</v>
      </c>
      <c r="I492">
        <f t="shared" si="90"/>
        <v>31</v>
      </c>
      <c r="J492" s="3">
        <f t="shared" si="91"/>
        <v>199100.19814787954</v>
      </c>
      <c r="K492" s="3">
        <f t="shared" si="84"/>
        <v>518.49009934343633</v>
      </c>
      <c r="L492" s="3">
        <v>900</v>
      </c>
      <c r="M492" s="3">
        <f t="shared" si="85"/>
        <v>198718.68824722298</v>
      </c>
      <c r="P492">
        <f t="shared" si="92"/>
        <v>31</v>
      </c>
      <c r="Q492" s="3">
        <f t="shared" si="93"/>
        <v>376078.15205710562</v>
      </c>
      <c r="R492" s="3">
        <f t="shared" si="86"/>
        <v>979.37018764871254</v>
      </c>
      <c r="S492" s="3">
        <f>1700</f>
        <v>1700</v>
      </c>
      <c r="T492" s="3">
        <f t="shared" si="87"/>
        <v>375357.52224475431</v>
      </c>
    </row>
    <row r="493" spans="2:20" x14ac:dyDescent="0.35">
      <c r="B493">
        <f t="shared" si="88"/>
        <v>32</v>
      </c>
      <c r="C493" s="3">
        <f t="shared" si="89"/>
        <v>143519.05262299444</v>
      </c>
      <c r="D493" s="3">
        <f t="shared" si="82"/>
        <v>373.74753287238133</v>
      </c>
      <c r="E493" s="3">
        <v>650</v>
      </c>
      <c r="F493" s="3">
        <f t="shared" si="83"/>
        <v>143242.80015586683</v>
      </c>
      <c r="I493">
        <f t="shared" si="90"/>
        <v>32</v>
      </c>
      <c r="J493" s="3">
        <f t="shared" si="91"/>
        <v>198718.68824722298</v>
      </c>
      <c r="K493" s="3">
        <f t="shared" si="84"/>
        <v>517.49658397714313</v>
      </c>
      <c r="L493" s="3">
        <v>900</v>
      </c>
      <c r="M493" s="3">
        <f t="shared" si="85"/>
        <v>198336.18483120011</v>
      </c>
      <c r="P493">
        <f t="shared" si="92"/>
        <v>32</v>
      </c>
      <c r="Q493" s="3">
        <f t="shared" si="93"/>
        <v>375357.52224475431</v>
      </c>
      <c r="R493" s="3">
        <f t="shared" si="86"/>
        <v>977.49354751238104</v>
      </c>
      <c r="S493" s="3">
        <f>1700</f>
        <v>1700</v>
      </c>
      <c r="T493" s="3">
        <f t="shared" si="87"/>
        <v>374635.0157922667</v>
      </c>
    </row>
    <row r="494" spans="2:20" x14ac:dyDescent="0.35">
      <c r="B494">
        <f t="shared" si="88"/>
        <v>33</v>
      </c>
      <c r="C494" s="3">
        <f t="shared" si="89"/>
        <v>143242.80015586683</v>
      </c>
      <c r="D494" s="3">
        <f t="shared" si="82"/>
        <v>373.02812540590321</v>
      </c>
      <c r="E494" s="3">
        <v>650</v>
      </c>
      <c r="F494" s="3">
        <f t="shared" si="83"/>
        <v>142965.82828127273</v>
      </c>
      <c r="I494">
        <f t="shared" si="90"/>
        <v>33</v>
      </c>
      <c r="J494" s="3">
        <f t="shared" si="91"/>
        <v>198336.18483120011</v>
      </c>
      <c r="K494" s="3">
        <f t="shared" si="84"/>
        <v>516.50048133125028</v>
      </c>
      <c r="L494" s="3">
        <v>900</v>
      </c>
      <c r="M494" s="3">
        <f t="shared" si="85"/>
        <v>197952.68531253136</v>
      </c>
      <c r="P494">
        <f t="shared" si="92"/>
        <v>33</v>
      </c>
      <c r="Q494" s="3">
        <f t="shared" si="93"/>
        <v>374635.0157922667</v>
      </c>
      <c r="R494" s="3">
        <f t="shared" si="86"/>
        <v>975.61202029236119</v>
      </c>
      <c r="S494" s="3">
        <f>1700</f>
        <v>1700</v>
      </c>
      <c r="T494" s="3">
        <f t="shared" si="87"/>
        <v>373910.62781255908</v>
      </c>
    </row>
    <row r="495" spans="2:20" x14ac:dyDescent="0.35">
      <c r="B495">
        <f t="shared" si="88"/>
        <v>34</v>
      </c>
      <c r="C495" s="3">
        <f t="shared" si="89"/>
        <v>142965.82828127273</v>
      </c>
      <c r="D495" s="3">
        <f t="shared" si="82"/>
        <v>372.30684448248104</v>
      </c>
      <c r="E495" s="3">
        <v>650</v>
      </c>
      <c r="F495" s="3">
        <f t="shared" si="83"/>
        <v>142688.13512575522</v>
      </c>
      <c r="I495">
        <f t="shared" si="90"/>
        <v>34</v>
      </c>
      <c r="J495" s="3">
        <f t="shared" si="91"/>
        <v>197952.68531253136</v>
      </c>
      <c r="K495" s="3">
        <f t="shared" si="84"/>
        <v>515.50178466805039</v>
      </c>
      <c r="L495" s="3">
        <v>900</v>
      </c>
      <c r="M495" s="3">
        <f t="shared" si="85"/>
        <v>197568.18709719941</v>
      </c>
      <c r="P495">
        <f t="shared" si="92"/>
        <v>34</v>
      </c>
      <c r="Q495" s="3">
        <f t="shared" si="93"/>
        <v>373910.62781255908</v>
      </c>
      <c r="R495" s="3">
        <f t="shared" si="86"/>
        <v>973.72559326187263</v>
      </c>
      <c r="S495" s="3">
        <f>1700</f>
        <v>1700</v>
      </c>
      <c r="T495" s="3">
        <f t="shared" si="87"/>
        <v>373184.35340582096</v>
      </c>
    </row>
    <row r="496" spans="2:20" x14ac:dyDescent="0.35">
      <c r="B496">
        <f t="shared" si="88"/>
        <v>35</v>
      </c>
      <c r="C496" s="3">
        <f t="shared" si="89"/>
        <v>142688.13512575522</v>
      </c>
      <c r="D496" s="3">
        <f t="shared" si="82"/>
        <v>371.58368522332086</v>
      </c>
      <c r="E496" s="3">
        <v>650</v>
      </c>
      <c r="F496" s="3">
        <f t="shared" si="83"/>
        <v>142409.71881097855</v>
      </c>
      <c r="I496">
        <f t="shared" si="90"/>
        <v>35</v>
      </c>
      <c r="J496" s="3">
        <f t="shared" si="91"/>
        <v>197568.18709719941</v>
      </c>
      <c r="K496" s="3">
        <f t="shared" si="84"/>
        <v>514.50048723229008</v>
      </c>
      <c r="L496" s="3">
        <v>900</v>
      </c>
      <c r="M496" s="3">
        <f t="shared" si="85"/>
        <v>197182.6875844317</v>
      </c>
      <c r="P496">
        <f t="shared" si="92"/>
        <v>35</v>
      </c>
      <c r="Q496" s="3">
        <f t="shared" si="93"/>
        <v>373184.35340582096</v>
      </c>
      <c r="R496" s="3">
        <f t="shared" si="86"/>
        <v>971.83425366099209</v>
      </c>
      <c r="S496" s="3">
        <f>1700</f>
        <v>1700</v>
      </c>
      <c r="T496" s="3">
        <f t="shared" si="87"/>
        <v>372456.18765948195</v>
      </c>
    </row>
    <row r="497" spans="2:20" x14ac:dyDescent="0.35">
      <c r="B497">
        <f t="shared" si="88"/>
        <v>36</v>
      </c>
      <c r="C497" s="3">
        <f t="shared" si="89"/>
        <v>142409.71881097855</v>
      </c>
      <c r="D497" s="3">
        <f t="shared" si="82"/>
        <v>370.85864273692329</v>
      </c>
      <c r="E497" s="3">
        <v>650</v>
      </c>
      <c r="F497" s="3">
        <f t="shared" si="83"/>
        <v>142130.57745371546</v>
      </c>
      <c r="I497">
        <f t="shared" si="90"/>
        <v>36</v>
      </c>
      <c r="J497" s="3">
        <f t="shared" si="91"/>
        <v>197182.6875844317</v>
      </c>
      <c r="K497" s="3">
        <f t="shared" si="84"/>
        <v>513.49658225112421</v>
      </c>
      <c r="L497" s="3">
        <v>900</v>
      </c>
      <c r="M497" s="3">
        <f t="shared" si="85"/>
        <v>196796.18416668283</v>
      </c>
      <c r="P497">
        <f t="shared" si="92"/>
        <v>36</v>
      </c>
      <c r="Q497" s="3">
        <f t="shared" si="93"/>
        <v>372456.18765948195</v>
      </c>
      <c r="R497" s="3">
        <f t="shared" si="86"/>
        <v>969.93798869656757</v>
      </c>
      <c r="S497" s="3">
        <f>1700</f>
        <v>1700</v>
      </c>
      <c r="T497" s="3">
        <f t="shared" si="87"/>
        <v>371726.12564817851</v>
      </c>
    </row>
    <row r="498" spans="2:20" x14ac:dyDescent="0.35">
      <c r="B498">
        <f t="shared" si="88"/>
        <v>37</v>
      </c>
      <c r="C498" s="3">
        <f t="shared" si="89"/>
        <v>142130.57745371546</v>
      </c>
      <c r="D498" s="3">
        <f t="shared" si="82"/>
        <v>370.13171211905069</v>
      </c>
      <c r="E498" s="3">
        <v>650</v>
      </c>
      <c r="F498" s="3">
        <f t="shared" si="83"/>
        <v>141850.7091658345</v>
      </c>
      <c r="I498">
        <f t="shared" si="90"/>
        <v>37</v>
      </c>
      <c r="J498" s="3">
        <f t="shared" si="91"/>
        <v>196796.18416668283</v>
      </c>
      <c r="K498" s="3">
        <f t="shared" si="84"/>
        <v>512.4900629340699</v>
      </c>
      <c r="L498" s="3">
        <v>900</v>
      </c>
      <c r="M498" s="3">
        <f t="shared" si="85"/>
        <v>196408.67422961688</v>
      </c>
      <c r="P498">
        <f t="shared" si="92"/>
        <v>37</v>
      </c>
      <c r="Q498" s="3">
        <f t="shared" si="93"/>
        <v>371726.12564817851</v>
      </c>
      <c r="R498" s="3">
        <f t="shared" si="86"/>
        <v>968.0367855421315</v>
      </c>
      <c r="S498" s="3">
        <f>1700</f>
        <v>1700</v>
      </c>
      <c r="T498" s="3">
        <f t="shared" si="87"/>
        <v>370994.16243372066</v>
      </c>
    </row>
    <row r="499" spans="2:20" x14ac:dyDescent="0.35">
      <c r="B499">
        <f t="shared" si="88"/>
        <v>38</v>
      </c>
      <c r="C499" s="3">
        <f t="shared" si="89"/>
        <v>141850.7091658345</v>
      </c>
      <c r="D499" s="3">
        <f t="shared" si="82"/>
        <v>369.40288845269401</v>
      </c>
      <c r="E499" s="3">
        <v>650</v>
      </c>
      <c r="F499" s="3">
        <f t="shared" si="83"/>
        <v>141570.11205428719</v>
      </c>
      <c r="I499">
        <f t="shared" si="90"/>
        <v>38</v>
      </c>
      <c r="J499" s="3">
        <f t="shared" si="91"/>
        <v>196408.67422961688</v>
      </c>
      <c r="K499" s="3">
        <f t="shared" si="84"/>
        <v>511.48092247296063</v>
      </c>
      <c r="L499" s="3">
        <v>900</v>
      </c>
      <c r="M499" s="3">
        <f t="shared" si="85"/>
        <v>196020.15515208984</v>
      </c>
      <c r="P499">
        <f t="shared" si="92"/>
        <v>38</v>
      </c>
      <c r="Q499" s="3">
        <f t="shared" si="93"/>
        <v>370994.16243372066</v>
      </c>
      <c r="R499" s="3">
        <f t="shared" si="86"/>
        <v>966.13063133781418</v>
      </c>
      <c r="S499" s="3">
        <f>1700</f>
        <v>1700</v>
      </c>
      <c r="T499" s="3">
        <f t="shared" si="87"/>
        <v>370260.29306505847</v>
      </c>
    </row>
    <row r="500" spans="2:20" x14ac:dyDescent="0.35">
      <c r="B500">
        <f t="shared" si="88"/>
        <v>39</v>
      </c>
      <c r="C500" s="3">
        <f t="shared" si="89"/>
        <v>141570.11205428719</v>
      </c>
      <c r="D500" s="3">
        <f t="shared" si="82"/>
        <v>368.67216680803955</v>
      </c>
      <c r="E500" s="3">
        <v>650</v>
      </c>
      <c r="F500" s="3">
        <f t="shared" si="83"/>
        <v>141288.78422109524</v>
      </c>
      <c r="I500">
        <f t="shared" si="90"/>
        <v>39</v>
      </c>
      <c r="J500" s="3">
        <f t="shared" si="91"/>
        <v>196020.15515208984</v>
      </c>
      <c r="K500" s="3">
        <f t="shared" si="84"/>
        <v>510.46915404190059</v>
      </c>
      <c r="L500" s="3">
        <v>900</v>
      </c>
      <c r="M500" s="3">
        <f t="shared" si="85"/>
        <v>195630.62430613174</v>
      </c>
      <c r="P500">
        <f t="shared" si="92"/>
        <v>39</v>
      </c>
      <c r="Q500" s="3">
        <f t="shared" si="93"/>
        <v>370260.29306505847</v>
      </c>
      <c r="R500" s="3">
        <f t="shared" si="86"/>
        <v>964.21951319025641</v>
      </c>
      <c r="S500" s="3">
        <f>1700</f>
        <v>1700</v>
      </c>
      <c r="T500" s="3">
        <f t="shared" si="87"/>
        <v>369524.51257824874</v>
      </c>
    </row>
    <row r="501" spans="2:20" x14ac:dyDescent="0.35">
      <c r="B501">
        <f t="shared" si="88"/>
        <v>40</v>
      </c>
      <c r="C501" s="3">
        <f t="shared" si="89"/>
        <v>141288.78422109524</v>
      </c>
      <c r="D501" s="3">
        <f t="shared" si="82"/>
        <v>367.93954224243549</v>
      </c>
      <c r="E501" s="3">
        <v>650</v>
      </c>
      <c r="F501" s="3">
        <f t="shared" si="83"/>
        <v>141006.72376333768</v>
      </c>
      <c r="I501">
        <f t="shared" si="90"/>
        <v>40</v>
      </c>
      <c r="J501" s="3">
        <f t="shared" si="91"/>
        <v>195630.62430613174</v>
      </c>
      <c r="K501" s="3">
        <f t="shared" si="84"/>
        <v>509.45475079721808</v>
      </c>
      <c r="L501" s="3">
        <v>900</v>
      </c>
      <c r="M501" s="3">
        <f t="shared" si="85"/>
        <v>195240.07905692895</v>
      </c>
      <c r="P501">
        <f t="shared" si="92"/>
        <v>40</v>
      </c>
      <c r="Q501" s="3">
        <f t="shared" si="93"/>
        <v>369524.51257824874</v>
      </c>
      <c r="R501" s="3">
        <f t="shared" si="86"/>
        <v>962.30341817252281</v>
      </c>
      <c r="S501" s="3">
        <f>1700</f>
        <v>1700</v>
      </c>
      <c r="T501" s="3">
        <f t="shared" si="87"/>
        <v>368786.81599642127</v>
      </c>
    </row>
    <row r="502" spans="2:20" x14ac:dyDescent="0.35">
      <c r="B502">
        <f t="shared" si="88"/>
        <v>41</v>
      </c>
      <c r="C502" s="3">
        <f t="shared" si="89"/>
        <v>141006.72376333768</v>
      </c>
      <c r="D502" s="3">
        <f t="shared" si="82"/>
        <v>367.20500980035854</v>
      </c>
      <c r="E502" s="3">
        <v>650</v>
      </c>
      <c r="F502" s="3">
        <f t="shared" si="83"/>
        <v>140723.92877313803</v>
      </c>
      <c r="I502">
        <f t="shared" si="90"/>
        <v>41</v>
      </c>
      <c r="J502" s="3">
        <f t="shared" si="91"/>
        <v>195240.07905692895</v>
      </c>
      <c r="K502" s="3">
        <f t="shared" si="84"/>
        <v>508.43770587741915</v>
      </c>
      <c r="L502" s="3">
        <v>900</v>
      </c>
      <c r="M502" s="3">
        <f t="shared" si="85"/>
        <v>194848.51676280636</v>
      </c>
      <c r="P502">
        <f t="shared" si="92"/>
        <v>41</v>
      </c>
      <c r="Q502" s="3">
        <f t="shared" si="93"/>
        <v>368786.81599642127</v>
      </c>
      <c r="R502" s="3">
        <f t="shared" si="86"/>
        <v>960.38233332401376</v>
      </c>
      <c r="S502" s="3">
        <f>1700</f>
        <v>1700</v>
      </c>
      <c r="T502" s="3">
        <f t="shared" si="87"/>
        <v>368047.19832974527</v>
      </c>
    </row>
    <row r="503" spans="2:20" x14ac:dyDescent="0.35">
      <c r="B503">
        <f t="shared" si="88"/>
        <v>42</v>
      </c>
      <c r="C503" s="3">
        <f t="shared" si="89"/>
        <v>140723.92877313803</v>
      </c>
      <c r="D503" s="3">
        <f t="shared" si="82"/>
        <v>366.46856451338027</v>
      </c>
      <c r="E503" s="3">
        <v>650</v>
      </c>
      <c r="F503" s="3">
        <f t="shared" si="83"/>
        <v>140440.3973376514</v>
      </c>
      <c r="I503">
        <f t="shared" si="90"/>
        <v>42</v>
      </c>
      <c r="J503" s="3">
        <f t="shared" si="91"/>
        <v>194848.51676280636</v>
      </c>
      <c r="K503" s="3">
        <f t="shared" si="84"/>
        <v>507.41801240314157</v>
      </c>
      <c r="L503" s="3">
        <v>900</v>
      </c>
      <c r="M503" s="3">
        <f t="shared" si="85"/>
        <v>194455.93477520952</v>
      </c>
      <c r="P503">
        <f t="shared" si="92"/>
        <v>42</v>
      </c>
      <c r="Q503" s="3">
        <f t="shared" si="93"/>
        <v>368047.19832974527</v>
      </c>
      <c r="R503" s="3">
        <f t="shared" si="86"/>
        <v>958.45624565037826</v>
      </c>
      <c r="S503" s="3">
        <f>1700</f>
        <v>1700</v>
      </c>
      <c r="T503" s="3">
        <f t="shared" si="87"/>
        <v>367305.65457539563</v>
      </c>
    </row>
    <row r="504" spans="2:20" x14ac:dyDescent="0.35">
      <c r="B504">
        <f t="shared" si="88"/>
        <v>43</v>
      </c>
      <c r="C504" s="3">
        <f t="shared" si="89"/>
        <v>140440.3973376514</v>
      </c>
      <c r="D504" s="3">
        <f t="shared" si="82"/>
        <v>365.73020140013386</v>
      </c>
      <c r="E504" s="3">
        <v>650</v>
      </c>
      <c r="F504" s="3">
        <f t="shared" si="83"/>
        <v>140156.12753905155</v>
      </c>
      <c r="I504">
        <f t="shared" si="90"/>
        <v>43</v>
      </c>
      <c r="J504" s="3">
        <f t="shared" si="91"/>
        <v>194455.93477520952</v>
      </c>
      <c r="K504" s="3">
        <f t="shared" si="84"/>
        <v>506.39566347710814</v>
      </c>
      <c r="L504" s="3">
        <v>900</v>
      </c>
      <c r="M504" s="3">
        <f t="shared" si="85"/>
        <v>194062.33043868662</v>
      </c>
      <c r="P504">
        <f t="shared" si="92"/>
        <v>43</v>
      </c>
      <c r="Q504" s="3">
        <f t="shared" si="93"/>
        <v>367305.65457539563</v>
      </c>
      <c r="R504" s="3">
        <f t="shared" si="86"/>
        <v>956.52514212342612</v>
      </c>
      <c r="S504" s="3">
        <f>1700</f>
        <v>1700</v>
      </c>
      <c r="T504" s="3">
        <f t="shared" si="87"/>
        <v>366562.17971751903</v>
      </c>
    </row>
    <row r="505" spans="2:20" x14ac:dyDescent="0.35">
      <c r="B505">
        <f t="shared" si="88"/>
        <v>44</v>
      </c>
      <c r="C505" s="3">
        <f t="shared" si="89"/>
        <v>140156.12753905155</v>
      </c>
      <c r="D505" s="3">
        <f t="shared" si="82"/>
        <v>364.98991546628008</v>
      </c>
      <c r="E505" s="3">
        <v>650</v>
      </c>
      <c r="F505" s="3">
        <f t="shared" si="83"/>
        <v>139871.11745451784</v>
      </c>
      <c r="I505">
        <f t="shared" si="90"/>
        <v>44</v>
      </c>
      <c r="J505" s="3">
        <f t="shared" si="91"/>
        <v>194062.33043868662</v>
      </c>
      <c r="K505" s="3">
        <f t="shared" si="84"/>
        <v>505.37065218407974</v>
      </c>
      <c r="L505" s="3">
        <v>900</v>
      </c>
      <c r="M505" s="3">
        <f t="shared" si="85"/>
        <v>193667.70109087072</v>
      </c>
      <c r="P505">
        <f t="shared" si="92"/>
        <v>44</v>
      </c>
      <c r="Q505" s="3">
        <f t="shared" si="93"/>
        <v>366562.17971751903</v>
      </c>
      <c r="R505" s="3">
        <f t="shared" si="86"/>
        <v>954.5890096810391</v>
      </c>
      <c r="S505" s="3">
        <f>1700</f>
        <v>1700</v>
      </c>
      <c r="T505" s="3">
        <f t="shared" si="87"/>
        <v>365816.76872720005</v>
      </c>
    </row>
    <row r="506" spans="2:20" x14ac:dyDescent="0.35">
      <c r="B506">
        <f t="shared" si="88"/>
        <v>45</v>
      </c>
      <c r="C506" s="3">
        <f t="shared" si="89"/>
        <v>139871.11745451784</v>
      </c>
      <c r="D506" s="3">
        <f t="shared" si="82"/>
        <v>364.24770170447351</v>
      </c>
      <c r="E506" s="3">
        <v>650</v>
      </c>
      <c r="F506" s="3">
        <f t="shared" si="83"/>
        <v>139585.36515622231</v>
      </c>
      <c r="I506">
        <f t="shared" si="90"/>
        <v>45</v>
      </c>
      <c r="J506" s="3">
        <f t="shared" si="91"/>
        <v>193667.70109087072</v>
      </c>
      <c r="K506" s="3">
        <f t="shared" si="84"/>
        <v>504.34297159080916</v>
      </c>
      <c r="L506" s="3">
        <v>900</v>
      </c>
      <c r="M506" s="3">
        <f t="shared" si="85"/>
        <v>193272.04406246153</v>
      </c>
      <c r="P506">
        <f t="shared" si="92"/>
        <v>45</v>
      </c>
      <c r="Q506" s="3">
        <f t="shared" si="93"/>
        <v>365816.76872720005</v>
      </c>
      <c r="R506" s="3">
        <f t="shared" si="86"/>
        <v>952.64783522708342</v>
      </c>
      <c r="S506" s="3">
        <f>1700</f>
        <v>1700</v>
      </c>
      <c r="T506" s="3">
        <f t="shared" si="87"/>
        <v>365069.41656242713</v>
      </c>
    </row>
    <row r="507" spans="2:20" x14ac:dyDescent="0.35">
      <c r="B507">
        <f t="shared" si="88"/>
        <v>46</v>
      </c>
      <c r="C507" s="3">
        <f t="shared" si="89"/>
        <v>139585.36515622231</v>
      </c>
      <c r="D507" s="3">
        <f t="shared" si="82"/>
        <v>363.50355509432893</v>
      </c>
      <c r="E507" s="3">
        <v>650</v>
      </c>
      <c r="F507" s="3">
        <f t="shared" si="83"/>
        <v>139298.86871131664</v>
      </c>
      <c r="I507">
        <f t="shared" si="90"/>
        <v>46</v>
      </c>
      <c r="J507" s="3">
        <f t="shared" si="91"/>
        <v>193272.04406246153</v>
      </c>
      <c r="K507" s="3">
        <f t="shared" si="84"/>
        <v>503.31261474599359</v>
      </c>
      <c r="L507" s="3">
        <v>900</v>
      </c>
      <c r="M507" s="3">
        <f t="shared" si="85"/>
        <v>192875.35667720751</v>
      </c>
      <c r="P507">
        <f t="shared" si="92"/>
        <v>46</v>
      </c>
      <c r="Q507" s="3">
        <f t="shared" si="93"/>
        <v>365069.41656242713</v>
      </c>
      <c r="R507" s="3">
        <f t="shared" si="86"/>
        <v>950.7016056313206</v>
      </c>
      <c r="S507" s="3">
        <f>1700</f>
        <v>1700</v>
      </c>
      <c r="T507" s="3">
        <f t="shared" si="87"/>
        <v>364320.11816805846</v>
      </c>
    </row>
    <row r="508" spans="2:20" x14ac:dyDescent="0.35">
      <c r="B508">
        <f t="shared" si="88"/>
        <v>47</v>
      </c>
      <c r="C508" s="3">
        <f t="shared" si="89"/>
        <v>139298.86871131664</v>
      </c>
      <c r="D508" s="3">
        <f t="shared" si="82"/>
        <v>362.75747060238706</v>
      </c>
      <c r="E508" s="3">
        <v>650</v>
      </c>
      <c r="F508" s="3">
        <f t="shared" si="83"/>
        <v>139011.62618191901</v>
      </c>
      <c r="I508">
        <f t="shared" si="90"/>
        <v>47</v>
      </c>
      <c r="J508" s="3">
        <f t="shared" si="91"/>
        <v>192875.35667720751</v>
      </c>
      <c r="K508" s="3">
        <f t="shared" si="84"/>
        <v>502.27957468022788</v>
      </c>
      <c r="L508" s="3">
        <v>900</v>
      </c>
      <c r="M508" s="3">
        <f t="shared" si="85"/>
        <v>192477.63625188774</v>
      </c>
      <c r="P508">
        <f t="shared" si="92"/>
        <v>47</v>
      </c>
      <c r="Q508" s="3">
        <f t="shared" si="93"/>
        <v>364320.11816805846</v>
      </c>
      <c r="R508" s="3">
        <f t="shared" si="86"/>
        <v>948.75030772931893</v>
      </c>
      <c r="S508" s="3">
        <f>1700</f>
        <v>1700</v>
      </c>
      <c r="T508" s="3">
        <f t="shared" si="87"/>
        <v>363568.86847578775</v>
      </c>
    </row>
    <row r="509" spans="2:20" x14ac:dyDescent="0.35">
      <c r="B509">
        <f t="shared" si="88"/>
        <v>48</v>
      </c>
      <c r="C509" s="3">
        <f t="shared" si="89"/>
        <v>139011.62618191901</v>
      </c>
      <c r="D509" s="3">
        <f t="shared" si="82"/>
        <v>362.00944318208076</v>
      </c>
      <c r="E509" s="3">
        <v>650</v>
      </c>
      <c r="F509" s="3">
        <f t="shared" si="83"/>
        <v>138723.6356251011</v>
      </c>
      <c r="I509">
        <f t="shared" si="90"/>
        <v>48</v>
      </c>
      <c r="J509" s="3">
        <f t="shared" si="91"/>
        <v>192477.63625188774</v>
      </c>
      <c r="K509" s="3">
        <f t="shared" si="84"/>
        <v>501.24384440595765</v>
      </c>
      <c r="L509" s="3">
        <v>900</v>
      </c>
      <c r="M509" s="3">
        <f t="shared" si="85"/>
        <v>192078.88009629369</v>
      </c>
      <c r="P509">
        <f t="shared" si="92"/>
        <v>48</v>
      </c>
      <c r="Q509" s="3">
        <f t="shared" si="93"/>
        <v>363568.86847578775</v>
      </c>
      <c r="R509" s="3">
        <f t="shared" si="86"/>
        <v>946.79392832236397</v>
      </c>
      <c r="S509" s="3">
        <f>1700</f>
        <v>1700</v>
      </c>
      <c r="T509" s="3">
        <f t="shared" si="87"/>
        <v>362815.66240411013</v>
      </c>
    </row>
    <row r="510" spans="2:20" x14ac:dyDescent="0.35">
      <c r="B510">
        <f t="shared" si="88"/>
        <v>49</v>
      </c>
      <c r="C510" s="3">
        <f t="shared" si="89"/>
        <v>138723.6356251011</v>
      </c>
      <c r="D510" s="3">
        <f t="shared" si="82"/>
        <v>361.25946777370081</v>
      </c>
      <c r="E510" s="3">
        <v>650</v>
      </c>
      <c r="F510" s="3">
        <f t="shared" si="83"/>
        <v>138434.89509287479</v>
      </c>
      <c r="I510">
        <f t="shared" si="90"/>
        <v>49</v>
      </c>
      <c r="J510" s="3">
        <f t="shared" si="91"/>
        <v>192078.88009629369</v>
      </c>
      <c r="K510" s="3">
        <f t="shared" si="84"/>
        <v>500.20541691743148</v>
      </c>
      <c r="L510" s="3">
        <v>900</v>
      </c>
      <c r="M510" s="3">
        <f t="shared" si="85"/>
        <v>191679.08551321112</v>
      </c>
      <c r="P510">
        <f t="shared" si="92"/>
        <v>49</v>
      </c>
      <c r="Q510" s="3">
        <f t="shared" si="93"/>
        <v>362815.66240411013</v>
      </c>
      <c r="R510" s="3">
        <f t="shared" si="86"/>
        <v>944.8324541773701</v>
      </c>
      <c r="S510" s="3">
        <f>1700</f>
        <v>1700</v>
      </c>
      <c r="T510" s="3">
        <f t="shared" si="87"/>
        <v>362060.49485828751</v>
      </c>
    </row>
    <row r="511" spans="2:20" x14ac:dyDescent="0.35">
      <c r="B511">
        <f t="shared" si="88"/>
        <v>50</v>
      </c>
      <c r="C511" s="3">
        <f t="shared" si="89"/>
        <v>138434.89509287479</v>
      </c>
      <c r="D511" s="3">
        <f t="shared" si="82"/>
        <v>360.50753930436144</v>
      </c>
      <c r="E511" s="3">
        <v>650</v>
      </c>
      <c r="F511" s="3">
        <f t="shared" si="83"/>
        <v>138145.40263217915</v>
      </c>
      <c r="I511">
        <f t="shared" si="90"/>
        <v>50</v>
      </c>
      <c r="J511" s="3">
        <f t="shared" si="91"/>
        <v>191679.08551321112</v>
      </c>
      <c r="K511" s="3">
        <f t="shared" si="84"/>
        <v>499.16428519065397</v>
      </c>
      <c r="L511" s="3">
        <v>900</v>
      </c>
      <c r="M511" s="3">
        <f t="shared" si="85"/>
        <v>191278.24979840178</v>
      </c>
      <c r="P511">
        <f t="shared" si="92"/>
        <v>50</v>
      </c>
      <c r="Q511" s="3">
        <f t="shared" si="93"/>
        <v>362060.49485828751</v>
      </c>
      <c r="R511" s="3">
        <f t="shared" si="86"/>
        <v>942.86587202679038</v>
      </c>
      <c r="S511" s="3">
        <f>1700</f>
        <v>1700</v>
      </c>
      <c r="T511" s="3">
        <f t="shared" si="87"/>
        <v>361303.36073031428</v>
      </c>
    </row>
    <row r="512" spans="2:20" x14ac:dyDescent="0.35">
      <c r="B512">
        <f t="shared" si="88"/>
        <v>51</v>
      </c>
      <c r="C512" s="3">
        <f t="shared" si="89"/>
        <v>138145.40263217915</v>
      </c>
      <c r="D512" s="3">
        <f t="shared" si="82"/>
        <v>359.75365268796651</v>
      </c>
      <c r="E512" s="3">
        <v>650</v>
      </c>
      <c r="F512" s="3">
        <f t="shared" si="83"/>
        <v>137855.15628486712</v>
      </c>
      <c r="I512">
        <f t="shared" si="90"/>
        <v>51</v>
      </c>
      <c r="J512" s="3">
        <f t="shared" si="91"/>
        <v>191278.24979840178</v>
      </c>
      <c r="K512" s="3">
        <f t="shared" si="84"/>
        <v>498.12044218333796</v>
      </c>
      <c r="L512" s="3">
        <v>900</v>
      </c>
      <c r="M512" s="3">
        <f t="shared" si="85"/>
        <v>190876.37024058512</v>
      </c>
      <c r="P512">
        <f t="shared" si="92"/>
        <v>51</v>
      </c>
      <c r="Q512" s="3">
        <f t="shared" si="93"/>
        <v>361303.36073031428</v>
      </c>
      <c r="R512" s="3">
        <f t="shared" si="86"/>
        <v>940.89416856852677</v>
      </c>
      <c r="S512" s="3">
        <f>1700</f>
        <v>1700</v>
      </c>
      <c r="T512" s="3">
        <f t="shared" si="87"/>
        <v>360544.25489888282</v>
      </c>
    </row>
    <row r="513" spans="2:20" x14ac:dyDescent="0.35">
      <c r="B513">
        <f t="shared" si="88"/>
        <v>52</v>
      </c>
      <c r="C513" s="3">
        <f t="shared" si="89"/>
        <v>137855.15628486712</v>
      </c>
      <c r="D513" s="3">
        <f t="shared" si="82"/>
        <v>358.9978028251748</v>
      </c>
      <c r="E513" s="3">
        <v>650</v>
      </c>
      <c r="F513" s="3">
        <f t="shared" si="83"/>
        <v>137564.1540876923</v>
      </c>
      <c r="I513">
        <f t="shared" si="90"/>
        <v>52</v>
      </c>
      <c r="J513" s="3">
        <f t="shared" si="91"/>
        <v>190876.37024058512</v>
      </c>
      <c r="K513" s="3">
        <f t="shared" si="84"/>
        <v>497.07388083485711</v>
      </c>
      <c r="L513" s="3">
        <v>900</v>
      </c>
      <c r="M513" s="3">
        <f t="shared" si="85"/>
        <v>190473.44412141998</v>
      </c>
      <c r="P513">
        <f t="shared" si="92"/>
        <v>52</v>
      </c>
      <c r="Q513" s="3">
        <f t="shared" si="93"/>
        <v>360544.25489888282</v>
      </c>
      <c r="R513" s="3">
        <f t="shared" si="86"/>
        <v>938.91733046584068</v>
      </c>
      <c r="S513" s="3">
        <f>1700</f>
        <v>1700</v>
      </c>
      <c r="T513" s="3">
        <f t="shared" si="87"/>
        <v>359783.17222934868</v>
      </c>
    </row>
    <row r="514" spans="2:20" x14ac:dyDescent="0.35">
      <c r="B514">
        <f t="shared" si="88"/>
        <v>53</v>
      </c>
      <c r="C514" s="3">
        <f t="shared" si="89"/>
        <v>137564.1540876923</v>
      </c>
      <c r="D514" s="3">
        <f t="shared" si="82"/>
        <v>358.23998460336537</v>
      </c>
      <c r="E514" s="3">
        <v>650</v>
      </c>
      <c r="F514" s="3">
        <f t="shared" si="83"/>
        <v>137272.39407229566</v>
      </c>
      <c r="I514">
        <f t="shared" si="90"/>
        <v>53</v>
      </c>
      <c r="J514" s="3">
        <f t="shared" si="91"/>
        <v>190473.44412141998</v>
      </c>
      <c r="K514" s="3">
        <f t="shared" si="84"/>
        <v>496.02459406619784</v>
      </c>
      <c r="L514" s="3">
        <v>900</v>
      </c>
      <c r="M514" s="3">
        <f t="shared" si="85"/>
        <v>190069.46871548617</v>
      </c>
      <c r="P514">
        <f t="shared" si="92"/>
        <v>53</v>
      </c>
      <c r="Q514" s="3">
        <f t="shared" si="93"/>
        <v>359783.17222934868</v>
      </c>
      <c r="R514" s="3">
        <f t="shared" si="86"/>
        <v>936.93534434726223</v>
      </c>
      <c r="S514" s="3">
        <f>1700</f>
        <v>1700</v>
      </c>
      <c r="T514" s="3">
        <f t="shared" si="87"/>
        <v>359020.10757369595</v>
      </c>
    </row>
    <row r="515" spans="2:20" x14ac:dyDescent="0.35">
      <c r="B515">
        <f t="shared" si="88"/>
        <v>54</v>
      </c>
      <c r="C515" s="3">
        <f t="shared" si="89"/>
        <v>137272.39407229566</v>
      </c>
      <c r="D515" s="3">
        <f t="shared" si="82"/>
        <v>357.48019289660328</v>
      </c>
      <c r="E515" s="3">
        <v>650</v>
      </c>
      <c r="F515" s="3">
        <f t="shared" si="83"/>
        <v>136979.87426519225</v>
      </c>
      <c r="I515">
        <f t="shared" si="90"/>
        <v>54</v>
      </c>
      <c r="J515" s="3">
        <f t="shared" si="91"/>
        <v>190069.46871548617</v>
      </c>
      <c r="K515" s="3">
        <f t="shared" si="84"/>
        <v>494.97257477991189</v>
      </c>
      <c r="L515" s="3">
        <v>900</v>
      </c>
      <c r="M515" s="3">
        <f t="shared" si="85"/>
        <v>189664.44129026608</v>
      </c>
      <c r="P515">
        <f t="shared" si="92"/>
        <v>54</v>
      </c>
      <c r="Q515" s="3">
        <f t="shared" si="93"/>
        <v>359020.10757369595</v>
      </c>
      <c r="R515" s="3">
        <f t="shared" si="86"/>
        <v>934.94819680649982</v>
      </c>
      <c r="S515" s="3">
        <f>1700</f>
        <v>1700</v>
      </c>
      <c r="T515" s="3">
        <f t="shared" si="87"/>
        <v>358255.05577050243</v>
      </c>
    </row>
    <row r="516" spans="2:20" x14ac:dyDescent="0.35">
      <c r="B516">
        <f t="shared" si="88"/>
        <v>55</v>
      </c>
      <c r="C516" s="3">
        <f t="shared" si="89"/>
        <v>136979.87426519225</v>
      </c>
      <c r="D516" s="3">
        <f t="shared" si="82"/>
        <v>356.71842256560484</v>
      </c>
      <c r="E516" s="3">
        <v>650</v>
      </c>
      <c r="F516" s="3">
        <f t="shared" si="83"/>
        <v>136686.59268775786</v>
      </c>
      <c r="I516">
        <f t="shared" si="90"/>
        <v>55</v>
      </c>
      <c r="J516" s="3">
        <f t="shared" si="91"/>
        <v>189664.44129026608</v>
      </c>
      <c r="K516" s="3">
        <f t="shared" si="84"/>
        <v>493.91781586006795</v>
      </c>
      <c r="L516" s="3">
        <v>900</v>
      </c>
      <c r="M516" s="3">
        <f t="shared" si="85"/>
        <v>189258.35910612615</v>
      </c>
      <c r="P516">
        <f t="shared" si="92"/>
        <v>55</v>
      </c>
      <c r="Q516" s="3">
        <f t="shared" si="93"/>
        <v>358255.05577050243</v>
      </c>
      <c r="R516" s="3">
        <f t="shared" si="86"/>
        <v>932.9558744023501</v>
      </c>
      <c r="S516" s="3">
        <f>1700</f>
        <v>1700</v>
      </c>
      <c r="T516" s="3">
        <f t="shared" si="87"/>
        <v>357488.01164490479</v>
      </c>
    </row>
    <row r="517" spans="2:20" x14ac:dyDescent="0.35">
      <c r="B517">
        <f t="shared" si="88"/>
        <v>56</v>
      </c>
      <c r="C517" s="3">
        <f t="shared" si="89"/>
        <v>136686.59268775786</v>
      </c>
      <c r="D517" s="3">
        <f t="shared" si="82"/>
        <v>355.95466845770278</v>
      </c>
      <c r="E517" s="3">
        <v>650</v>
      </c>
      <c r="F517" s="3">
        <f t="shared" si="83"/>
        <v>136392.54735621557</v>
      </c>
      <c r="I517">
        <f t="shared" si="90"/>
        <v>56</v>
      </c>
      <c r="J517" s="3">
        <f t="shared" si="91"/>
        <v>189258.35910612615</v>
      </c>
      <c r="K517" s="3">
        <f t="shared" si="84"/>
        <v>492.86031017220353</v>
      </c>
      <c r="L517" s="3">
        <v>900</v>
      </c>
      <c r="M517" s="3">
        <f t="shared" si="85"/>
        <v>188851.21941629835</v>
      </c>
      <c r="P517">
        <f t="shared" si="92"/>
        <v>56</v>
      </c>
      <c r="Q517" s="3">
        <f t="shared" si="93"/>
        <v>357488.01164490479</v>
      </c>
      <c r="R517" s="3">
        <f t="shared" si="86"/>
        <v>930.95836365860623</v>
      </c>
      <c r="S517" s="3">
        <f>1700</f>
        <v>1700</v>
      </c>
      <c r="T517" s="3">
        <f t="shared" si="87"/>
        <v>356718.97000856342</v>
      </c>
    </row>
    <row r="518" spans="2:20" x14ac:dyDescent="0.35">
      <c r="B518">
        <f t="shared" si="88"/>
        <v>57</v>
      </c>
      <c r="C518" s="3">
        <f t="shared" si="89"/>
        <v>136392.54735621557</v>
      </c>
      <c r="D518" s="3">
        <f t="shared" si="82"/>
        <v>355.18892540681139</v>
      </c>
      <c r="E518" s="3">
        <v>650</v>
      </c>
      <c r="F518" s="3">
        <f t="shared" si="83"/>
        <v>136097.73628162238</v>
      </c>
      <c r="I518">
        <f t="shared" si="90"/>
        <v>57</v>
      </c>
      <c r="J518" s="3">
        <f t="shared" si="91"/>
        <v>188851.21941629835</v>
      </c>
      <c r="K518" s="3">
        <f t="shared" si="84"/>
        <v>491.80005056327695</v>
      </c>
      <c r="L518" s="3">
        <v>900</v>
      </c>
      <c r="M518" s="3">
        <f t="shared" si="85"/>
        <v>188443.01946686162</v>
      </c>
      <c r="P518">
        <f t="shared" si="92"/>
        <v>57</v>
      </c>
      <c r="Q518" s="3">
        <f t="shared" si="93"/>
        <v>356718.97000856342</v>
      </c>
      <c r="R518" s="3">
        <f t="shared" si="86"/>
        <v>928.95565106396725</v>
      </c>
      <c r="S518" s="3">
        <f>1700</f>
        <v>1700</v>
      </c>
      <c r="T518" s="3">
        <f t="shared" si="87"/>
        <v>355947.92565962742</v>
      </c>
    </row>
    <row r="519" spans="2:20" x14ac:dyDescent="0.35">
      <c r="B519">
        <f t="shared" si="88"/>
        <v>58</v>
      </c>
      <c r="C519" s="3">
        <f t="shared" si="89"/>
        <v>136097.73628162238</v>
      </c>
      <c r="D519" s="3">
        <f t="shared" si="82"/>
        <v>354.4211882333916</v>
      </c>
      <c r="E519" s="3">
        <v>650</v>
      </c>
      <c r="F519" s="3">
        <f t="shared" si="83"/>
        <v>135802.15746985577</v>
      </c>
      <c r="I519">
        <f t="shared" si="90"/>
        <v>58</v>
      </c>
      <c r="J519" s="3">
        <f t="shared" si="91"/>
        <v>188443.01946686162</v>
      </c>
      <c r="K519" s="3">
        <f t="shared" si="84"/>
        <v>490.73702986161879</v>
      </c>
      <c r="L519" s="3">
        <v>900</v>
      </c>
      <c r="M519" s="3">
        <f t="shared" si="85"/>
        <v>188033.75649672325</v>
      </c>
      <c r="P519">
        <f t="shared" si="92"/>
        <v>58</v>
      </c>
      <c r="Q519" s="3">
        <f t="shared" si="93"/>
        <v>355947.92565962742</v>
      </c>
      <c r="R519" s="3">
        <f t="shared" si="86"/>
        <v>926.94772307194637</v>
      </c>
      <c r="S519" s="3">
        <f>1700</f>
        <v>1700</v>
      </c>
      <c r="T519" s="3">
        <f t="shared" si="87"/>
        <v>355174.87338269938</v>
      </c>
    </row>
    <row r="520" spans="2:20" x14ac:dyDescent="0.35">
      <c r="B520">
        <f t="shared" si="88"/>
        <v>59</v>
      </c>
      <c r="C520" s="3">
        <f t="shared" si="89"/>
        <v>135802.15746985577</v>
      </c>
      <c r="D520" s="3">
        <f t="shared" si="82"/>
        <v>353.65145174441608</v>
      </c>
      <c r="E520" s="3">
        <v>650</v>
      </c>
      <c r="F520" s="3">
        <f t="shared" si="83"/>
        <v>135505.8089216002</v>
      </c>
      <c r="I520">
        <f t="shared" si="90"/>
        <v>59</v>
      </c>
      <c r="J520" s="3">
        <f t="shared" si="91"/>
        <v>188033.75649672325</v>
      </c>
      <c r="K520" s="3">
        <f t="shared" si="84"/>
        <v>489.67124087688347</v>
      </c>
      <c r="L520" s="3">
        <v>900</v>
      </c>
      <c r="M520" s="3">
        <f t="shared" si="85"/>
        <v>187623.42773760014</v>
      </c>
      <c r="P520">
        <f t="shared" si="92"/>
        <v>59</v>
      </c>
      <c r="Q520" s="3">
        <f t="shared" si="93"/>
        <v>355174.87338269938</v>
      </c>
      <c r="R520" s="3">
        <f t="shared" si="86"/>
        <v>924.93456610077965</v>
      </c>
      <c r="S520" s="3">
        <f>1700</f>
        <v>1700</v>
      </c>
      <c r="T520" s="3">
        <f t="shared" si="87"/>
        <v>354399.80794880015</v>
      </c>
    </row>
    <row r="521" spans="2:20" x14ac:dyDescent="0.35">
      <c r="B521">
        <f t="shared" si="88"/>
        <v>60</v>
      </c>
      <c r="C521" s="3">
        <f t="shared" si="89"/>
        <v>135505.8089216002</v>
      </c>
      <c r="D521" s="3">
        <f t="shared" si="82"/>
        <v>352.87971073333387</v>
      </c>
      <c r="E521" s="3">
        <v>650</v>
      </c>
      <c r="F521" s="3">
        <f t="shared" si="83"/>
        <v>135208.68863233353</v>
      </c>
      <c r="I521">
        <f t="shared" si="90"/>
        <v>60</v>
      </c>
      <c r="J521" s="3">
        <f t="shared" si="91"/>
        <v>187623.42773760014</v>
      </c>
      <c r="K521" s="3">
        <f t="shared" si="84"/>
        <v>488.60267640000035</v>
      </c>
      <c r="L521" s="3">
        <v>900</v>
      </c>
      <c r="M521" s="3">
        <f t="shared" si="85"/>
        <v>187212.03041400015</v>
      </c>
      <c r="P521">
        <f t="shared" si="92"/>
        <v>60</v>
      </c>
      <c r="Q521" s="3">
        <f t="shared" si="93"/>
        <v>354399.80794880015</v>
      </c>
      <c r="R521" s="3">
        <f t="shared" si="86"/>
        <v>922.91616653333369</v>
      </c>
      <c r="S521" s="3">
        <f>1700</f>
        <v>1700</v>
      </c>
      <c r="T521" s="3">
        <f t="shared" si="87"/>
        <v>353622.72411533346</v>
      </c>
    </row>
    <row r="522" spans="2:20" x14ac:dyDescent="0.35">
      <c r="B522">
        <f t="shared" si="88"/>
        <v>61</v>
      </c>
      <c r="C522" s="3">
        <f t="shared" si="89"/>
        <v>135208.68863233353</v>
      </c>
      <c r="D522" s="3">
        <f t="shared" si="82"/>
        <v>352.10595998003527</v>
      </c>
      <c r="E522" s="3">
        <v>650</v>
      </c>
      <c r="F522" s="3">
        <f t="shared" si="83"/>
        <v>134910.79459231356</v>
      </c>
      <c r="I522">
        <f t="shared" si="90"/>
        <v>61</v>
      </c>
      <c r="J522" s="3">
        <f t="shared" si="91"/>
        <v>187212.03041400015</v>
      </c>
      <c r="K522" s="3">
        <f t="shared" si="84"/>
        <v>487.53132920312538</v>
      </c>
      <c r="L522" s="3">
        <v>900</v>
      </c>
      <c r="M522" s="3">
        <f t="shared" si="85"/>
        <v>186799.56174320329</v>
      </c>
      <c r="P522">
        <f t="shared" si="92"/>
        <v>61</v>
      </c>
      <c r="Q522" s="3">
        <f t="shared" si="93"/>
        <v>353622.72411533346</v>
      </c>
      <c r="R522" s="3">
        <f t="shared" si="86"/>
        <v>920.89251071701426</v>
      </c>
      <c r="S522" s="3">
        <f>1700</f>
        <v>1700</v>
      </c>
      <c r="T522" s="3">
        <f t="shared" si="87"/>
        <v>352843.6166260505</v>
      </c>
    </row>
    <row r="523" spans="2:20" x14ac:dyDescent="0.35">
      <c r="B523">
        <f t="shared" si="88"/>
        <v>62</v>
      </c>
      <c r="C523" s="3">
        <f t="shared" si="89"/>
        <v>134910.79459231356</v>
      </c>
      <c r="D523" s="3">
        <f t="shared" si="82"/>
        <v>351.33019425081653</v>
      </c>
      <c r="E523" s="3">
        <v>650</v>
      </c>
      <c r="F523" s="3">
        <f t="shared" si="83"/>
        <v>134612.12478656438</v>
      </c>
      <c r="I523">
        <f t="shared" si="90"/>
        <v>62</v>
      </c>
      <c r="J523" s="3">
        <f t="shared" si="91"/>
        <v>186799.56174320329</v>
      </c>
      <c r="K523" s="3">
        <f t="shared" si="84"/>
        <v>486.45719203959192</v>
      </c>
      <c r="L523" s="3">
        <v>900</v>
      </c>
      <c r="M523" s="3">
        <f t="shared" si="85"/>
        <v>186386.01893524287</v>
      </c>
      <c r="P523">
        <f t="shared" si="92"/>
        <v>62</v>
      </c>
      <c r="Q523" s="3">
        <f t="shared" si="93"/>
        <v>352843.6166260505</v>
      </c>
      <c r="R523" s="3">
        <f t="shared" si="86"/>
        <v>918.86358496367313</v>
      </c>
      <c r="S523" s="3">
        <f>1700</f>
        <v>1700</v>
      </c>
      <c r="T523" s="3">
        <f t="shared" si="87"/>
        <v>352062.48021101416</v>
      </c>
    </row>
    <row r="524" spans="2:20" x14ac:dyDescent="0.35">
      <c r="B524">
        <f t="shared" si="88"/>
        <v>63</v>
      </c>
      <c r="C524" s="3">
        <f t="shared" si="89"/>
        <v>134612.12478656438</v>
      </c>
      <c r="D524" s="3">
        <f t="shared" si="82"/>
        <v>350.55240829834474</v>
      </c>
      <c r="E524" s="3">
        <v>650</v>
      </c>
      <c r="F524" s="3">
        <f t="shared" si="83"/>
        <v>134312.67719486271</v>
      </c>
      <c r="I524">
        <f t="shared" si="90"/>
        <v>63</v>
      </c>
      <c r="J524" s="3">
        <f t="shared" si="91"/>
        <v>186386.01893524287</v>
      </c>
      <c r="K524" s="3">
        <f t="shared" si="84"/>
        <v>485.38025764386163</v>
      </c>
      <c r="L524" s="3">
        <v>900</v>
      </c>
      <c r="M524" s="3">
        <f t="shared" si="85"/>
        <v>185971.39919288675</v>
      </c>
      <c r="P524">
        <f t="shared" si="92"/>
        <v>63</v>
      </c>
      <c r="Q524" s="3">
        <f t="shared" si="93"/>
        <v>352062.48021101416</v>
      </c>
      <c r="R524" s="3">
        <f t="shared" si="86"/>
        <v>916.82937554951604</v>
      </c>
      <c r="S524" s="3">
        <f>1700</f>
        <v>1700</v>
      </c>
      <c r="T524" s="3">
        <f t="shared" si="87"/>
        <v>351279.30958656367</v>
      </c>
    </row>
    <row r="525" spans="2:20" x14ac:dyDescent="0.35">
      <c r="B525">
        <f t="shared" si="88"/>
        <v>64</v>
      </c>
      <c r="C525" s="3">
        <f t="shared" si="89"/>
        <v>134312.67719486271</v>
      </c>
      <c r="D525" s="3">
        <f t="shared" si="82"/>
        <v>349.77259686162165</v>
      </c>
      <c r="E525" s="3">
        <v>650</v>
      </c>
      <c r="F525" s="3">
        <f t="shared" si="83"/>
        <v>134012.44979172433</v>
      </c>
      <c r="I525">
        <f t="shared" si="90"/>
        <v>64</v>
      </c>
      <c r="J525" s="3">
        <f t="shared" si="91"/>
        <v>185971.39919288675</v>
      </c>
      <c r="K525" s="3">
        <f t="shared" si="84"/>
        <v>484.3005187314759</v>
      </c>
      <c r="L525" s="3">
        <v>900</v>
      </c>
      <c r="M525" s="3">
        <f t="shared" si="85"/>
        <v>185555.69971161822</v>
      </c>
      <c r="P525">
        <f t="shared" si="92"/>
        <v>64</v>
      </c>
      <c r="Q525" s="3">
        <f t="shared" si="93"/>
        <v>351279.30958656367</v>
      </c>
      <c r="R525" s="3">
        <f t="shared" si="86"/>
        <v>914.78986871500956</v>
      </c>
      <c r="S525" s="3">
        <f>1700</f>
        <v>1700</v>
      </c>
      <c r="T525" s="3">
        <f t="shared" si="87"/>
        <v>350494.09945527866</v>
      </c>
    </row>
    <row r="526" spans="2:20" x14ac:dyDescent="0.35">
      <c r="B526">
        <f t="shared" si="88"/>
        <v>65</v>
      </c>
      <c r="C526" s="3">
        <f t="shared" si="89"/>
        <v>134012.44979172433</v>
      </c>
      <c r="D526" s="3">
        <f t="shared" si="82"/>
        <v>348.99075466594877</v>
      </c>
      <c r="E526" s="3">
        <v>650</v>
      </c>
      <c r="F526" s="3">
        <f t="shared" si="83"/>
        <v>133711.44054639028</v>
      </c>
      <c r="I526">
        <f t="shared" si="90"/>
        <v>65</v>
      </c>
      <c r="J526" s="3">
        <f t="shared" si="91"/>
        <v>185555.69971161822</v>
      </c>
      <c r="K526" s="3">
        <f t="shared" si="84"/>
        <v>483.21796799900579</v>
      </c>
      <c r="L526" s="3">
        <v>900</v>
      </c>
      <c r="M526" s="3">
        <f t="shared" si="85"/>
        <v>185138.91767961721</v>
      </c>
      <c r="P526">
        <f t="shared" si="92"/>
        <v>65</v>
      </c>
      <c r="Q526" s="3">
        <f t="shared" si="93"/>
        <v>350494.09945527866</v>
      </c>
      <c r="R526" s="3">
        <f t="shared" si="86"/>
        <v>912.74505066478821</v>
      </c>
      <c r="S526" s="3">
        <f>1700</f>
        <v>1700</v>
      </c>
      <c r="T526" s="3">
        <f t="shared" si="87"/>
        <v>349706.84450594347</v>
      </c>
    </row>
    <row r="527" spans="2:20" x14ac:dyDescent="0.35">
      <c r="B527">
        <f t="shared" si="88"/>
        <v>66</v>
      </c>
      <c r="C527" s="3">
        <f t="shared" si="89"/>
        <v>133711.44054639028</v>
      </c>
      <c r="D527" s="3">
        <f t="shared" ref="D527:D590" si="94">C527*$A$472/12</f>
        <v>348.20687642289136</v>
      </c>
      <c r="E527" s="3">
        <v>650</v>
      </c>
      <c r="F527" s="3">
        <f t="shared" ref="F527:F590" si="95">C527+D527-E527</f>
        <v>133409.64742281317</v>
      </c>
      <c r="I527">
        <f t="shared" si="90"/>
        <v>66</v>
      </c>
      <c r="J527" s="3">
        <f t="shared" si="91"/>
        <v>185138.91767961721</v>
      </c>
      <c r="K527" s="3">
        <f t="shared" ref="K527:K590" si="96">J527*$H$472/12</f>
        <v>482.13259812400315</v>
      </c>
      <c r="L527" s="3">
        <v>900</v>
      </c>
      <c r="M527" s="3">
        <f t="shared" ref="M527:M590" si="97">J527+K527-L527</f>
        <v>184721.05027774122</v>
      </c>
      <c r="P527">
        <f t="shared" si="92"/>
        <v>66</v>
      </c>
      <c r="Q527" s="3">
        <f t="shared" si="93"/>
        <v>349706.84450594347</v>
      </c>
      <c r="R527" s="3">
        <f t="shared" ref="R527:R590" si="98">Q527*$O$472/12</f>
        <v>910.69490756756113</v>
      </c>
      <c r="S527" s="3">
        <f>1700</f>
        <v>1700</v>
      </c>
      <c r="T527" s="3">
        <f t="shared" ref="T527:T590" si="99">Q527+R527-S527</f>
        <v>348917.53941351105</v>
      </c>
    </row>
    <row r="528" spans="2:20" x14ac:dyDescent="0.35">
      <c r="B528">
        <f t="shared" ref="B528:B591" si="100">B527+1</f>
        <v>67</v>
      </c>
      <c r="C528" s="3">
        <f t="shared" ref="C528:C591" si="101">F527</f>
        <v>133409.64742281317</v>
      </c>
      <c r="D528" s="3">
        <f t="shared" si="94"/>
        <v>347.42095683024263</v>
      </c>
      <c r="E528" s="3">
        <v>650</v>
      </c>
      <c r="F528" s="3">
        <f t="shared" si="95"/>
        <v>133107.0683796434</v>
      </c>
      <c r="I528">
        <f t="shared" ref="I528:I591" si="102">I527+1</f>
        <v>67</v>
      </c>
      <c r="J528" s="3">
        <f t="shared" ref="J528:J591" si="103">M527</f>
        <v>184721.05027774122</v>
      </c>
      <c r="K528" s="3">
        <f t="shared" si="96"/>
        <v>481.04440176495109</v>
      </c>
      <c r="L528" s="3">
        <v>900</v>
      </c>
      <c r="M528" s="3">
        <f t="shared" si="97"/>
        <v>184302.09467950618</v>
      </c>
      <c r="P528">
        <f t="shared" ref="P528:P591" si="104">1+P527</f>
        <v>67</v>
      </c>
      <c r="Q528" s="3">
        <f t="shared" ref="Q528:Q591" si="105">T527</f>
        <v>348917.53941351105</v>
      </c>
      <c r="R528" s="3">
        <f t="shared" si="98"/>
        <v>908.63942555601841</v>
      </c>
      <c r="S528" s="3">
        <f>1700</f>
        <v>1700</v>
      </c>
      <c r="T528" s="3">
        <f t="shared" si="99"/>
        <v>348126.17883906706</v>
      </c>
    </row>
    <row r="529" spans="2:20" x14ac:dyDescent="0.35">
      <c r="B529">
        <f t="shared" si="100"/>
        <v>68</v>
      </c>
      <c r="C529" s="3">
        <f t="shared" si="101"/>
        <v>133107.0683796434</v>
      </c>
      <c r="D529" s="3">
        <f t="shared" si="94"/>
        <v>346.63299057198805</v>
      </c>
      <c r="E529" s="3">
        <v>650</v>
      </c>
      <c r="F529" s="3">
        <f t="shared" si="95"/>
        <v>132803.70137021539</v>
      </c>
      <c r="I529">
        <f t="shared" si="102"/>
        <v>68</v>
      </c>
      <c r="J529" s="3">
        <f t="shared" si="103"/>
        <v>184302.09467950618</v>
      </c>
      <c r="K529" s="3">
        <f t="shared" si="96"/>
        <v>479.953371561214</v>
      </c>
      <c r="L529" s="3">
        <v>900</v>
      </c>
      <c r="M529" s="3">
        <f t="shared" si="97"/>
        <v>183882.0480510674</v>
      </c>
      <c r="P529">
        <f t="shared" si="104"/>
        <v>68</v>
      </c>
      <c r="Q529" s="3">
        <f t="shared" si="105"/>
        <v>348126.17883906706</v>
      </c>
      <c r="R529" s="3">
        <f t="shared" si="98"/>
        <v>906.57859072673716</v>
      </c>
      <c r="S529" s="3">
        <f>1700</f>
        <v>1700</v>
      </c>
      <c r="T529" s="3">
        <f t="shared" si="99"/>
        <v>347332.75742979377</v>
      </c>
    </row>
    <row r="530" spans="2:20" x14ac:dyDescent="0.35">
      <c r="B530">
        <f t="shared" si="100"/>
        <v>69</v>
      </c>
      <c r="C530" s="3">
        <f t="shared" si="101"/>
        <v>132803.70137021539</v>
      </c>
      <c r="D530" s="3">
        <f t="shared" si="94"/>
        <v>345.84297231826923</v>
      </c>
      <c r="E530" s="3">
        <v>650</v>
      </c>
      <c r="F530" s="3">
        <f t="shared" si="95"/>
        <v>132499.54434253366</v>
      </c>
      <c r="I530">
        <f t="shared" si="102"/>
        <v>69</v>
      </c>
      <c r="J530" s="3">
        <f t="shared" si="103"/>
        <v>183882.0480510674</v>
      </c>
      <c r="K530" s="3">
        <f t="shared" si="96"/>
        <v>478.85950013298799</v>
      </c>
      <c r="L530" s="3">
        <v>900</v>
      </c>
      <c r="M530" s="3">
        <f t="shared" si="97"/>
        <v>183460.90755120039</v>
      </c>
      <c r="P530">
        <f t="shared" si="104"/>
        <v>69</v>
      </c>
      <c r="Q530" s="3">
        <f t="shared" si="105"/>
        <v>347332.75742979377</v>
      </c>
      <c r="R530" s="3">
        <f t="shared" si="98"/>
        <v>904.51238914008798</v>
      </c>
      <c r="S530" s="3">
        <f>1700</f>
        <v>1700</v>
      </c>
      <c r="T530" s="3">
        <f t="shared" si="99"/>
        <v>346537.26981893386</v>
      </c>
    </row>
    <row r="531" spans="2:20" x14ac:dyDescent="0.35">
      <c r="B531">
        <f t="shared" si="100"/>
        <v>70</v>
      </c>
      <c r="C531" s="3">
        <f t="shared" si="101"/>
        <v>132499.54434253366</v>
      </c>
      <c r="D531" s="3">
        <f t="shared" si="94"/>
        <v>345.05089672534808</v>
      </c>
      <c r="E531" s="3">
        <v>650</v>
      </c>
      <c r="F531" s="3">
        <f t="shared" si="95"/>
        <v>132194.59523925901</v>
      </c>
      <c r="I531">
        <f t="shared" si="102"/>
        <v>70</v>
      </c>
      <c r="J531" s="3">
        <f t="shared" si="103"/>
        <v>183460.90755120039</v>
      </c>
      <c r="K531" s="3">
        <f t="shared" si="96"/>
        <v>477.76278008125104</v>
      </c>
      <c r="L531" s="3">
        <v>900</v>
      </c>
      <c r="M531" s="3">
        <f t="shared" si="97"/>
        <v>183038.67033128164</v>
      </c>
      <c r="P531">
        <f t="shared" si="104"/>
        <v>70</v>
      </c>
      <c r="Q531" s="3">
        <f t="shared" si="105"/>
        <v>346537.26981893386</v>
      </c>
      <c r="R531" s="3">
        <f t="shared" si="98"/>
        <v>902.44080682014021</v>
      </c>
      <c r="S531" s="3">
        <f>1700</f>
        <v>1700</v>
      </c>
      <c r="T531" s="3">
        <f t="shared" si="99"/>
        <v>345739.71062575397</v>
      </c>
    </row>
    <row r="532" spans="2:20" x14ac:dyDescent="0.35">
      <c r="B532">
        <f t="shared" si="100"/>
        <v>71</v>
      </c>
      <c r="C532" s="3">
        <f t="shared" si="101"/>
        <v>132194.59523925901</v>
      </c>
      <c r="D532" s="3">
        <f t="shared" si="94"/>
        <v>344.25675843557036</v>
      </c>
      <c r="E532" s="3">
        <v>650</v>
      </c>
      <c r="F532" s="3">
        <f t="shared" si="95"/>
        <v>131888.85199769458</v>
      </c>
      <c r="I532">
        <f t="shared" si="102"/>
        <v>71</v>
      </c>
      <c r="J532" s="3">
        <f t="shared" si="103"/>
        <v>183038.67033128164</v>
      </c>
      <c r="K532" s="3">
        <f t="shared" si="96"/>
        <v>476.66320398771262</v>
      </c>
      <c r="L532" s="3">
        <v>900</v>
      </c>
      <c r="M532" s="3">
        <f t="shared" si="97"/>
        <v>182615.33353526934</v>
      </c>
      <c r="P532">
        <f t="shared" si="104"/>
        <v>71</v>
      </c>
      <c r="Q532" s="3">
        <f t="shared" si="105"/>
        <v>345739.71062575397</v>
      </c>
      <c r="R532" s="3">
        <f t="shared" si="98"/>
        <v>900.36382975456763</v>
      </c>
      <c r="S532" s="3">
        <f>1700</f>
        <v>1700</v>
      </c>
      <c r="T532" s="3">
        <f t="shared" si="99"/>
        <v>344940.07445550855</v>
      </c>
    </row>
    <row r="533" spans="2:20" x14ac:dyDescent="0.35">
      <c r="B533">
        <f t="shared" si="100"/>
        <v>72</v>
      </c>
      <c r="C533" s="3">
        <f t="shared" si="101"/>
        <v>131888.85199769458</v>
      </c>
      <c r="D533" s="3">
        <f t="shared" si="94"/>
        <v>343.46055207732962</v>
      </c>
      <c r="E533" s="3">
        <v>650</v>
      </c>
      <c r="F533" s="3">
        <f t="shared" si="95"/>
        <v>131582.31254977192</v>
      </c>
      <c r="I533">
        <f t="shared" si="102"/>
        <v>72</v>
      </c>
      <c r="J533" s="3">
        <f t="shared" si="103"/>
        <v>182615.33353526934</v>
      </c>
      <c r="K533" s="3">
        <f t="shared" si="96"/>
        <v>475.56076441476392</v>
      </c>
      <c r="L533" s="3">
        <v>900</v>
      </c>
      <c r="M533" s="3">
        <f t="shared" si="97"/>
        <v>182190.89429968409</v>
      </c>
      <c r="P533">
        <f t="shared" si="104"/>
        <v>72</v>
      </c>
      <c r="Q533" s="3">
        <f t="shared" si="105"/>
        <v>344940.07445550855</v>
      </c>
      <c r="R533" s="3">
        <f t="shared" si="98"/>
        <v>898.28144389455349</v>
      </c>
      <c r="S533" s="3">
        <f>1700</f>
        <v>1700</v>
      </c>
      <c r="T533" s="3">
        <f t="shared" si="99"/>
        <v>344138.3558994031</v>
      </c>
    </row>
    <row r="534" spans="2:20" x14ac:dyDescent="0.35">
      <c r="B534">
        <f t="shared" si="100"/>
        <v>73</v>
      </c>
      <c r="C534" s="3">
        <f t="shared" si="101"/>
        <v>131582.31254977192</v>
      </c>
      <c r="D534" s="3">
        <f t="shared" si="94"/>
        <v>342.66227226503105</v>
      </c>
      <c r="E534" s="3">
        <v>650</v>
      </c>
      <c r="F534" s="3">
        <f t="shared" si="95"/>
        <v>131274.97482203695</v>
      </c>
      <c r="I534">
        <f t="shared" si="102"/>
        <v>73</v>
      </c>
      <c r="J534" s="3">
        <f t="shared" si="103"/>
        <v>182190.89429968409</v>
      </c>
      <c r="K534" s="3">
        <f t="shared" si="96"/>
        <v>474.45545390542731</v>
      </c>
      <c r="L534" s="3">
        <v>900</v>
      </c>
      <c r="M534" s="3">
        <f t="shared" si="97"/>
        <v>181765.34975358951</v>
      </c>
      <c r="P534">
        <f t="shared" si="104"/>
        <v>73</v>
      </c>
      <c r="Q534" s="3">
        <f t="shared" si="105"/>
        <v>344138.3558994031</v>
      </c>
      <c r="R534" s="3">
        <f t="shared" si="98"/>
        <v>896.19363515469558</v>
      </c>
      <c r="S534" s="3">
        <f>1700</f>
        <v>1700</v>
      </c>
      <c r="T534" s="3">
        <f t="shared" si="99"/>
        <v>343334.54953455779</v>
      </c>
    </row>
    <row r="535" spans="2:20" x14ac:dyDescent="0.35">
      <c r="B535">
        <f t="shared" si="100"/>
        <v>74</v>
      </c>
      <c r="C535" s="3">
        <f t="shared" si="101"/>
        <v>131274.97482203695</v>
      </c>
      <c r="D535" s="3">
        <f t="shared" si="94"/>
        <v>341.86191359905456</v>
      </c>
      <c r="E535" s="3">
        <v>650</v>
      </c>
      <c r="F535" s="3">
        <f t="shared" si="95"/>
        <v>130966.836735636</v>
      </c>
      <c r="I535">
        <f t="shared" si="102"/>
        <v>74</v>
      </c>
      <c r="J535" s="3">
        <f t="shared" si="103"/>
        <v>181765.34975358951</v>
      </c>
      <c r="K535" s="3">
        <f t="shared" si="96"/>
        <v>473.34726498330605</v>
      </c>
      <c r="L535" s="3">
        <v>900</v>
      </c>
      <c r="M535" s="3">
        <f t="shared" si="97"/>
        <v>181338.69701857283</v>
      </c>
      <c r="P535">
        <f t="shared" si="104"/>
        <v>74</v>
      </c>
      <c r="Q535" s="3">
        <f t="shared" si="105"/>
        <v>343334.54953455779</v>
      </c>
      <c r="R535" s="3">
        <f t="shared" si="98"/>
        <v>894.10038941291089</v>
      </c>
      <c r="S535" s="3">
        <f>1700</f>
        <v>1700</v>
      </c>
      <c r="T535" s="3">
        <f t="shared" si="99"/>
        <v>342528.64992397069</v>
      </c>
    </row>
    <row r="536" spans="2:20" x14ac:dyDescent="0.35">
      <c r="B536">
        <f t="shared" si="100"/>
        <v>75</v>
      </c>
      <c r="C536" s="3">
        <f t="shared" si="101"/>
        <v>130966.836735636</v>
      </c>
      <c r="D536" s="3">
        <f t="shared" si="94"/>
        <v>341.05947066571872</v>
      </c>
      <c r="E536" s="3">
        <v>650</v>
      </c>
      <c r="F536" s="3">
        <f t="shared" si="95"/>
        <v>130657.89620630172</v>
      </c>
      <c r="I536">
        <f t="shared" si="102"/>
        <v>75</v>
      </c>
      <c r="J536" s="3">
        <f t="shared" si="103"/>
        <v>181338.69701857283</v>
      </c>
      <c r="K536" s="3">
        <f t="shared" si="96"/>
        <v>472.23619015253342</v>
      </c>
      <c r="L536" s="3">
        <v>900</v>
      </c>
      <c r="M536" s="3">
        <f t="shared" si="97"/>
        <v>180910.93320872536</v>
      </c>
      <c r="P536">
        <f t="shared" si="104"/>
        <v>75</v>
      </c>
      <c r="Q536" s="3">
        <f t="shared" si="105"/>
        <v>342528.64992397069</v>
      </c>
      <c r="R536" s="3">
        <f t="shared" si="98"/>
        <v>892.00169251034038</v>
      </c>
      <c r="S536" s="3">
        <f>1700</f>
        <v>1700</v>
      </c>
      <c r="T536" s="3">
        <f t="shared" si="99"/>
        <v>341720.65161648102</v>
      </c>
    </row>
    <row r="537" spans="2:20" x14ac:dyDescent="0.35">
      <c r="B537">
        <f t="shared" si="100"/>
        <v>76</v>
      </c>
      <c r="C537" s="3">
        <f t="shared" si="101"/>
        <v>130657.89620630172</v>
      </c>
      <c r="D537" s="3">
        <f t="shared" si="94"/>
        <v>340.25493803724407</v>
      </c>
      <c r="E537" s="3">
        <v>650</v>
      </c>
      <c r="F537" s="3">
        <f t="shared" si="95"/>
        <v>130348.15114433898</v>
      </c>
      <c r="I537">
        <f t="shared" si="102"/>
        <v>76</v>
      </c>
      <c r="J537" s="3">
        <f t="shared" si="103"/>
        <v>180910.93320872536</v>
      </c>
      <c r="K537" s="3">
        <f t="shared" si="96"/>
        <v>471.12222189772228</v>
      </c>
      <c r="L537" s="3">
        <v>900</v>
      </c>
      <c r="M537" s="3">
        <f t="shared" si="97"/>
        <v>180482.05543062309</v>
      </c>
      <c r="P537">
        <f t="shared" si="104"/>
        <v>76</v>
      </c>
      <c r="Q537" s="3">
        <f t="shared" si="105"/>
        <v>341720.65161648102</v>
      </c>
      <c r="R537" s="3">
        <f t="shared" si="98"/>
        <v>889.89753025125265</v>
      </c>
      <c r="S537" s="3">
        <f>1700</f>
        <v>1700</v>
      </c>
      <c r="T537" s="3">
        <f t="shared" si="99"/>
        <v>340910.54914673226</v>
      </c>
    </row>
    <row r="538" spans="2:20" x14ac:dyDescent="0.35">
      <c r="B538">
        <f t="shared" si="100"/>
        <v>77</v>
      </c>
      <c r="C538" s="3">
        <f t="shared" si="101"/>
        <v>130348.15114433898</v>
      </c>
      <c r="D538" s="3">
        <f t="shared" si="94"/>
        <v>339.44831027171608</v>
      </c>
      <c r="E538" s="3">
        <v>650</v>
      </c>
      <c r="F538" s="3">
        <f t="shared" si="95"/>
        <v>130037.5994546107</v>
      </c>
      <c r="I538">
        <f t="shared" si="102"/>
        <v>77</v>
      </c>
      <c r="J538" s="3">
        <f t="shared" si="103"/>
        <v>180482.05543062309</v>
      </c>
      <c r="K538" s="3">
        <f t="shared" si="96"/>
        <v>470.00535268391428</v>
      </c>
      <c r="L538" s="3">
        <v>900</v>
      </c>
      <c r="M538" s="3">
        <f t="shared" si="97"/>
        <v>180052.06078330701</v>
      </c>
      <c r="P538">
        <f t="shared" si="104"/>
        <v>77</v>
      </c>
      <c r="Q538" s="3">
        <f t="shared" si="105"/>
        <v>340910.54914673226</v>
      </c>
      <c r="R538" s="3">
        <f t="shared" si="98"/>
        <v>887.78788840294862</v>
      </c>
      <c r="S538" s="3">
        <f>1700</f>
        <v>1700</v>
      </c>
      <c r="T538" s="3">
        <f t="shared" si="99"/>
        <v>340098.33703513519</v>
      </c>
    </row>
    <row r="539" spans="2:20" x14ac:dyDescent="0.35">
      <c r="B539">
        <f t="shared" si="100"/>
        <v>78</v>
      </c>
      <c r="C539" s="3">
        <f t="shared" si="101"/>
        <v>130037.5994546107</v>
      </c>
      <c r="D539" s="3">
        <f t="shared" si="94"/>
        <v>338.63958191304869</v>
      </c>
      <c r="E539" s="3">
        <v>650</v>
      </c>
      <c r="F539" s="3">
        <f t="shared" si="95"/>
        <v>129726.23903652375</v>
      </c>
      <c r="I539">
        <f t="shared" si="102"/>
        <v>78</v>
      </c>
      <c r="J539" s="3">
        <f t="shared" si="103"/>
        <v>180052.06078330701</v>
      </c>
      <c r="K539" s="3">
        <f t="shared" si="96"/>
        <v>468.88557495652867</v>
      </c>
      <c r="L539" s="3">
        <v>900</v>
      </c>
      <c r="M539" s="3">
        <f t="shared" si="97"/>
        <v>179620.94635826355</v>
      </c>
      <c r="P539">
        <f t="shared" si="104"/>
        <v>78</v>
      </c>
      <c r="Q539" s="3">
        <f t="shared" si="105"/>
        <v>340098.33703513519</v>
      </c>
      <c r="R539" s="3">
        <f t="shared" si="98"/>
        <v>885.6727526956646</v>
      </c>
      <c r="S539" s="3">
        <f>1700</f>
        <v>1700</v>
      </c>
      <c r="T539" s="3">
        <f t="shared" si="99"/>
        <v>339284.00978783087</v>
      </c>
    </row>
    <row r="540" spans="2:20" x14ac:dyDescent="0.35">
      <c r="B540">
        <f t="shared" si="100"/>
        <v>79</v>
      </c>
      <c r="C540" s="3">
        <f t="shared" si="101"/>
        <v>129726.23903652375</v>
      </c>
      <c r="D540" s="3">
        <f t="shared" si="94"/>
        <v>337.82874749094725</v>
      </c>
      <c r="E540" s="3">
        <v>650</v>
      </c>
      <c r="F540" s="3">
        <f t="shared" si="95"/>
        <v>129414.0677840147</v>
      </c>
      <c r="I540">
        <f t="shared" si="102"/>
        <v>79</v>
      </c>
      <c r="J540" s="3">
        <f t="shared" si="103"/>
        <v>179620.94635826355</v>
      </c>
      <c r="K540" s="3">
        <f t="shared" si="96"/>
        <v>467.76288114131131</v>
      </c>
      <c r="L540" s="3">
        <v>900</v>
      </c>
      <c r="M540" s="3">
        <f t="shared" si="97"/>
        <v>179188.70923940485</v>
      </c>
      <c r="P540">
        <f t="shared" si="104"/>
        <v>79</v>
      </c>
      <c r="Q540" s="3">
        <f t="shared" si="105"/>
        <v>339284.00978783087</v>
      </c>
      <c r="R540" s="3">
        <f t="shared" si="98"/>
        <v>883.55210882247627</v>
      </c>
      <c r="S540" s="3">
        <f>1700</f>
        <v>1700</v>
      </c>
      <c r="T540" s="3">
        <f t="shared" si="99"/>
        <v>338467.56189665332</v>
      </c>
    </row>
    <row r="541" spans="2:20" x14ac:dyDescent="0.35">
      <c r="B541">
        <f t="shared" si="100"/>
        <v>80</v>
      </c>
      <c r="C541" s="3">
        <f t="shared" si="101"/>
        <v>129414.0677840147</v>
      </c>
      <c r="D541" s="3">
        <f t="shared" si="94"/>
        <v>337.01580152087161</v>
      </c>
      <c r="E541" s="3">
        <v>650</v>
      </c>
      <c r="F541" s="3">
        <f t="shared" si="95"/>
        <v>129101.08358553557</v>
      </c>
      <c r="I541">
        <f t="shared" si="102"/>
        <v>80</v>
      </c>
      <c r="J541" s="3">
        <f t="shared" si="103"/>
        <v>179188.70923940485</v>
      </c>
      <c r="K541" s="3">
        <f t="shared" si="96"/>
        <v>466.63726364428345</v>
      </c>
      <c r="L541" s="3">
        <v>900</v>
      </c>
      <c r="M541" s="3">
        <f t="shared" si="97"/>
        <v>178755.34650304914</v>
      </c>
      <c r="P541">
        <f t="shared" si="104"/>
        <v>80</v>
      </c>
      <c r="Q541" s="3">
        <f t="shared" si="105"/>
        <v>338467.56189665332</v>
      </c>
      <c r="R541" s="3">
        <f t="shared" si="98"/>
        <v>881.42594243920132</v>
      </c>
      <c r="S541" s="3">
        <f>1700</f>
        <v>1700</v>
      </c>
      <c r="T541" s="3">
        <f t="shared" si="99"/>
        <v>337648.9878390925</v>
      </c>
    </row>
    <row r="542" spans="2:20" x14ac:dyDescent="0.35">
      <c r="B542">
        <f t="shared" si="100"/>
        <v>81</v>
      </c>
      <c r="C542" s="3">
        <f t="shared" si="101"/>
        <v>129101.08358553557</v>
      </c>
      <c r="D542" s="3">
        <f t="shared" si="94"/>
        <v>336.20073850399888</v>
      </c>
      <c r="E542" s="3">
        <v>650</v>
      </c>
      <c r="F542" s="3">
        <f t="shared" si="95"/>
        <v>128787.28432403957</v>
      </c>
      <c r="I542">
        <f t="shared" si="102"/>
        <v>81</v>
      </c>
      <c r="J542" s="3">
        <f t="shared" si="103"/>
        <v>178755.34650304914</v>
      </c>
      <c r="K542" s="3">
        <f t="shared" si="96"/>
        <v>465.50871485169046</v>
      </c>
      <c r="L542" s="3">
        <v>900</v>
      </c>
      <c r="M542" s="3">
        <f t="shared" si="97"/>
        <v>178320.85521790083</v>
      </c>
      <c r="P542">
        <f t="shared" si="104"/>
        <v>81</v>
      </c>
      <c r="Q542" s="3">
        <f t="shared" si="105"/>
        <v>337648.9878390925</v>
      </c>
      <c r="R542" s="3">
        <f t="shared" si="98"/>
        <v>879.29423916430335</v>
      </c>
      <c r="S542" s="3">
        <f>1700</f>
        <v>1700</v>
      </c>
      <c r="T542" s="3">
        <f t="shared" si="99"/>
        <v>336828.28207825683</v>
      </c>
    </row>
    <row r="543" spans="2:20" x14ac:dyDescent="0.35">
      <c r="B543">
        <f t="shared" si="100"/>
        <v>82</v>
      </c>
      <c r="C543" s="3">
        <f t="shared" si="101"/>
        <v>128787.28432403957</v>
      </c>
      <c r="D543" s="3">
        <f t="shared" si="94"/>
        <v>335.38355292718637</v>
      </c>
      <c r="E543" s="3">
        <v>650</v>
      </c>
      <c r="F543" s="3">
        <f t="shared" si="95"/>
        <v>128472.66787696676</v>
      </c>
      <c r="I543">
        <f t="shared" si="102"/>
        <v>82</v>
      </c>
      <c r="J543" s="3">
        <f t="shared" si="103"/>
        <v>178320.85521790083</v>
      </c>
      <c r="K543" s="3">
        <f t="shared" si="96"/>
        <v>464.37722712995009</v>
      </c>
      <c r="L543" s="3">
        <v>900</v>
      </c>
      <c r="M543" s="3">
        <f t="shared" si="97"/>
        <v>177885.23244503076</v>
      </c>
      <c r="P543">
        <f t="shared" si="104"/>
        <v>82</v>
      </c>
      <c r="Q543" s="3">
        <f t="shared" si="105"/>
        <v>336828.28207825683</v>
      </c>
      <c r="R543" s="3">
        <f t="shared" si="98"/>
        <v>877.15698457879387</v>
      </c>
      <c r="S543" s="3">
        <f>1700</f>
        <v>1700</v>
      </c>
      <c r="T543" s="3">
        <f t="shared" si="99"/>
        <v>336005.43906283565</v>
      </c>
    </row>
    <row r="544" spans="2:20" x14ac:dyDescent="0.35">
      <c r="B544">
        <f t="shared" si="100"/>
        <v>83</v>
      </c>
      <c r="C544" s="3">
        <f t="shared" si="101"/>
        <v>128472.66787696676</v>
      </c>
      <c r="D544" s="3">
        <f t="shared" si="94"/>
        <v>334.56423926293428</v>
      </c>
      <c r="E544" s="3">
        <v>650</v>
      </c>
      <c r="F544" s="3">
        <f t="shared" si="95"/>
        <v>128157.2321162297</v>
      </c>
      <c r="I544">
        <f t="shared" si="102"/>
        <v>83</v>
      </c>
      <c r="J544" s="3">
        <f t="shared" si="103"/>
        <v>177885.23244503076</v>
      </c>
      <c r="K544" s="3">
        <f t="shared" si="96"/>
        <v>463.24279282560093</v>
      </c>
      <c r="L544" s="3">
        <v>900</v>
      </c>
      <c r="M544" s="3">
        <f t="shared" si="97"/>
        <v>177448.47523785636</v>
      </c>
      <c r="P544">
        <f t="shared" si="104"/>
        <v>83</v>
      </c>
      <c r="Q544" s="3">
        <f t="shared" si="105"/>
        <v>336005.43906283565</v>
      </c>
      <c r="R544" s="3">
        <f t="shared" si="98"/>
        <v>875.01416422613454</v>
      </c>
      <c r="S544" s="3">
        <f>1700</f>
        <v>1700</v>
      </c>
      <c r="T544" s="3">
        <f t="shared" si="99"/>
        <v>335180.45322706178</v>
      </c>
    </row>
    <row r="545" spans="2:20" x14ac:dyDescent="0.35">
      <c r="B545">
        <f t="shared" si="100"/>
        <v>84</v>
      </c>
      <c r="C545" s="3">
        <f t="shared" si="101"/>
        <v>128157.2321162297</v>
      </c>
      <c r="D545" s="3">
        <f t="shared" si="94"/>
        <v>333.74279196934816</v>
      </c>
      <c r="E545" s="3">
        <v>650</v>
      </c>
      <c r="F545" s="3">
        <f t="shared" si="95"/>
        <v>127840.97490819904</v>
      </c>
      <c r="I545">
        <f t="shared" si="102"/>
        <v>84</v>
      </c>
      <c r="J545" s="3">
        <f t="shared" si="103"/>
        <v>177448.47523785636</v>
      </c>
      <c r="K545" s="3">
        <f t="shared" si="96"/>
        <v>462.10540426525091</v>
      </c>
      <c r="L545" s="3">
        <v>900</v>
      </c>
      <c r="M545" s="3">
        <f t="shared" si="97"/>
        <v>177010.58064212161</v>
      </c>
      <c r="P545">
        <f t="shared" si="104"/>
        <v>84</v>
      </c>
      <c r="Q545" s="3">
        <f t="shared" si="105"/>
        <v>335180.45322706178</v>
      </c>
      <c r="R545" s="3">
        <f t="shared" si="98"/>
        <v>872.86576361214009</v>
      </c>
      <c r="S545" s="3">
        <f>1700</f>
        <v>1700</v>
      </c>
      <c r="T545" s="3">
        <f t="shared" si="99"/>
        <v>334353.31899067393</v>
      </c>
    </row>
    <row r="546" spans="2:20" x14ac:dyDescent="0.35">
      <c r="B546">
        <f t="shared" si="100"/>
        <v>85</v>
      </c>
      <c r="C546" s="3">
        <f t="shared" si="101"/>
        <v>127840.97490819904</v>
      </c>
      <c r="D546" s="3">
        <f t="shared" si="94"/>
        <v>332.91920549010166</v>
      </c>
      <c r="E546" s="3">
        <v>650</v>
      </c>
      <c r="F546" s="3">
        <f t="shared" si="95"/>
        <v>127523.89411368915</v>
      </c>
      <c r="I546">
        <f t="shared" si="102"/>
        <v>85</v>
      </c>
      <c r="J546" s="3">
        <f t="shared" si="103"/>
        <v>177010.58064212161</v>
      </c>
      <c r="K546" s="3">
        <f t="shared" si="96"/>
        <v>460.96505375552505</v>
      </c>
      <c r="L546" s="3">
        <v>900</v>
      </c>
      <c r="M546" s="3">
        <f t="shared" si="97"/>
        <v>176571.54569587714</v>
      </c>
      <c r="P546">
        <f t="shared" si="104"/>
        <v>85</v>
      </c>
      <c r="Q546" s="3">
        <f t="shared" si="105"/>
        <v>334353.31899067393</v>
      </c>
      <c r="R546" s="3">
        <f t="shared" si="98"/>
        <v>870.71176820488006</v>
      </c>
      <c r="S546" s="3">
        <f>1700</f>
        <v>1700</v>
      </c>
      <c r="T546" s="3">
        <f t="shared" si="99"/>
        <v>333524.0307588788</v>
      </c>
    </row>
    <row r="547" spans="2:20" x14ac:dyDescent="0.35">
      <c r="B547">
        <f t="shared" si="100"/>
        <v>86</v>
      </c>
      <c r="C547" s="3">
        <f t="shared" si="101"/>
        <v>127523.89411368915</v>
      </c>
      <c r="D547" s="3">
        <f t="shared" si="94"/>
        <v>332.09347425439881</v>
      </c>
      <c r="E547" s="3">
        <v>650</v>
      </c>
      <c r="F547" s="3">
        <f t="shared" si="95"/>
        <v>127205.98758794356</v>
      </c>
      <c r="I547">
        <f t="shared" si="102"/>
        <v>86</v>
      </c>
      <c r="J547" s="3">
        <f t="shared" si="103"/>
        <v>176571.54569587714</v>
      </c>
      <c r="K547" s="3">
        <f t="shared" si="96"/>
        <v>459.82173358301338</v>
      </c>
      <c r="L547" s="3">
        <v>900</v>
      </c>
      <c r="M547" s="3">
        <f t="shared" si="97"/>
        <v>176131.36742946017</v>
      </c>
      <c r="P547">
        <f t="shared" si="104"/>
        <v>86</v>
      </c>
      <c r="Q547" s="3">
        <f t="shared" si="105"/>
        <v>333524.0307588788</v>
      </c>
      <c r="R547" s="3">
        <f t="shared" si="98"/>
        <v>868.55216343458017</v>
      </c>
      <c r="S547" s="3">
        <f>1700</f>
        <v>1700</v>
      </c>
      <c r="T547" s="3">
        <f t="shared" si="99"/>
        <v>332692.58292231336</v>
      </c>
    </row>
    <row r="548" spans="2:20" x14ac:dyDescent="0.35">
      <c r="B548">
        <f t="shared" si="100"/>
        <v>87</v>
      </c>
      <c r="C548" s="3">
        <f t="shared" si="101"/>
        <v>127205.98758794356</v>
      </c>
      <c r="D548" s="3">
        <f t="shared" si="94"/>
        <v>331.26559267693636</v>
      </c>
      <c r="E548" s="3">
        <v>650</v>
      </c>
      <c r="F548" s="3">
        <f t="shared" si="95"/>
        <v>126887.25318062049</v>
      </c>
      <c r="I548">
        <f t="shared" si="102"/>
        <v>87</v>
      </c>
      <c r="J548" s="3">
        <f t="shared" si="103"/>
        <v>176131.36742946017</v>
      </c>
      <c r="K548" s="3">
        <f t="shared" si="96"/>
        <v>458.6754360142192</v>
      </c>
      <c r="L548" s="3">
        <v>900</v>
      </c>
      <c r="M548" s="3">
        <f t="shared" si="97"/>
        <v>175690.04286547439</v>
      </c>
      <c r="P548">
        <f t="shared" si="104"/>
        <v>87</v>
      </c>
      <c r="Q548" s="3">
        <f t="shared" si="105"/>
        <v>332692.58292231336</v>
      </c>
      <c r="R548" s="3">
        <f t="shared" si="98"/>
        <v>866.38693469352438</v>
      </c>
      <c r="S548" s="3">
        <f>1700</f>
        <v>1700</v>
      </c>
      <c r="T548" s="3">
        <f t="shared" si="99"/>
        <v>331858.96985700692</v>
      </c>
    </row>
    <row r="549" spans="2:20" x14ac:dyDescent="0.35">
      <c r="B549">
        <f t="shared" si="100"/>
        <v>88</v>
      </c>
      <c r="C549" s="3">
        <f t="shared" si="101"/>
        <v>126887.25318062049</v>
      </c>
      <c r="D549" s="3">
        <f t="shared" si="94"/>
        <v>330.43555515786585</v>
      </c>
      <c r="E549" s="3">
        <v>650</v>
      </c>
      <c r="F549" s="3">
        <f t="shared" si="95"/>
        <v>126567.68873577836</v>
      </c>
      <c r="I549">
        <f t="shared" si="102"/>
        <v>88</v>
      </c>
      <c r="J549" s="3">
        <f t="shared" si="103"/>
        <v>175690.04286547439</v>
      </c>
      <c r="K549" s="3">
        <f t="shared" si="96"/>
        <v>457.52615329550622</v>
      </c>
      <c r="L549" s="3">
        <v>900</v>
      </c>
      <c r="M549" s="3">
        <f t="shared" si="97"/>
        <v>175247.56901876989</v>
      </c>
      <c r="P549">
        <f t="shared" si="104"/>
        <v>88</v>
      </c>
      <c r="Q549" s="3">
        <f t="shared" si="105"/>
        <v>331858.96985700692</v>
      </c>
      <c r="R549" s="3">
        <f t="shared" si="98"/>
        <v>864.21606733595547</v>
      </c>
      <c r="S549" s="3">
        <f>1700</f>
        <v>1700</v>
      </c>
      <c r="T549" s="3">
        <f t="shared" si="99"/>
        <v>331023.18592434289</v>
      </c>
    </row>
    <row r="550" spans="2:20" x14ac:dyDescent="0.35">
      <c r="B550">
        <f t="shared" si="100"/>
        <v>89</v>
      </c>
      <c r="C550" s="3">
        <f t="shared" si="101"/>
        <v>126567.68873577836</v>
      </c>
      <c r="D550" s="3">
        <f t="shared" si="94"/>
        <v>329.60335608275614</v>
      </c>
      <c r="E550" s="3">
        <v>650</v>
      </c>
      <c r="F550" s="3">
        <f t="shared" si="95"/>
        <v>126247.29209186111</v>
      </c>
      <c r="I550">
        <f t="shared" si="102"/>
        <v>89</v>
      </c>
      <c r="J550" s="3">
        <f t="shared" si="103"/>
        <v>175247.56901876989</v>
      </c>
      <c r="K550" s="3">
        <f t="shared" si="96"/>
        <v>456.37387765304658</v>
      </c>
      <c r="L550" s="3">
        <v>900</v>
      </c>
      <c r="M550" s="3">
        <f t="shared" si="97"/>
        <v>174803.94289642293</v>
      </c>
      <c r="P550">
        <f t="shared" si="104"/>
        <v>89</v>
      </c>
      <c r="Q550" s="3">
        <f t="shared" si="105"/>
        <v>331023.18592434289</v>
      </c>
      <c r="R550" s="3">
        <f t="shared" si="98"/>
        <v>862.03954667797632</v>
      </c>
      <c r="S550" s="3">
        <f>1700</f>
        <v>1700</v>
      </c>
      <c r="T550" s="3">
        <f t="shared" si="99"/>
        <v>330185.22547102085</v>
      </c>
    </row>
    <row r="551" spans="2:20" x14ac:dyDescent="0.35">
      <c r="B551">
        <f t="shared" si="100"/>
        <v>90</v>
      </c>
      <c r="C551" s="3">
        <f t="shared" si="101"/>
        <v>126247.29209186111</v>
      </c>
      <c r="D551" s="3">
        <f t="shared" si="94"/>
        <v>328.76898982255494</v>
      </c>
      <c r="E551" s="3">
        <v>650</v>
      </c>
      <c r="F551" s="3">
        <f t="shared" si="95"/>
        <v>125926.06108168366</v>
      </c>
      <c r="I551">
        <f t="shared" si="102"/>
        <v>90</v>
      </c>
      <c r="J551" s="3">
        <f t="shared" si="103"/>
        <v>174803.94289642293</v>
      </c>
      <c r="K551" s="3">
        <f t="shared" si="96"/>
        <v>455.21860129276803</v>
      </c>
      <c r="L551" s="3">
        <v>900</v>
      </c>
      <c r="M551" s="3">
        <f t="shared" si="97"/>
        <v>174359.16149771569</v>
      </c>
      <c r="P551">
        <f t="shared" si="104"/>
        <v>90</v>
      </c>
      <c r="Q551" s="3">
        <f t="shared" si="105"/>
        <v>330185.22547102085</v>
      </c>
      <c r="R551" s="3">
        <f t="shared" si="98"/>
        <v>859.85735799745009</v>
      </c>
      <c r="S551" s="3">
        <f>1700</f>
        <v>1700</v>
      </c>
      <c r="T551" s="3">
        <f t="shared" si="99"/>
        <v>329345.0828290183</v>
      </c>
    </row>
    <row r="552" spans="2:20" x14ac:dyDescent="0.35">
      <c r="B552">
        <f t="shared" si="100"/>
        <v>91</v>
      </c>
      <c r="C552" s="3">
        <f t="shared" si="101"/>
        <v>125926.06108168366</v>
      </c>
      <c r="D552" s="3">
        <f t="shared" si="94"/>
        <v>327.93245073355121</v>
      </c>
      <c r="E552" s="3">
        <v>650</v>
      </c>
      <c r="F552" s="3">
        <f t="shared" si="95"/>
        <v>125603.99353241721</v>
      </c>
      <c r="I552">
        <f t="shared" si="102"/>
        <v>91</v>
      </c>
      <c r="J552" s="3">
        <f t="shared" si="103"/>
        <v>174359.16149771569</v>
      </c>
      <c r="K552" s="3">
        <f t="shared" si="96"/>
        <v>454.06031640030125</v>
      </c>
      <c r="L552" s="3">
        <v>900</v>
      </c>
      <c r="M552" s="3">
        <f t="shared" si="97"/>
        <v>173913.221814116</v>
      </c>
      <c r="P552">
        <f t="shared" si="104"/>
        <v>91</v>
      </c>
      <c r="Q552" s="3">
        <f t="shared" si="105"/>
        <v>329345.0828290183</v>
      </c>
      <c r="R552" s="3">
        <f t="shared" si="98"/>
        <v>857.66948653390182</v>
      </c>
      <c r="S552" s="3">
        <f>1700</f>
        <v>1700</v>
      </c>
      <c r="T552" s="3">
        <f t="shared" si="99"/>
        <v>328502.75231555221</v>
      </c>
    </row>
    <row r="553" spans="2:20" x14ac:dyDescent="0.35">
      <c r="B553">
        <f t="shared" si="100"/>
        <v>92</v>
      </c>
      <c r="C553" s="3">
        <f t="shared" si="101"/>
        <v>125603.99353241721</v>
      </c>
      <c r="D553" s="3">
        <f t="shared" si="94"/>
        <v>327.09373315733649</v>
      </c>
      <c r="E553" s="3">
        <v>650</v>
      </c>
      <c r="F553" s="3">
        <f t="shared" si="95"/>
        <v>125281.08726557455</v>
      </c>
      <c r="I553">
        <f t="shared" si="102"/>
        <v>92</v>
      </c>
      <c r="J553" s="3">
        <f t="shared" si="103"/>
        <v>173913.221814116</v>
      </c>
      <c r="K553" s="3">
        <f t="shared" si="96"/>
        <v>452.89901514092708</v>
      </c>
      <c r="L553" s="3">
        <v>900</v>
      </c>
      <c r="M553" s="3">
        <f t="shared" si="97"/>
        <v>173466.12082925692</v>
      </c>
      <c r="P553">
        <f t="shared" si="104"/>
        <v>92</v>
      </c>
      <c r="Q553" s="3">
        <f t="shared" si="105"/>
        <v>328502.75231555221</v>
      </c>
      <c r="R553" s="3">
        <f t="shared" si="98"/>
        <v>855.47591748841717</v>
      </c>
      <c r="S553" s="3">
        <f>1700</f>
        <v>1700</v>
      </c>
      <c r="T553" s="3">
        <f t="shared" si="99"/>
        <v>327658.2282330406</v>
      </c>
    </row>
    <row r="554" spans="2:20" x14ac:dyDescent="0.35">
      <c r="B554">
        <f t="shared" si="100"/>
        <v>93</v>
      </c>
      <c r="C554" s="3">
        <f t="shared" si="101"/>
        <v>125281.08726557455</v>
      </c>
      <c r="D554" s="3">
        <f t="shared" si="94"/>
        <v>326.25283142076705</v>
      </c>
      <c r="E554" s="3">
        <v>650</v>
      </c>
      <c r="F554" s="3">
        <f t="shared" si="95"/>
        <v>124957.34009699532</v>
      </c>
      <c r="I554">
        <f t="shared" si="102"/>
        <v>93</v>
      </c>
      <c r="J554" s="3">
        <f t="shared" si="103"/>
        <v>173466.12082925692</v>
      </c>
      <c r="K554" s="3">
        <f t="shared" si="96"/>
        <v>451.73468965952321</v>
      </c>
      <c r="L554" s="3">
        <v>900</v>
      </c>
      <c r="M554" s="3">
        <f t="shared" si="97"/>
        <v>173017.85551891645</v>
      </c>
      <c r="P554">
        <f t="shared" si="104"/>
        <v>93</v>
      </c>
      <c r="Q554" s="3">
        <f t="shared" si="105"/>
        <v>327658.2282330406</v>
      </c>
      <c r="R554" s="3">
        <f t="shared" si="98"/>
        <v>853.27663602354323</v>
      </c>
      <c r="S554" s="3">
        <f>1700</f>
        <v>1700</v>
      </c>
      <c r="T554" s="3">
        <f t="shared" si="99"/>
        <v>326811.50486906414</v>
      </c>
    </row>
    <row r="555" spans="2:20" x14ac:dyDescent="0.35">
      <c r="B555">
        <f t="shared" si="100"/>
        <v>94</v>
      </c>
      <c r="C555" s="3">
        <f t="shared" si="101"/>
        <v>124957.34009699532</v>
      </c>
      <c r="D555" s="3">
        <f t="shared" si="94"/>
        <v>325.40973983592534</v>
      </c>
      <c r="E555" s="3">
        <v>650</v>
      </c>
      <c r="F555" s="3">
        <f t="shared" si="95"/>
        <v>124632.74983683125</v>
      </c>
      <c r="I555">
        <f t="shared" si="102"/>
        <v>94</v>
      </c>
      <c r="J555" s="3">
        <f t="shared" si="103"/>
        <v>173017.85551891645</v>
      </c>
      <c r="K555" s="3">
        <f t="shared" si="96"/>
        <v>450.56733208051156</v>
      </c>
      <c r="L555" s="3">
        <v>900</v>
      </c>
      <c r="M555" s="3">
        <f t="shared" si="97"/>
        <v>172568.42285099695</v>
      </c>
      <c r="P555">
        <f t="shared" si="104"/>
        <v>94</v>
      </c>
      <c r="Q555" s="3">
        <f t="shared" si="105"/>
        <v>326811.50486906414</v>
      </c>
      <c r="R555" s="3">
        <f t="shared" si="98"/>
        <v>851.07162726318791</v>
      </c>
      <c r="S555" s="3">
        <f>1700</f>
        <v>1700</v>
      </c>
      <c r="T555" s="3">
        <f t="shared" si="99"/>
        <v>325962.57649632735</v>
      </c>
    </row>
    <row r="556" spans="2:20" x14ac:dyDescent="0.35">
      <c r="B556">
        <f t="shared" si="100"/>
        <v>95</v>
      </c>
      <c r="C556" s="3">
        <f t="shared" si="101"/>
        <v>124632.74983683125</v>
      </c>
      <c r="D556" s="3">
        <f t="shared" si="94"/>
        <v>324.5644527000814</v>
      </c>
      <c r="E556" s="3">
        <v>650</v>
      </c>
      <c r="F556" s="3">
        <f t="shared" si="95"/>
        <v>124307.31428953134</v>
      </c>
      <c r="I556">
        <f t="shared" si="102"/>
        <v>95</v>
      </c>
      <c r="J556" s="3">
        <f t="shared" si="103"/>
        <v>172568.42285099695</v>
      </c>
      <c r="K556" s="3">
        <f t="shared" si="96"/>
        <v>449.39693450780459</v>
      </c>
      <c r="L556" s="3">
        <v>900</v>
      </c>
      <c r="M556" s="3">
        <f t="shared" si="97"/>
        <v>172117.81978550475</v>
      </c>
      <c r="P556">
        <f t="shared" si="104"/>
        <v>95</v>
      </c>
      <c r="Q556" s="3">
        <f t="shared" si="105"/>
        <v>325962.57649632735</v>
      </c>
      <c r="R556" s="3">
        <f t="shared" si="98"/>
        <v>848.86087629251915</v>
      </c>
      <c r="S556" s="3">
        <f>1700</f>
        <v>1700</v>
      </c>
      <c r="T556" s="3">
        <f t="shared" si="99"/>
        <v>325111.43737261987</v>
      </c>
    </row>
    <row r="557" spans="2:20" x14ac:dyDescent="0.35">
      <c r="B557">
        <f t="shared" si="100"/>
        <v>96</v>
      </c>
      <c r="C557" s="3">
        <f t="shared" si="101"/>
        <v>124307.31428953134</v>
      </c>
      <c r="D557" s="3">
        <f t="shared" si="94"/>
        <v>323.71696429565452</v>
      </c>
      <c r="E557" s="3">
        <v>650</v>
      </c>
      <c r="F557" s="3">
        <f t="shared" si="95"/>
        <v>123981.03125382699</v>
      </c>
      <c r="I557">
        <f t="shared" si="102"/>
        <v>96</v>
      </c>
      <c r="J557" s="3">
        <f t="shared" si="103"/>
        <v>172117.81978550475</v>
      </c>
      <c r="K557" s="3">
        <f t="shared" si="96"/>
        <v>448.22348902475193</v>
      </c>
      <c r="L557" s="3">
        <v>900</v>
      </c>
      <c r="M557" s="3">
        <f t="shared" si="97"/>
        <v>171666.04327452951</v>
      </c>
      <c r="P557">
        <f t="shared" si="104"/>
        <v>96</v>
      </c>
      <c r="Q557" s="3">
        <f t="shared" si="105"/>
        <v>325111.43737261987</v>
      </c>
      <c r="R557" s="3">
        <f t="shared" si="98"/>
        <v>846.64436815786428</v>
      </c>
      <c r="S557" s="3">
        <f>1700</f>
        <v>1700</v>
      </c>
      <c r="T557" s="3">
        <f t="shared" si="99"/>
        <v>324258.08174077771</v>
      </c>
    </row>
    <row r="558" spans="2:20" x14ac:dyDescent="0.35">
      <c r="B558">
        <f t="shared" si="100"/>
        <v>97</v>
      </c>
      <c r="C558" s="3">
        <f t="shared" si="101"/>
        <v>123981.03125382699</v>
      </c>
      <c r="D558" s="3">
        <f t="shared" si="94"/>
        <v>322.86726889017444</v>
      </c>
      <c r="E558" s="3">
        <v>650</v>
      </c>
      <c r="F558" s="3">
        <f t="shared" si="95"/>
        <v>123653.89852271717</v>
      </c>
      <c r="I558">
        <f t="shared" si="102"/>
        <v>97</v>
      </c>
      <c r="J558" s="3">
        <f t="shared" si="103"/>
        <v>171666.04327452951</v>
      </c>
      <c r="K558" s="3">
        <f t="shared" si="96"/>
        <v>447.04698769408725</v>
      </c>
      <c r="L558" s="3">
        <v>900</v>
      </c>
      <c r="M558" s="3">
        <f t="shared" si="97"/>
        <v>171213.09026222359</v>
      </c>
      <c r="P558">
        <f t="shared" si="104"/>
        <v>97</v>
      </c>
      <c r="Q558" s="3">
        <f t="shared" si="105"/>
        <v>324258.08174077771</v>
      </c>
      <c r="R558" s="3">
        <f t="shared" si="98"/>
        <v>844.42208786660865</v>
      </c>
      <c r="S558" s="3">
        <f>1700</f>
        <v>1700</v>
      </c>
      <c r="T558" s="3">
        <f t="shared" si="99"/>
        <v>323402.50382864429</v>
      </c>
    </row>
    <row r="559" spans="2:20" x14ac:dyDescent="0.35">
      <c r="B559">
        <f t="shared" si="100"/>
        <v>98</v>
      </c>
      <c r="C559" s="3">
        <f t="shared" si="101"/>
        <v>123653.89852271717</v>
      </c>
      <c r="D559" s="3">
        <f t="shared" si="94"/>
        <v>322.0153607362426</v>
      </c>
      <c r="E559" s="3">
        <v>650</v>
      </c>
      <c r="F559" s="3">
        <f t="shared" si="95"/>
        <v>123325.91388345341</v>
      </c>
      <c r="I559">
        <f t="shared" si="102"/>
        <v>98</v>
      </c>
      <c r="J559" s="3">
        <f t="shared" si="103"/>
        <v>171213.09026222359</v>
      </c>
      <c r="K559" s="3">
        <f t="shared" si="96"/>
        <v>445.86742255787391</v>
      </c>
      <c r="L559" s="3">
        <v>900</v>
      </c>
      <c r="M559" s="3">
        <f t="shared" si="97"/>
        <v>170758.95768478146</v>
      </c>
      <c r="P559">
        <f t="shared" si="104"/>
        <v>98</v>
      </c>
      <c r="Q559" s="3">
        <f t="shared" si="105"/>
        <v>323402.50382864429</v>
      </c>
      <c r="R559" s="3">
        <f t="shared" si="98"/>
        <v>842.1940203870945</v>
      </c>
      <c r="S559" s="3">
        <f>1700</f>
        <v>1700</v>
      </c>
      <c r="T559" s="3">
        <f t="shared" si="99"/>
        <v>322544.69784903136</v>
      </c>
    </row>
    <row r="560" spans="2:20" x14ac:dyDescent="0.35">
      <c r="B560">
        <f t="shared" si="100"/>
        <v>99</v>
      </c>
      <c r="C560" s="3">
        <f t="shared" si="101"/>
        <v>123325.91388345341</v>
      </c>
      <c r="D560" s="3">
        <f t="shared" si="94"/>
        <v>321.16123407149325</v>
      </c>
      <c r="E560" s="3">
        <v>650</v>
      </c>
      <c r="F560" s="3">
        <f t="shared" si="95"/>
        <v>122997.0751175249</v>
      </c>
      <c r="I560">
        <f t="shared" si="102"/>
        <v>99</v>
      </c>
      <c r="J560" s="3">
        <f t="shared" si="103"/>
        <v>170758.95768478146</v>
      </c>
      <c r="K560" s="3">
        <f t="shared" si="96"/>
        <v>444.68478563745174</v>
      </c>
      <c r="L560" s="3">
        <v>900</v>
      </c>
      <c r="M560" s="3">
        <f t="shared" si="97"/>
        <v>170303.64247041891</v>
      </c>
      <c r="P560">
        <f t="shared" si="104"/>
        <v>99</v>
      </c>
      <c r="Q560" s="3">
        <f t="shared" si="105"/>
        <v>322544.69784903136</v>
      </c>
      <c r="R560" s="3">
        <f t="shared" si="98"/>
        <v>839.96015064851917</v>
      </c>
      <c r="S560" s="3">
        <f>1700</f>
        <v>1700</v>
      </c>
      <c r="T560" s="3">
        <f t="shared" si="99"/>
        <v>321684.65799967985</v>
      </c>
    </row>
    <row r="561" spans="2:20" x14ac:dyDescent="0.35">
      <c r="B561">
        <f t="shared" si="100"/>
        <v>100</v>
      </c>
      <c r="C561" s="3">
        <f t="shared" si="101"/>
        <v>122997.0751175249</v>
      </c>
      <c r="D561" s="3">
        <f t="shared" si="94"/>
        <v>320.30488311855441</v>
      </c>
      <c r="E561" s="3">
        <v>650</v>
      </c>
      <c r="F561" s="3">
        <f t="shared" si="95"/>
        <v>122667.38000064346</v>
      </c>
      <c r="I561">
        <f t="shared" si="102"/>
        <v>100</v>
      </c>
      <c r="J561" s="3">
        <f t="shared" si="103"/>
        <v>170303.64247041891</v>
      </c>
      <c r="K561" s="3">
        <f t="shared" si="96"/>
        <v>443.4990689333826</v>
      </c>
      <c r="L561" s="3">
        <v>900</v>
      </c>
      <c r="M561" s="3">
        <f t="shared" si="97"/>
        <v>169847.14153935231</v>
      </c>
      <c r="P561">
        <f t="shared" si="104"/>
        <v>100</v>
      </c>
      <c r="Q561" s="3">
        <f t="shared" si="105"/>
        <v>321684.65799967985</v>
      </c>
      <c r="R561" s="3">
        <f t="shared" si="98"/>
        <v>837.72046354083295</v>
      </c>
      <c r="S561" s="3">
        <f>1700</f>
        <v>1700</v>
      </c>
      <c r="T561" s="3">
        <f t="shared" si="99"/>
        <v>320822.37846322067</v>
      </c>
    </row>
    <row r="562" spans="2:20" x14ac:dyDescent="0.35">
      <c r="B562">
        <f t="shared" si="100"/>
        <v>101</v>
      </c>
      <c r="C562" s="3">
        <f t="shared" si="101"/>
        <v>122667.38000064346</v>
      </c>
      <c r="D562" s="3">
        <f t="shared" si="94"/>
        <v>319.44630208500899</v>
      </c>
      <c r="E562" s="3">
        <v>650</v>
      </c>
      <c r="F562" s="3">
        <f t="shared" si="95"/>
        <v>122336.82630272847</v>
      </c>
      <c r="I562">
        <f t="shared" si="102"/>
        <v>101</v>
      </c>
      <c r="J562" s="3">
        <f t="shared" si="103"/>
        <v>169847.14153935231</v>
      </c>
      <c r="K562" s="3">
        <f t="shared" si="96"/>
        <v>442.31026442539661</v>
      </c>
      <c r="L562" s="3">
        <v>900</v>
      </c>
      <c r="M562" s="3">
        <f t="shared" si="97"/>
        <v>169389.45180377772</v>
      </c>
      <c r="P562">
        <f t="shared" si="104"/>
        <v>101</v>
      </c>
      <c r="Q562" s="3">
        <f t="shared" si="105"/>
        <v>320822.37846322067</v>
      </c>
      <c r="R562" s="3">
        <f t="shared" si="98"/>
        <v>835.47494391463715</v>
      </c>
      <c r="S562" s="3">
        <f>1700</f>
        <v>1700</v>
      </c>
      <c r="T562" s="3">
        <f t="shared" si="99"/>
        <v>319957.85340713529</v>
      </c>
    </row>
    <row r="563" spans="2:20" x14ac:dyDescent="0.35">
      <c r="B563">
        <f t="shared" si="100"/>
        <v>102</v>
      </c>
      <c r="C563" s="3">
        <f t="shared" si="101"/>
        <v>122336.82630272847</v>
      </c>
      <c r="D563" s="3">
        <f t="shared" si="94"/>
        <v>318.58548516335537</v>
      </c>
      <c r="E563" s="3">
        <v>650</v>
      </c>
      <c r="F563" s="3">
        <f t="shared" si="95"/>
        <v>122005.41178789182</v>
      </c>
      <c r="I563">
        <f t="shared" si="102"/>
        <v>102</v>
      </c>
      <c r="J563" s="3">
        <f t="shared" si="103"/>
        <v>169389.45180377772</v>
      </c>
      <c r="K563" s="3">
        <f t="shared" si="96"/>
        <v>441.11836407233778</v>
      </c>
      <c r="L563" s="3">
        <v>900</v>
      </c>
      <c r="M563" s="3">
        <f t="shared" si="97"/>
        <v>168930.57016785006</v>
      </c>
      <c r="P563">
        <f t="shared" si="104"/>
        <v>102</v>
      </c>
      <c r="Q563" s="3">
        <f t="shared" si="105"/>
        <v>319957.85340713529</v>
      </c>
      <c r="R563" s="3">
        <f t="shared" si="98"/>
        <v>833.22357658108149</v>
      </c>
      <c r="S563" s="3">
        <f>1700</f>
        <v>1700</v>
      </c>
      <c r="T563" s="3">
        <f t="shared" si="99"/>
        <v>319091.0769837164</v>
      </c>
    </row>
    <row r="564" spans="2:20" x14ac:dyDescent="0.35">
      <c r="B564">
        <f t="shared" si="100"/>
        <v>103</v>
      </c>
      <c r="C564" s="3">
        <f t="shared" si="101"/>
        <v>122005.41178789182</v>
      </c>
      <c r="D564" s="3">
        <f t="shared" si="94"/>
        <v>317.72242653096828</v>
      </c>
      <c r="E564" s="3">
        <v>650</v>
      </c>
      <c r="F564" s="3">
        <f t="shared" si="95"/>
        <v>121673.13421442278</v>
      </c>
      <c r="I564">
        <f t="shared" si="102"/>
        <v>103</v>
      </c>
      <c r="J564" s="3">
        <f t="shared" si="103"/>
        <v>168930.57016785006</v>
      </c>
      <c r="K564" s="3">
        <f t="shared" si="96"/>
        <v>439.92335981210954</v>
      </c>
      <c r="L564" s="3">
        <v>900</v>
      </c>
      <c r="M564" s="3">
        <f t="shared" si="97"/>
        <v>168470.49352766218</v>
      </c>
      <c r="P564">
        <f t="shared" si="104"/>
        <v>103</v>
      </c>
      <c r="Q564" s="3">
        <f t="shared" si="105"/>
        <v>319091.0769837164</v>
      </c>
      <c r="R564" s="3">
        <f t="shared" si="98"/>
        <v>830.96634631176141</v>
      </c>
      <c r="S564" s="3">
        <f>1700</f>
        <v>1700</v>
      </c>
      <c r="T564" s="3">
        <f t="shared" si="99"/>
        <v>318222.04333002819</v>
      </c>
    </row>
    <row r="565" spans="2:20" x14ac:dyDescent="0.35">
      <c r="B565">
        <f t="shared" si="100"/>
        <v>104</v>
      </c>
      <c r="C565" s="3">
        <f t="shared" si="101"/>
        <v>121673.13421442278</v>
      </c>
      <c r="D565" s="3">
        <f t="shared" si="94"/>
        <v>316.85712035005935</v>
      </c>
      <c r="E565" s="3">
        <v>650</v>
      </c>
      <c r="F565" s="3">
        <f t="shared" si="95"/>
        <v>121339.99133477284</v>
      </c>
      <c r="I565">
        <f t="shared" si="102"/>
        <v>104</v>
      </c>
      <c r="J565" s="3">
        <f t="shared" si="103"/>
        <v>168470.49352766218</v>
      </c>
      <c r="K565" s="3">
        <f t="shared" si="96"/>
        <v>438.72524356162029</v>
      </c>
      <c r="L565" s="3">
        <v>900</v>
      </c>
      <c r="M565" s="3">
        <f t="shared" si="97"/>
        <v>168009.21877122379</v>
      </c>
      <c r="P565">
        <f t="shared" si="104"/>
        <v>104</v>
      </c>
      <c r="Q565" s="3">
        <f t="shared" si="105"/>
        <v>318222.04333002819</v>
      </c>
      <c r="R565" s="3">
        <f t="shared" si="98"/>
        <v>828.70323783861511</v>
      </c>
      <c r="S565" s="3">
        <f>1700</f>
        <v>1700</v>
      </c>
      <c r="T565" s="3">
        <f t="shared" si="99"/>
        <v>317350.74656786682</v>
      </c>
    </row>
    <row r="566" spans="2:20" x14ac:dyDescent="0.35">
      <c r="B566">
        <f t="shared" si="100"/>
        <v>105</v>
      </c>
      <c r="C566" s="3">
        <f t="shared" si="101"/>
        <v>121339.99133477284</v>
      </c>
      <c r="D566" s="3">
        <f t="shared" si="94"/>
        <v>315.98956076763761</v>
      </c>
      <c r="E566" s="3">
        <v>650</v>
      </c>
      <c r="F566" s="3">
        <f t="shared" si="95"/>
        <v>121005.98089554049</v>
      </c>
      <c r="I566">
        <f t="shared" si="102"/>
        <v>105</v>
      </c>
      <c r="J566" s="3">
        <f t="shared" si="103"/>
        <v>168009.21877122379</v>
      </c>
      <c r="K566" s="3">
        <f t="shared" si="96"/>
        <v>437.52400721672865</v>
      </c>
      <c r="L566" s="3">
        <v>900</v>
      </c>
      <c r="M566" s="3">
        <f t="shared" si="97"/>
        <v>167546.74277844053</v>
      </c>
      <c r="P566">
        <f t="shared" si="104"/>
        <v>105</v>
      </c>
      <c r="Q566" s="3">
        <f t="shared" si="105"/>
        <v>317350.74656786682</v>
      </c>
      <c r="R566" s="3">
        <f t="shared" si="98"/>
        <v>826.43423585381981</v>
      </c>
      <c r="S566" s="3">
        <f>1700</f>
        <v>1700</v>
      </c>
      <c r="T566" s="3">
        <f t="shared" si="99"/>
        <v>316477.18080372066</v>
      </c>
    </row>
    <row r="567" spans="2:20" x14ac:dyDescent="0.35">
      <c r="B567">
        <f t="shared" si="100"/>
        <v>106</v>
      </c>
      <c r="C567" s="3">
        <f t="shared" si="101"/>
        <v>121005.98089554049</v>
      </c>
      <c r="D567" s="3">
        <f t="shared" si="94"/>
        <v>315.11974191547</v>
      </c>
      <c r="E567" s="3">
        <v>650</v>
      </c>
      <c r="F567" s="3">
        <f t="shared" si="95"/>
        <v>120671.10063745595</v>
      </c>
      <c r="I567">
        <f t="shared" si="102"/>
        <v>106</v>
      </c>
      <c r="J567" s="3">
        <f t="shared" si="103"/>
        <v>167546.74277844053</v>
      </c>
      <c r="K567" s="3">
        <f t="shared" si="96"/>
        <v>436.31964265218886</v>
      </c>
      <c r="L567" s="3">
        <v>900</v>
      </c>
      <c r="M567" s="3">
        <f t="shared" si="97"/>
        <v>167083.06242109271</v>
      </c>
      <c r="P567">
        <f t="shared" si="104"/>
        <v>106</v>
      </c>
      <c r="Q567" s="3">
        <f t="shared" si="105"/>
        <v>316477.18080372066</v>
      </c>
      <c r="R567" s="3">
        <f t="shared" si="98"/>
        <v>824.15932500968927</v>
      </c>
      <c r="S567" s="3">
        <f>1700</f>
        <v>1700</v>
      </c>
      <c r="T567" s="3">
        <f t="shared" si="99"/>
        <v>315601.34012873034</v>
      </c>
    </row>
    <row r="568" spans="2:20" x14ac:dyDescent="0.35">
      <c r="B568">
        <f t="shared" si="100"/>
        <v>107</v>
      </c>
      <c r="C568" s="3">
        <f t="shared" si="101"/>
        <v>120671.10063745595</v>
      </c>
      <c r="D568" s="3">
        <f t="shared" si="94"/>
        <v>314.24765791004154</v>
      </c>
      <c r="E568" s="3">
        <v>650</v>
      </c>
      <c r="F568" s="3">
        <f t="shared" si="95"/>
        <v>120335.348295366</v>
      </c>
      <c r="I568">
        <f t="shared" si="102"/>
        <v>107</v>
      </c>
      <c r="J568" s="3">
        <f t="shared" si="103"/>
        <v>167083.06242109271</v>
      </c>
      <c r="K568" s="3">
        <f t="shared" si="96"/>
        <v>435.11214172159561</v>
      </c>
      <c r="L568" s="3">
        <v>900</v>
      </c>
      <c r="M568" s="3">
        <f t="shared" si="97"/>
        <v>166618.1745628143</v>
      </c>
      <c r="P568">
        <f t="shared" si="104"/>
        <v>107</v>
      </c>
      <c r="Q568" s="3">
        <f t="shared" si="105"/>
        <v>315601.34012873034</v>
      </c>
      <c r="R568" s="3">
        <f t="shared" si="98"/>
        <v>821.87848991856856</v>
      </c>
      <c r="S568" s="3">
        <f>1700</f>
        <v>1700</v>
      </c>
      <c r="T568" s="3">
        <f t="shared" si="99"/>
        <v>314723.21861864888</v>
      </c>
    </row>
    <row r="569" spans="2:20" x14ac:dyDescent="0.35">
      <c r="B569">
        <f t="shared" si="100"/>
        <v>108</v>
      </c>
      <c r="C569" s="3">
        <f t="shared" si="101"/>
        <v>120335.348295366</v>
      </c>
      <c r="D569" s="3">
        <f t="shared" si="94"/>
        <v>313.37330285251562</v>
      </c>
      <c r="E569" s="3">
        <v>650</v>
      </c>
      <c r="F569" s="3">
        <f t="shared" si="95"/>
        <v>119998.72159821852</v>
      </c>
      <c r="I569">
        <f t="shared" si="102"/>
        <v>108</v>
      </c>
      <c r="J569" s="3">
        <f t="shared" si="103"/>
        <v>166618.1745628143</v>
      </c>
      <c r="K569" s="3">
        <f t="shared" si="96"/>
        <v>433.90149625732892</v>
      </c>
      <c r="L569" s="3">
        <v>900</v>
      </c>
      <c r="M569" s="3">
        <f t="shared" si="97"/>
        <v>166152.07605907164</v>
      </c>
      <c r="P569">
        <f t="shared" si="104"/>
        <v>108</v>
      </c>
      <c r="Q569" s="3">
        <f t="shared" si="105"/>
        <v>314723.21861864888</v>
      </c>
      <c r="R569" s="3">
        <f t="shared" si="98"/>
        <v>819.59171515273147</v>
      </c>
      <c r="S569" s="3">
        <f>1700</f>
        <v>1700</v>
      </c>
      <c r="T569" s="3">
        <f t="shared" si="99"/>
        <v>313842.81033380161</v>
      </c>
    </row>
    <row r="570" spans="2:20" x14ac:dyDescent="0.35">
      <c r="B570">
        <f t="shared" si="100"/>
        <v>109</v>
      </c>
      <c r="C570" s="3">
        <f t="shared" si="101"/>
        <v>119998.72159821852</v>
      </c>
      <c r="D570" s="3">
        <f t="shared" si="94"/>
        <v>312.49667082869405</v>
      </c>
      <c r="E570" s="3">
        <v>650</v>
      </c>
      <c r="F570" s="3">
        <f t="shared" si="95"/>
        <v>119661.21826904721</v>
      </c>
      <c r="I570">
        <f t="shared" si="102"/>
        <v>109</v>
      </c>
      <c r="J570" s="3">
        <f t="shared" si="103"/>
        <v>166152.07605907164</v>
      </c>
      <c r="K570" s="3">
        <f t="shared" si="96"/>
        <v>432.68769807049904</v>
      </c>
      <c r="L570" s="3">
        <v>900</v>
      </c>
      <c r="M570" s="3">
        <f t="shared" si="97"/>
        <v>165684.76375714215</v>
      </c>
      <c r="P570">
        <f t="shared" si="104"/>
        <v>109</v>
      </c>
      <c r="Q570" s="3">
        <f t="shared" si="105"/>
        <v>313842.81033380161</v>
      </c>
      <c r="R570" s="3">
        <f t="shared" si="98"/>
        <v>817.29898524427506</v>
      </c>
      <c r="S570" s="3">
        <f>1700</f>
        <v>1700</v>
      </c>
      <c r="T570" s="3">
        <f t="shared" si="99"/>
        <v>312960.10931904591</v>
      </c>
    </row>
    <row r="571" spans="2:20" x14ac:dyDescent="0.35">
      <c r="B571">
        <f t="shared" si="100"/>
        <v>110</v>
      </c>
      <c r="C571" s="3">
        <f t="shared" si="101"/>
        <v>119661.21826904721</v>
      </c>
      <c r="D571" s="3">
        <f t="shared" si="94"/>
        <v>311.61775590897713</v>
      </c>
      <c r="E571" s="3">
        <v>650</v>
      </c>
      <c r="F571" s="3">
        <f t="shared" si="95"/>
        <v>119322.83602495618</v>
      </c>
      <c r="I571">
        <f t="shared" si="102"/>
        <v>110</v>
      </c>
      <c r="J571" s="3">
        <f t="shared" si="103"/>
        <v>165684.76375714215</v>
      </c>
      <c r="K571" s="3">
        <f t="shared" si="96"/>
        <v>431.47073895089102</v>
      </c>
      <c r="L571" s="3">
        <v>900</v>
      </c>
      <c r="M571" s="3">
        <f t="shared" si="97"/>
        <v>165216.23449609303</v>
      </c>
      <c r="P571">
        <f t="shared" si="104"/>
        <v>110</v>
      </c>
      <c r="Q571" s="3">
        <f t="shared" si="105"/>
        <v>312960.10931904591</v>
      </c>
      <c r="R571" s="3">
        <f t="shared" si="98"/>
        <v>815.00028468501534</v>
      </c>
      <c r="S571" s="3">
        <f>1700</f>
        <v>1700</v>
      </c>
      <c r="T571" s="3">
        <f t="shared" si="99"/>
        <v>312075.1096037309</v>
      </c>
    </row>
    <row r="572" spans="2:20" x14ac:dyDescent="0.35">
      <c r="B572">
        <f t="shared" si="100"/>
        <v>111</v>
      </c>
      <c r="C572" s="3">
        <f t="shared" si="101"/>
        <v>119322.83602495618</v>
      </c>
      <c r="D572" s="3">
        <f t="shared" si="94"/>
        <v>310.73655214832337</v>
      </c>
      <c r="E572" s="3">
        <v>650</v>
      </c>
      <c r="F572" s="3">
        <f t="shared" si="95"/>
        <v>118983.57257710451</v>
      </c>
      <c r="I572">
        <f t="shared" si="102"/>
        <v>111</v>
      </c>
      <c r="J572" s="3">
        <f t="shared" si="103"/>
        <v>165216.23449609303</v>
      </c>
      <c r="K572" s="3">
        <f t="shared" si="96"/>
        <v>430.25061066690893</v>
      </c>
      <c r="L572" s="3">
        <v>900</v>
      </c>
      <c r="M572" s="3">
        <f t="shared" si="97"/>
        <v>164746.48510675994</v>
      </c>
      <c r="P572">
        <f t="shared" si="104"/>
        <v>111</v>
      </c>
      <c r="Q572" s="3">
        <f t="shared" si="105"/>
        <v>312075.1096037309</v>
      </c>
      <c r="R572" s="3">
        <f t="shared" si="98"/>
        <v>812.69559792638256</v>
      </c>
      <c r="S572" s="3">
        <f>1700</f>
        <v>1700</v>
      </c>
      <c r="T572" s="3">
        <f t="shared" si="99"/>
        <v>311187.80520165729</v>
      </c>
    </row>
    <row r="573" spans="2:20" x14ac:dyDescent="0.35">
      <c r="B573">
        <f t="shared" si="100"/>
        <v>112</v>
      </c>
      <c r="C573" s="3">
        <f t="shared" si="101"/>
        <v>118983.57257710451</v>
      </c>
      <c r="D573" s="3">
        <f t="shared" si="94"/>
        <v>309.85305358620968</v>
      </c>
      <c r="E573" s="3">
        <v>650</v>
      </c>
      <c r="F573" s="3">
        <f t="shared" si="95"/>
        <v>118643.42563069072</v>
      </c>
      <c r="I573">
        <f t="shared" si="102"/>
        <v>112</v>
      </c>
      <c r="J573" s="3">
        <f t="shared" si="103"/>
        <v>164746.48510675994</v>
      </c>
      <c r="K573" s="3">
        <f t="shared" si="96"/>
        <v>429.02730496552067</v>
      </c>
      <c r="L573" s="3">
        <v>900</v>
      </c>
      <c r="M573" s="3">
        <f t="shared" si="97"/>
        <v>164275.51241172545</v>
      </c>
      <c r="P573">
        <f t="shared" si="104"/>
        <v>112</v>
      </c>
      <c r="Q573" s="3">
        <f t="shared" si="105"/>
        <v>311187.80520165729</v>
      </c>
      <c r="R573" s="3">
        <f t="shared" si="98"/>
        <v>810.3849093793159</v>
      </c>
      <c r="S573" s="3">
        <f>1700</f>
        <v>1700</v>
      </c>
      <c r="T573" s="3">
        <f t="shared" si="99"/>
        <v>310298.19011103659</v>
      </c>
    </row>
    <row r="574" spans="2:20" x14ac:dyDescent="0.35">
      <c r="B574">
        <f t="shared" si="100"/>
        <v>113</v>
      </c>
      <c r="C574" s="3">
        <f t="shared" si="101"/>
        <v>118643.42563069072</v>
      </c>
      <c r="D574" s="3">
        <f t="shared" si="94"/>
        <v>308.96725424659041</v>
      </c>
      <c r="E574" s="3">
        <v>650</v>
      </c>
      <c r="F574" s="3">
        <f t="shared" si="95"/>
        <v>118302.3928849373</v>
      </c>
      <c r="I574">
        <f t="shared" si="102"/>
        <v>113</v>
      </c>
      <c r="J574" s="3">
        <f t="shared" si="103"/>
        <v>164275.51241172545</v>
      </c>
      <c r="K574" s="3">
        <f t="shared" si="96"/>
        <v>427.80081357220166</v>
      </c>
      <c r="L574" s="3">
        <v>900</v>
      </c>
      <c r="M574" s="3">
        <f t="shared" si="97"/>
        <v>163803.31322529764</v>
      </c>
      <c r="P574">
        <f t="shared" si="104"/>
        <v>113</v>
      </c>
      <c r="Q574" s="3">
        <f t="shared" si="105"/>
        <v>310298.19011103659</v>
      </c>
      <c r="R574" s="3">
        <f t="shared" si="98"/>
        <v>808.06820341415778</v>
      </c>
      <c r="S574" s="3">
        <f>1700</f>
        <v>1700</v>
      </c>
      <c r="T574" s="3">
        <f t="shared" si="99"/>
        <v>309406.25831445074</v>
      </c>
    </row>
    <row r="575" spans="2:20" x14ac:dyDescent="0.35">
      <c r="B575">
        <f t="shared" si="100"/>
        <v>114</v>
      </c>
      <c r="C575" s="3">
        <f t="shared" si="101"/>
        <v>118302.3928849373</v>
      </c>
      <c r="D575" s="3">
        <f t="shared" si="94"/>
        <v>308.07914813785754</v>
      </c>
      <c r="E575" s="3">
        <v>650</v>
      </c>
      <c r="F575" s="3">
        <f t="shared" si="95"/>
        <v>117960.47203307516</v>
      </c>
      <c r="I575">
        <f t="shared" si="102"/>
        <v>114</v>
      </c>
      <c r="J575" s="3">
        <f t="shared" si="103"/>
        <v>163803.31322529764</v>
      </c>
      <c r="K575" s="3">
        <f t="shared" si="96"/>
        <v>426.57112819087928</v>
      </c>
      <c r="L575" s="3">
        <v>900</v>
      </c>
      <c r="M575" s="3">
        <f t="shared" si="97"/>
        <v>163329.88435348851</v>
      </c>
      <c r="P575">
        <f t="shared" si="104"/>
        <v>114</v>
      </c>
      <c r="Q575" s="3">
        <f t="shared" si="105"/>
        <v>309406.25831445074</v>
      </c>
      <c r="R575" s="3">
        <f t="shared" si="98"/>
        <v>805.74546436054879</v>
      </c>
      <c r="S575" s="3">
        <f>1700</f>
        <v>1700</v>
      </c>
      <c r="T575" s="3">
        <f t="shared" si="99"/>
        <v>308512.00377881131</v>
      </c>
    </row>
    <row r="576" spans="2:20" x14ac:dyDescent="0.35">
      <c r="B576">
        <f t="shared" si="100"/>
        <v>115</v>
      </c>
      <c r="C576" s="3">
        <f t="shared" si="101"/>
        <v>117960.47203307516</v>
      </c>
      <c r="D576" s="3">
        <f t="shared" si="94"/>
        <v>307.18872925279987</v>
      </c>
      <c r="E576" s="3">
        <v>650</v>
      </c>
      <c r="F576" s="3">
        <f t="shared" si="95"/>
        <v>117617.66076232796</v>
      </c>
      <c r="I576">
        <f t="shared" si="102"/>
        <v>115</v>
      </c>
      <c r="J576" s="3">
        <f t="shared" si="103"/>
        <v>163329.88435348851</v>
      </c>
      <c r="K576" s="3">
        <f t="shared" si="96"/>
        <v>425.33824050387631</v>
      </c>
      <c r="L576" s="3">
        <v>900</v>
      </c>
      <c r="M576" s="3">
        <f t="shared" si="97"/>
        <v>162855.2225939924</v>
      </c>
      <c r="P576">
        <f t="shared" si="104"/>
        <v>115</v>
      </c>
      <c r="Q576" s="3">
        <f t="shared" si="105"/>
        <v>308512.00377881131</v>
      </c>
      <c r="R576" s="3">
        <f t="shared" si="98"/>
        <v>803.41667650732109</v>
      </c>
      <c r="S576" s="3">
        <f>1700</f>
        <v>1700</v>
      </c>
      <c r="T576" s="3">
        <f t="shared" si="99"/>
        <v>307615.42045531864</v>
      </c>
    </row>
    <row r="577" spans="2:20" x14ac:dyDescent="0.35">
      <c r="B577">
        <f t="shared" si="100"/>
        <v>116</v>
      </c>
      <c r="C577" s="3">
        <f t="shared" si="101"/>
        <v>117617.66076232796</v>
      </c>
      <c r="D577" s="3">
        <f t="shared" si="94"/>
        <v>306.29599156856239</v>
      </c>
      <c r="E577" s="3">
        <v>650</v>
      </c>
      <c r="F577" s="3">
        <f t="shared" si="95"/>
        <v>117273.95675389652</v>
      </c>
      <c r="I577">
        <f t="shared" si="102"/>
        <v>116</v>
      </c>
      <c r="J577" s="3">
        <f t="shared" si="103"/>
        <v>162855.2225939924</v>
      </c>
      <c r="K577" s="3">
        <f t="shared" si="96"/>
        <v>424.10214217185518</v>
      </c>
      <c r="L577" s="3">
        <v>900</v>
      </c>
      <c r="M577" s="3">
        <f t="shared" si="97"/>
        <v>162379.32473616424</v>
      </c>
      <c r="P577">
        <f t="shared" si="104"/>
        <v>116</v>
      </c>
      <c r="Q577" s="3">
        <f t="shared" si="105"/>
        <v>307615.42045531864</v>
      </c>
      <c r="R577" s="3">
        <f t="shared" si="98"/>
        <v>801.08182410239226</v>
      </c>
      <c r="S577" s="3">
        <f>1700</f>
        <v>1700</v>
      </c>
      <c r="T577" s="3">
        <f t="shared" si="99"/>
        <v>306716.50227942102</v>
      </c>
    </row>
    <row r="578" spans="2:20" x14ac:dyDescent="0.35">
      <c r="B578">
        <f t="shared" si="100"/>
        <v>117</v>
      </c>
      <c r="C578" s="3">
        <f t="shared" si="101"/>
        <v>117273.95675389652</v>
      </c>
      <c r="D578" s="3">
        <f t="shared" si="94"/>
        <v>305.40092904660554</v>
      </c>
      <c r="E578" s="3">
        <v>650</v>
      </c>
      <c r="F578" s="3">
        <f t="shared" si="95"/>
        <v>116929.35768294313</v>
      </c>
      <c r="I578">
        <f t="shared" si="102"/>
        <v>117</v>
      </c>
      <c r="J578" s="3">
        <f t="shared" si="103"/>
        <v>162379.32473616424</v>
      </c>
      <c r="K578" s="3">
        <f t="shared" si="96"/>
        <v>422.86282483376107</v>
      </c>
      <c r="L578" s="3">
        <v>900</v>
      </c>
      <c r="M578" s="3">
        <f t="shared" si="97"/>
        <v>161902.18756099799</v>
      </c>
      <c r="P578">
        <f t="shared" si="104"/>
        <v>117</v>
      </c>
      <c r="Q578" s="3">
        <f t="shared" si="105"/>
        <v>306716.50227942102</v>
      </c>
      <c r="R578" s="3">
        <f t="shared" si="98"/>
        <v>798.74089135265888</v>
      </c>
      <c r="S578" s="3">
        <f>1700</f>
        <v>1700</v>
      </c>
      <c r="T578" s="3">
        <f t="shared" si="99"/>
        <v>305815.24317077367</v>
      </c>
    </row>
    <row r="579" spans="2:20" x14ac:dyDescent="0.35">
      <c r="B579">
        <f t="shared" si="100"/>
        <v>118</v>
      </c>
      <c r="C579" s="3">
        <f t="shared" si="101"/>
        <v>116929.35768294313</v>
      </c>
      <c r="D579" s="3">
        <f t="shared" si="94"/>
        <v>304.50353563266441</v>
      </c>
      <c r="E579" s="3">
        <v>650</v>
      </c>
      <c r="F579" s="3">
        <f t="shared" si="95"/>
        <v>116583.8612185758</v>
      </c>
      <c r="I579">
        <f t="shared" si="102"/>
        <v>118</v>
      </c>
      <c r="J579" s="3">
        <f t="shared" si="103"/>
        <v>161902.18756099799</v>
      </c>
      <c r="K579" s="3">
        <f t="shared" si="96"/>
        <v>421.62028010676562</v>
      </c>
      <c r="L579" s="3">
        <v>900</v>
      </c>
      <c r="M579" s="3">
        <f t="shared" si="97"/>
        <v>161423.80784110475</v>
      </c>
      <c r="P579">
        <f t="shared" si="104"/>
        <v>118</v>
      </c>
      <c r="Q579" s="3">
        <f t="shared" si="105"/>
        <v>305815.24317077367</v>
      </c>
      <c r="R579" s="3">
        <f t="shared" si="98"/>
        <v>796.3938624238898</v>
      </c>
      <c r="S579" s="3">
        <f>1700</f>
        <v>1700</v>
      </c>
      <c r="T579" s="3">
        <f t="shared" si="99"/>
        <v>304911.63703319756</v>
      </c>
    </row>
    <row r="580" spans="2:20" x14ac:dyDescent="0.35">
      <c r="B580">
        <f t="shared" si="100"/>
        <v>119</v>
      </c>
      <c r="C580" s="3">
        <f t="shared" si="101"/>
        <v>116583.8612185758</v>
      </c>
      <c r="D580" s="3">
        <f t="shared" si="94"/>
        <v>303.6038052567078</v>
      </c>
      <c r="E580" s="3">
        <v>650</v>
      </c>
      <c r="F580" s="3">
        <f t="shared" si="95"/>
        <v>116237.4650238325</v>
      </c>
      <c r="I580">
        <f t="shared" si="102"/>
        <v>119</v>
      </c>
      <c r="J580" s="3">
        <f t="shared" si="103"/>
        <v>161423.80784110475</v>
      </c>
      <c r="K580" s="3">
        <f t="shared" si="96"/>
        <v>420.37449958621028</v>
      </c>
      <c r="L580" s="3">
        <v>900</v>
      </c>
      <c r="M580" s="3">
        <f t="shared" si="97"/>
        <v>160944.18234069095</v>
      </c>
      <c r="P580">
        <f t="shared" si="104"/>
        <v>119</v>
      </c>
      <c r="Q580" s="3">
        <f t="shared" si="105"/>
        <v>304911.63703319756</v>
      </c>
      <c r="R580" s="3">
        <f t="shared" si="98"/>
        <v>794.04072144061865</v>
      </c>
      <c r="S580" s="3">
        <f>1700</f>
        <v>1700</v>
      </c>
      <c r="T580" s="3">
        <f t="shared" si="99"/>
        <v>304005.67775463819</v>
      </c>
    </row>
    <row r="581" spans="2:20" x14ac:dyDescent="0.35">
      <c r="B581">
        <f t="shared" si="100"/>
        <v>120</v>
      </c>
      <c r="C581" s="3">
        <f t="shared" si="101"/>
        <v>116237.4650238325</v>
      </c>
      <c r="D581" s="3">
        <f t="shared" si="94"/>
        <v>302.70173183289711</v>
      </c>
      <c r="E581" s="3">
        <v>650</v>
      </c>
      <c r="F581" s="3">
        <f t="shared" si="95"/>
        <v>115890.1667556654</v>
      </c>
      <c r="I581">
        <f t="shared" si="102"/>
        <v>120</v>
      </c>
      <c r="J581" s="3">
        <f t="shared" si="103"/>
        <v>160944.18234069095</v>
      </c>
      <c r="K581" s="3">
        <f t="shared" si="96"/>
        <v>419.12547484554938</v>
      </c>
      <c r="L581" s="3">
        <v>900</v>
      </c>
      <c r="M581" s="3">
        <f t="shared" si="97"/>
        <v>160463.30781553651</v>
      </c>
      <c r="P581">
        <f t="shared" si="104"/>
        <v>120</v>
      </c>
      <c r="Q581" s="3">
        <f t="shared" si="105"/>
        <v>304005.67775463819</v>
      </c>
      <c r="R581" s="3">
        <f t="shared" si="98"/>
        <v>791.68145248603696</v>
      </c>
      <c r="S581" s="3">
        <f>1700</f>
        <v>1700</v>
      </c>
      <c r="T581" s="3">
        <f t="shared" si="99"/>
        <v>303097.35920712422</v>
      </c>
    </row>
    <row r="582" spans="2:20" x14ac:dyDescent="0.35">
      <c r="B582">
        <f t="shared" si="100"/>
        <v>121</v>
      </c>
      <c r="C582" s="3">
        <f t="shared" si="101"/>
        <v>115890.1667556654</v>
      </c>
      <c r="D582" s="3">
        <f t="shared" si="94"/>
        <v>301.79730925954533</v>
      </c>
      <c r="E582" s="3">
        <v>650</v>
      </c>
      <c r="F582" s="3">
        <f t="shared" si="95"/>
        <v>115541.96406492495</v>
      </c>
      <c r="I582">
        <f t="shared" si="102"/>
        <v>121</v>
      </c>
      <c r="J582" s="3">
        <f t="shared" si="103"/>
        <v>160463.30781553651</v>
      </c>
      <c r="K582" s="3">
        <f t="shared" si="96"/>
        <v>417.87319743629297</v>
      </c>
      <c r="L582" s="3">
        <v>900</v>
      </c>
      <c r="M582" s="3">
        <f t="shared" si="97"/>
        <v>159981.18101297281</v>
      </c>
      <c r="P582">
        <f t="shared" si="104"/>
        <v>121</v>
      </c>
      <c r="Q582" s="3">
        <f t="shared" si="105"/>
        <v>303097.35920712422</v>
      </c>
      <c r="R582" s="3">
        <f t="shared" si="98"/>
        <v>789.31603960188602</v>
      </c>
      <c r="S582" s="3">
        <f>1700</f>
        <v>1700</v>
      </c>
      <c r="T582" s="3">
        <f t="shared" si="99"/>
        <v>302186.67524672608</v>
      </c>
    </row>
    <row r="583" spans="2:20" x14ac:dyDescent="0.35">
      <c r="B583">
        <f t="shared" si="100"/>
        <v>122</v>
      </c>
      <c r="C583" s="3">
        <f t="shared" si="101"/>
        <v>115541.96406492495</v>
      </c>
      <c r="D583" s="3">
        <f t="shared" si="94"/>
        <v>300.89053141907539</v>
      </c>
      <c r="E583" s="3">
        <v>650</v>
      </c>
      <c r="F583" s="3">
        <f t="shared" si="95"/>
        <v>115192.85459634403</v>
      </c>
      <c r="I583">
        <f t="shared" si="102"/>
        <v>122</v>
      </c>
      <c r="J583" s="3">
        <f t="shared" si="103"/>
        <v>159981.18101297281</v>
      </c>
      <c r="K583" s="3">
        <f t="shared" si="96"/>
        <v>416.61765888795003</v>
      </c>
      <c r="L583" s="3">
        <v>900</v>
      </c>
      <c r="M583" s="3">
        <f t="shared" si="97"/>
        <v>159497.79867186077</v>
      </c>
      <c r="P583">
        <f t="shared" si="104"/>
        <v>122</v>
      </c>
      <c r="Q583" s="3">
        <f t="shared" si="105"/>
        <v>302186.67524672608</v>
      </c>
      <c r="R583" s="3">
        <f t="shared" si="98"/>
        <v>786.94446678834913</v>
      </c>
      <c r="S583" s="3">
        <f>1700</f>
        <v>1700</v>
      </c>
      <c r="T583" s="3">
        <f t="shared" si="99"/>
        <v>301273.6197135144</v>
      </c>
    </row>
    <row r="584" spans="2:20" x14ac:dyDescent="0.35">
      <c r="B584">
        <f t="shared" si="100"/>
        <v>123</v>
      </c>
      <c r="C584" s="3">
        <f t="shared" si="101"/>
        <v>115192.85459634403</v>
      </c>
      <c r="D584" s="3">
        <f t="shared" si="94"/>
        <v>299.98139217797922</v>
      </c>
      <c r="E584" s="3">
        <v>650</v>
      </c>
      <c r="F584" s="3">
        <f t="shared" si="95"/>
        <v>114842.83598852201</v>
      </c>
      <c r="I584">
        <f t="shared" si="102"/>
        <v>123</v>
      </c>
      <c r="J584" s="3">
        <f t="shared" si="103"/>
        <v>159497.79867186077</v>
      </c>
      <c r="K584" s="3">
        <f t="shared" si="96"/>
        <v>415.35885070797076</v>
      </c>
      <c r="L584" s="3">
        <v>900</v>
      </c>
      <c r="M584" s="3">
        <f t="shared" si="97"/>
        <v>159013.15752256874</v>
      </c>
      <c r="P584">
        <f t="shared" si="104"/>
        <v>123</v>
      </c>
      <c r="Q584" s="3">
        <f t="shared" si="105"/>
        <v>301273.6197135144</v>
      </c>
      <c r="R584" s="3">
        <f t="shared" si="98"/>
        <v>784.56671800394372</v>
      </c>
      <c r="S584" s="3">
        <f>1700</f>
        <v>1700</v>
      </c>
      <c r="T584" s="3">
        <f t="shared" si="99"/>
        <v>300358.18643151835</v>
      </c>
    </row>
    <row r="585" spans="2:20" x14ac:dyDescent="0.35">
      <c r="B585">
        <f t="shared" si="100"/>
        <v>124</v>
      </c>
      <c r="C585" s="3">
        <f t="shared" si="101"/>
        <v>114842.83598852201</v>
      </c>
      <c r="D585" s="3">
        <f t="shared" si="94"/>
        <v>299.06988538677609</v>
      </c>
      <c r="E585" s="3">
        <v>650</v>
      </c>
      <c r="F585" s="3">
        <f t="shared" si="95"/>
        <v>114491.90587390879</v>
      </c>
      <c r="I585">
        <f t="shared" si="102"/>
        <v>124</v>
      </c>
      <c r="J585" s="3">
        <f t="shared" si="103"/>
        <v>159013.15752256874</v>
      </c>
      <c r="K585" s="3">
        <f t="shared" si="96"/>
        <v>414.09676438168941</v>
      </c>
      <c r="L585" s="3">
        <v>900</v>
      </c>
      <c r="M585" s="3">
        <f t="shared" si="97"/>
        <v>158527.25428695043</v>
      </c>
      <c r="P585">
        <f t="shared" si="104"/>
        <v>124</v>
      </c>
      <c r="Q585" s="3">
        <f t="shared" si="105"/>
        <v>300358.18643151835</v>
      </c>
      <c r="R585" s="3">
        <f t="shared" si="98"/>
        <v>782.1827771654124</v>
      </c>
      <c r="S585" s="3">
        <f>1700</f>
        <v>1700</v>
      </c>
      <c r="T585" s="3">
        <f t="shared" si="99"/>
        <v>299440.36920868378</v>
      </c>
    </row>
    <row r="586" spans="2:20" x14ac:dyDescent="0.35">
      <c r="B586">
        <f t="shared" si="100"/>
        <v>125</v>
      </c>
      <c r="C586" s="3">
        <f t="shared" si="101"/>
        <v>114491.90587390879</v>
      </c>
      <c r="D586" s="3">
        <f t="shared" si="94"/>
        <v>298.15600487997079</v>
      </c>
      <c r="E586" s="3">
        <v>650</v>
      </c>
      <c r="F586" s="3">
        <f t="shared" si="95"/>
        <v>114140.06187878877</v>
      </c>
      <c r="I586">
        <f t="shared" si="102"/>
        <v>125</v>
      </c>
      <c r="J586" s="3">
        <f t="shared" si="103"/>
        <v>158527.25428695043</v>
      </c>
      <c r="K586" s="3">
        <f t="shared" si="96"/>
        <v>412.83139137226675</v>
      </c>
      <c r="L586" s="3">
        <v>900</v>
      </c>
      <c r="M586" s="3">
        <f t="shared" si="97"/>
        <v>158040.08567832268</v>
      </c>
      <c r="P586">
        <f t="shared" si="104"/>
        <v>125</v>
      </c>
      <c r="Q586" s="3">
        <f t="shared" si="105"/>
        <v>299440.36920868378</v>
      </c>
      <c r="R586" s="3">
        <f t="shared" si="98"/>
        <v>779.79262814761398</v>
      </c>
      <c r="S586" s="3">
        <f>1700</f>
        <v>1700</v>
      </c>
      <c r="T586" s="3">
        <f t="shared" si="99"/>
        <v>298520.16183683142</v>
      </c>
    </row>
    <row r="587" spans="2:20" x14ac:dyDescent="0.35">
      <c r="B587">
        <f t="shared" si="100"/>
        <v>126</v>
      </c>
      <c r="C587" s="3">
        <f t="shared" si="101"/>
        <v>114140.06187878877</v>
      </c>
      <c r="D587" s="3">
        <f t="shared" si="94"/>
        <v>297.23974447601239</v>
      </c>
      <c r="E587" s="3">
        <v>650</v>
      </c>
      <c r="F587" s="3">
        <f t="shared" si="95"/>
        <v>113787.30162326478</v>
      </c>
      <c r="I587">
        <f t="shared" si="102"/>
        <v>126</v>
      </c>
      <c r="J587" s="3">
        <f t="shared" si="103"/>
        <v>158040.08567832268</v>
      </c>
      <c r="K587" s="3">
        <f t="shared" si="96"/>
        <v>411.56272312063197</v>
      </c>
      <c r="L587" s="3">
        <v>900</v>
      </c>
      <c r="M587" s="3">
        <f t="shared" si="97"/>
        <v>157551.64840144332</v>
      </c>
      <c r="P587">
        <f t="shared" si="104"/>
        <v>126</v>
      </c>
      <c r="Q587" s="3">
        <f t="shared" si="105"/>
        <v>298520.16183683142</v>
      </c>
      <c r="R587" s="3">
        <f t="shared" si="98"/>
        <v>777.3962547834152</v>
      </c>
      <c r="S587" s="3">
        <f>1700</f>
        <v>1700</v>
      </c>
      <c r="T587" s="3">
        <f t="shared" si="99"/>
        <v>297597.55809161486</v>
      </c>
    </row>
    <row r="588" spans="2:20" x14ac:dyDescent="0.35">
      <c r="B588">
        <f t="shared" si="100"/>
        <v>127</v>
      </c>
      <c r="C588" s="3">
        <f t="shared" si="101"/>
        <v>113787.30162326478</v>
      </c>
      <c r="D588" s="3">
        <f t="shared" si="94"/>
        <v>296.32109797725201</v>
      </c>
      <c r="E588" s="3">
        <v>650</v>
      </c>
      <c r="F588" s="3">
        <f t="shared" si="95"/>
        <v>113433.62272124203</v>
      </c>
      <c r="I588">
        <f t="shared" si="102"/>
        <v>127</v>
      </c>
      <c r="J588" s="3">
        <f t="shared" si="103"/>
        <v>157551.64840144332</v>
      </c>
      <c r="K588" s="3">
        <f t="shared" si="96"/>
        <v>410.29075104542534</v>
      </c>
      <c r="L588" s="3">
        <v>900</v>
      </c>
      <c r="M588" s="3">
        <f t="shared" si="97"/>
        <v>157061.93915248875</v>
      </c>
      <c r="P588">
        <f t="shared" si="104"/>
        <v>127</v>
      </c>
      <c r="Q588" s="3">
        <f t="shared" si="105"/>
        <v>297597.55809161486</v>
      </c>
      <c r="R588" s="3">
        <f t="shared" si="98"/>
        <v>774.99364086358037</v>
      </c>
      <c r="S588" s="3">
        <f>1700</f>
        <v>1700</v>
      </c>
      <c r="T588" s="3">
        <f t="shared" si="99"/>
        <v>296672.55173247843</v>
      </c>
    </row>
    <row r="589" spans="2:20" x14ac:dyDescent="0.35">
      <c r="B589">
        <f t="shared" si="100"/>
        <v>128</v>
      </c>
      <c r="C589" s="3">
        <f t="shared" si="101"/>
        <v>113433.62272124203</v>
      </c>
      <c r="D589" s="3">
        <f t="shared" si="94"/>
        <v>295.40005916990111</v>
      </c>
      <c r="E589" s="3">
        <v>650</v>
      </c>
      <c r="F589" s="3">
        <f t="shared" si="95"/>
        <v>113079.02278041193</v>
      </c>
      <c r="I589">
        <f t="shared" si="102"/>
        <v>128</v>
      </c>
      <c r="J589" s="3">
        <f t="shared" si="103"/>
        <v>157061.93915248875</v>
      </c>
      <c r="K589" s="3">
        <f t="shared" si="96"/>
        <v>409.01546654293946</v>
      </c>
      <c r="L589" s="3">
        <v>900</v>
      </c>
      <c r="M589" s="3">
        <f t="shared" si="97"/>
        <v>156570.95461903169</v>
      </c>
      <c r="P589">
        <f t="shared" si="104"/>
        <v>128</v>
      </c>
      <c r="Q589" s="3">
        <f t="shared" si="105"/>
        <v>296672.55173247843</v>
      </c>
      <c r="R589" s="3">
        <f t="shared" si="98"/>
        <v>772.58477013666254</v>
      </c>
      <c r="S589" s="3">
        <f>1700</f>
        <v>1700</v>
      </c>
      <c r="T589" s="3">
        <f t="shared" si="99"/>
        <v>295745.13650261512</v>
      </c>
    </row>
    <row r="590" spans="2:20" x14ac:dyDescent="0.35">
      <c r="B590">
        <f t="shared" si="100"/>
        <v>129</v>
      </c>
      <c r="C590" s="3">
        <f t="shared" si="101"/>
        <v>113079.02278041193</v>
      </c>
      <c r="D590" s="3">
        <f t="shared" si="94"/>
        <v>294.47662182398943</v>
      </c>
      <c r="E590" s="3">
        <v>650</v>
      </c>
      <c r="F590" s="3">
        <f t="shared" si="95"/>
        <v>112723.49940223593</v>
      </c>
      <c r="I590">
        <f t="shared" si="102"/>
        <v>129</v>
      </c>
      <c r="J590" s="3">
        <f t="shared" si="103"/>
        <v>156570.95461903169</v>
      </c>
      <c r="K590" s="3">
        <f t="shared" si="96"/>
        <v>407.73686098706168</v>
      </c>
      <c r="L590" s="3">
        <v>900</v>
      </c>
      <c r="M590" s="3">
        <f t="shared" si="97"/>
        <v>156078.69148001875</v>
      </c>
      <c r="P590">
        <f t="shared" si="104"/>
        <v>129</v>
      </c>
      <c r="Q590" s="3">
        <f t="shared" si="105"/>
        <v>295745.13650261512</v>
      </c>
      <c r="R590" s="3">
        <f t="shared" si="98"/>
        <v>770.1696263088935</v>
      </c>
      <c r="S590" s="3">
        <f>1700</f>
        <v>1700</v>
      </c>
      <c r="T590" s="3">
        <f t="shared" si="99"/>
        <v>294815.30612892401</v>
      </c>
    </row>
    <row r="591" spans="2:20" x14ac:dyDescent="0.35">
      <c r="B591">
        <f t="shared" si="100"/>
        <v>130</v>
      </c>
      <c r="C591" s="3">
        <f t="shared" si="101"/>
        <v>112723.49940223593</v>
      </c>
      <c r="D591" s="3">
        <f t="shared" ref="D591:D654" si="106">C591*$A$472/12</f>
        <v>293.55077969332274</v>
      </c>
      <c r="E591" s="3">
        <v>650</v>
      </c>
      <c r="F591" s="3">
        <f t="shared" ref="F591:F654" si="107">C591+D591-E591</f>
        <v>112367.05018192925</v>
      </c>
      <c r="I591">
        <f t="shared" si="102"/>
        <v>130</v>
      </c>
      <c r="J591" s="3">
        <f t="shared" si="103"/>
        <v>156078.69148001875</v>
      </c>
      <c r="K591" s="3">
        <f t="shared" ref="K591:K654" si="108">J591*$H$472/12</f>
        <v>406.45492572921552</v>
      </c>
      <c r="L591" s="3">
        <v>900</v>
      </c>
      <c r="M591" s="3">
        <f t="shared" ref="M591:M654" si="109">J591+K591-L591</f>
        <v>155585.14640574798</v>
      </c>
      <c r="P591">
        <f t="shared" si="104"/>
        <v>130</v>
      </c>
      <c r="Q591" s="3">
        <f t="shared" si="105"/>
        <v>294815.30612892401</v>
      </c>
      <c r="R591" s="3">
        <f t="shared" ref="R591:R654" si="110">Q591*$O$472/12</f>
        <v>767.74819304407299</v>
      </c>
      <c r="S591" s="3">
        <f>1700</f>
        <v>1700</v>
      </c>
      <c r="T591" s="3">
        <f t="shared" ref="T591:T654" si="111">Q591+R591-S591</f>
        <v>293883.05432196811</v>
      </c>
    </row>
    <row r="592" spans="2:20" x14ac:dyDescent="0.35">
      <c r="B592">
        <f t="shared" ref="B592:B655" si="112">B591+1</f>
        <v>131</v>
      </c>
      <c r="C592" s="3">
        <f t="shared" ref="C592:C655" si="113">F591</f>
        <v>112367.05018192925</v>
      </c>
      <c r="D592" s="3">
        <f t="shared" si="106"/>
        <v>292.62252651544077</v>
      </c>
      <c r="E592" s="3">
        <v>650</v>
      </c>
      <c r="F592" s="3">
        <f t="shared" si="107"/>
        <v>112009.67270844469</v>
      </c>
      <c r="I592">
        <f t="shared" ref="I592:I655" si="114">I591+1</f>
        <v>131</v>
      </c>
      <c r="J592" s="3">
        <f t="shared" ref="J592:J655" si="115">M591</f>
        <v>155585.14640574798</v>
      </c>
      <c r="K592" s="3">
        <f t="shared" si="108"/>
        <v>405.16965209830204</v>
      </c>
      <c r="L592" s="3">
        <v>900</v>
      </c>
      <c r="M592" s="3">
        <f t="shared" si="109"/>
        <v>155090.31605784627</v>
      </c>
      <c r="P592">
        <f t="shared" ref="P592:P655" si="116">1+P591</f>
        <v>131</v>
      </c>
      <c r="Q592" s="3">
        <f t="shared" ref="Q592:Q655" si="117">T591</f>
        <v>293883.05432196811</v>
      </c>
      <c r="R592" s="3">
        <f t="shared" si="110"/>
        <v>765.32045396345859</v>
      </c>
      <c r="S592" s="3">
        <f>1700</f>
        <v>1700</v>
      </c>
      <c r="T592" s="3">
        <f t="shared" si="111"/>
        <v>292948.37477593159</v>
      </c>
    </row>
    <row r="593" spans="2:20" x14ac:dyDescent="0.35">
      <c r="B593">
        <f t="shared" si="112"/>
        <v>132</v>
      </c>
      <c r="C593" s="3">
        <f t="shared" si="113"/>
        <v>112009.67270844469</v>
      </c>
      <c r="D593" s="3">
        <f t="shared" si="106"/>
        <v>291.69185601157471</v>
      </c>
      <c r="E593" s="3">
        <v>650</v>
      </c>
      <c r="F593" s="3">
        <f t="shared" si="107"/>
        <v>111651.36456445626</v>
      </c>
      <c r="I593">
        <f t="shared" si="114"/>
        <v>132</v>
      </c>
      <c r="J593" s="3">
        <f t="shared" si="115"/>
        <v>155090.31605784627</v>
      </c>
      <c r="K593" s="3">
        <f t="shared" si="108"/>
        <v>403.88103140064135</v>
      </c>
      <c r="L593" s="3">
        <v>900</v>
      </c>
      <c r="M593" s="3">
        <f t="shared" si="109"/>
        <v>154594.19708924691</v>
      </c>
      <c r="P593">
        <f t="shared" si="116"/>
        <v>132</v>
      </c>
      <c r="Q593" s="3">
        <f t="shared" si="117"/>
        <v>292948.37477593159</v>
      </c>
      <c r="R593" s="3">
        <f t="shared" si="110"/>
        <v>762.88639264565518</v>
      </c>
      <c r="S593" s="3">
        <f>1700</f>
        <v>1700</v>
      </c>
      <c r="T593" s="3">
        <f t="shared" si="111"/>
        <v>292011.26116857724</v>
      </c>
    </row>
    <row r="594" spans="2:20" x14ac:dyDescent="0.35">
      <c r="B594">
        <f t="shared" si="112"/>
        <v>133</v>
      </c>
      <c r="C594" s="3">
        <f t="shared" si="113"/>
        <v>111651.36456445626</v>
      </c>
      <c r="D594" s="3">
        <f t="shared" si="106"/>
        <v>290.75876188660487</v>
      </c>
      <c r="E594" s="3">
        <v>650</v>
      </c>
      <c r="F594" s="3">
        <f t="shared" si="107"/>
        <v>111292.12332634287</v>
      </c>
      <c r="I594">
        <f t="shared" si="114"/>
        <v>133</v>
      </c>
      <c r="J594" s="3">
        <f t="shared" si="115"/>
        <v>154594.19708924691</v>
      </c>
      <c r="K594" s="3">
        <f t="shared" si="108"/>
        <v>402.58905491991385</v>
      </c>
      <c r="L594" s="3">
        <v>900</v>
      </c>
      <c r="M594" s="3">
        <f t="shared" si="109"/>
        <v>154096.78614416684</v>
      </c>
      <c r="P594">
        <f t="shared" si="116"/>
        <v>133</v>
      </c>
      <c r="Q594" s="3">
        <f t="shared" si="117"/>
        <v>292011.26116857724</v>
      </c>
      <c r="R594" s="3">
        <f t="shared" si="110"/>
        <v>760.4459926265032</v>
      </c>
      <c r="S594" s="3">
        <f>1700</f>
        <v>1700</v>
      </c>
      <c r="T594" s="3">
        <f t="shared" si="111"/>
        <v>291071.70716120373</v>
      </c>
    </row>
    <row r="595" spans="2:20" x14ac:dyDescent="0.35">
      <c r="B595">
        <f t="shared" si="112"/>
        <v>134</v>
      </c>
      <c r="C595" s="3">
        <f t="shared" si="113"/>
        <v>111292.12332634287</v>
      </c>
      <c r="D595" s="3">
        <f t="shared" si="106"/>
        <v>289.8232378290179</v>
      </c>
      <c r="E595" s="3">
        <v>650</v>
      </c>
      <c r="F595" s="3">
        <f t="shared" si="107"/>
        <v>110931.94656417189</v>
      </c>
      <c r="I595">
        <f t="shared" si="114"/>
        <v>134</v>
      </c>
      <c r="J595" s="3">
        <f t="shared" si="115"/>
        <v>154096.78614416684</v>
      </c>
      <c r="K595" s="3">
        <f t="shared" si="108"/>
        <v>401.29371391710112</v>
      </c>
      <c r="L595" s="3">
        <v>900</v>
      </c>
      <c r="M595" s="3">
        <f t="shared" si="109"/>
        <v>153598.07985808395</v>
      </c>
      <c r="P595">
        <f t="shared" si="116"/>
        <v>134</v>
      </c>
      <c r="Q595" s="3">
        <f t="shared" si="117"/>
        <v>291071.70716120373</v>
      </c>
      <c r="R595" s="3">
        <f t="shared" si="110"/>
        <v>757.99923739896803</v>
      </c>
      <c r="S595" s="3">
        <f>1700</f>
        <v>1700</v>
      </c>
      <c r="T595" s="3">
        <f t="shared" si="111"/>
        <v>290129.70639860269</v>
      </c>
    </row>
    <row r="596" spans="2:20" x14ac:dyDescent="0.35">
      <c r="B596">
        <f t="shared" si="112"/>
        <v>135</v>
      </c>
      <c r="C596" s="3">
        <f t="shared" si="113"/>
        <v>110931.94656417189</v>
      </c>
      <c r="D596" s="3">
        <f t="shared" si="106"/>
        <v>288.88527751086428</v>
      </c>
      <c r="E596" s="3">
        <v>650</v>
      </c>
      <c r="F596" s="3">
        <f t="shared" si="107"/>
        <v>110570.83184168275</v>
      </c>
      <c r="I596">
        <f t="shared" si="114"/>
        <v>135</v>
      </c>
      <c r="J596" s="3">
        <f t="shared" si="115"/>
        <v>153598.07985808395</v>
      </c>
      <c r="K596" s="3">
        <f t="shared" si="108"/>
        <v>399.99499963042695</v>
      </c>
      <c r="L596" s="3">
        <v>900</v>
      </c>
      <c r="M596" s="3">
        <f t="shared" si="109"/>
        <v>153098.07485771438</v>
      </c>
      <c r="P596">
        <f t="shared" si="116"/>
        <v>135</v>
      </c>
      <c r="Q596" s="3">
        <f t="shared" si="117"/>
        <v>290129.70639860269</v>
      </c>
      <c r="R596" s="3">
        <f t="shared" si="110"/>
        <v>755.5461104130278</v>
      </c>
      <c r="S596" s="3">
        <f>1700</f>
        <v>1700</v>
      </c>
      <c r="T596" s="3">
        <f t="shared" si="111"/>
        <v>289185.25250901573</v>
      </c>
    </row>
    <row r="597" spans="2:20" x14ac:dyDescent="0.35">
      <c r="B597">
        <f t="shared" si="112"/>
        <v>136</v>
      </c>
      <c r="C597" s="3">
        <f t="shared" si="113"/>
        <v>110570.83184168275</v>
      </c>
      <c r="D597" s="3">
        <f t="shared" si="106"/>
        <v>287.9448745877155</v>
      </c>
      <c r="E597" s="3">
        <v>650</v>
      </c>
      <c r="F597" s="3">
        <f t="shared" si="107"/>
        <v>110208.77671627047</v>
      </c>
      <c r="I597">
        <f t="shared" si="114"/>
        <v>136</v>
      </c>
      <c r="J597" s="3">
        <f t="shared" si="115"/>
        <v>153098.07485771438</v>
      </c>
      <c r="K597" s="3">
        <f t="shared" si="108"/>
        <v>398.69290327529785</v>
      </c>
      <c r="L597" s="3">
        <v>900</v>
      </c>
      <c r="M597" s="3">
        <f t="shared" si="109"/>
        <v>152596.76776098969</v>
      </c>
      <c r="P597">
        <f t="shared" si="116"/>
        <v>136</v>
      </c>
      <c r="Q597" s="3">
        <f t="shared" si="117"/>
        <v>289185.25250901573</v>
      </c>
      <c r="R597" s="3">
        <f t="shared" si="110"/>
        <v>753.08659507556183</v>
      </c>
      <c r="S597" s="3">
        <f>1700</f>
        <v>1700</v>
      </c>
      <c r="T597" s="3">
        <f t="shared" si="111"/>
        <v>288238.33910409128</v>
      </c>
    </row>
    <row r="598" spans="2:20" x14ac:dyDescent="0.35">
      <c r="B598">
        <f t="shared" si="112"/>
        <v>137</v>
      </c>
      <c r="C598" s="3">
        <f t="shared" si="113"/>
        <v>110208.77671627047</v>
      </c>
      <c r="D598" s="3">
        <f t="shared" si="106"/>
        <v>287.00202269862103</v>
      </c>
      <c r="E598" s="3">
        <v>650</v>
      </c>
      <c r="F598" s="3">
        <f t="shared" si="107"/>
        <v>109845.77873896909</v>
      </c>
      <c r="I598">
        <f t="shared" si="114"/>
        <v>137</v>
      </c>
      <c r="J598" s="3">
        <f t="shared" si="115"/>
        <v>152596.76776098969</v>
      </c>
      <c r="K598" s="3">
        <f t="shared" si="108"/>
        <v>397.38741604424399</v>
      </c>
      <c r="L598" s="3">
        <v>900</v>
      </c>
      <c r="M598" s="3">
        <f t="shared" si="109"/>
        <v>152094.15517703394</v>
      </c>
      <c r="P598">
        <f t="shared" si="116"/>
        <v>137</v>
      </c>
      <c r="Q598" s="3">
        <f t="shared" si="117"/>
        <v>288238.33910409128</v>
      </c>
      <c r="R598" s="3">
        <f t="shared" si="110"/>
        <v>750.62067475023775</v>
      </c>
      <c r="S598" s="3">
        <f>1700</f>
        <v>1700</v>
      </c>
      <c r="T598" s="3">
        <f t="shared" si="111"/>
        <v>287288.95977884153</v>
      </c>
    </row>
    <row r="599" spans="2:20" x14ac:dyDescent="0.35">
      <c r="B599">
        <f t="shared" si="112"/>
        <v>138</v>
      </c>
      <c r="C599" s="3">
        <f t="shared" si="113"/>
        <v>109845.77873896909</v>
      </c>
      <c r="D599" s="3">
        <f t="shared" si="106"/>
        <v>286.05671546606533</v>
      </c>
      <c r="E599" s="3">
        <v>650</v>
      </c>
      <c r="F599" s="3">
        <f t="shared" si="107"/>
        <v>109481.83545443516</v>
      </c>
      <c r="I599">
        <f t="shared" si="114"/>
        <v>138</v>
      </c>
      <c r="J599" s="3">
        <f t="shared" si="115"/>
        <v>152094.15517703394</v>
      </c>
      <c r="K599" s="3">
        <f t="shared" si="108"/>
        <v>396.07852910685921</v>
      </c>
      <c r="L599" s="3">
        <v>900</v>
      </c>
      <c r="M599" s="3">
        <f t="shared" si="109"/>
        <v>151590.2337061408</v>
      </c>
      <c r="P599">
        <f t="shared" si="116"/>
        <v>138</v>
      </c>
      <c r="Q599" s="3">
        <f t="shared" si="117"/>
        <v>287288.95977884153</v>
      </c>
      <c r="R599" s="3">
        <f t="shared" si="110"/>
        <v>748.14833275739977</v>
      </c>
      <c r="S599" s="3">
        <f>1700</f>
        <v>1700</v>
      </c>
      <c r="T599" s="3">
        <f t="shared" si="111"/>
        <v>286337.10811159894</v>
      </c>
    </row>
    <row r="600" spans="2:20" x14ac:dyDescent="0.35">
      <c r="B600">
        <f t="shared" si="112"/>
        <v>139</v>
      </c>
      <c r="C600" s="3">
        <f t="shared" si="113"/>
        <v>109481.83545443516</v>
      </c>
      <c r="D600" s="3">
        <f t="shared" si="106"/>
        <v>285.1089464959249</v>
      </c>
      <c r="E600" s="3">
        <v>650</v>
      </c>
      <c r="F600" s="3">
        <f t="shared" si="107"/>
        <v>109116.94440093108</v>
      </c>
      <c r="I600">
        <f t="shared" si="114"/>
        <v>139</v>
      </c>
      <c r="J600" s="3">
        <f t="shared" si="115"/>
        <v>151590.2337061408</v>
      </c>
      <c r="K600" s="3">
        <f t="shared" si="108"/>
        <v>394.76623360974168</v>
      </c>
      <c r="L600" s="3">
        <v>900</v>
      </c>
      <c r="M600" s="3">
        <f t="shared" si="109"/>
        <v>151084.99993975053</v>
      </c>
      <c r="P600">
        <f t="shared" si="116"/>
        <v>139</v>
      </c>
      <c r="Q600" s="3">
        <f t="shared" si="117"/>
        <v>286337.10811159894</v>
      </c>
      <c r="R600" s="3">
        <f t="shared" si="110"/>
        <v>745.66955237395553</v>
      </c>
      <c r="S600" s="3">
        <f>1700</f>
        <v>1700</v>
      </c>
      <c r="T600" s="3">
        <f t="shared" si="111"/>
        <v>285382.77766397287</v>
      </c>
    </row>
    <row r="601" spans="2:20" x14ac:dyDescent="0.35">
      <c r="B601">
        <f t="shared" si="112"/>
        <v>140</v>
      </c>
      <c r="C601" s="3">
        <f t="shared" si="113"/>
        <v>109116.94440093108</v>
      </c>
      <c r="D601" s="3">
        <f t="shared" si="106"/>
        <v>284.15870937742471</v>
      </c>
      <c r="E601" s="3">
        <v>650</v>
      </c>
      <c r="F601" s="3">
        <f t="shared" si="107"/>
        <v>108751.10311030851</v>
      </c>
      <c r="I601">
        <f t="shared" si="114"/>
        <v>140</v>
      </c>
      <c r="J601" s="3">
        <f t="shared" si="115"/>
        <v>151084.99993975053</v>
      </c>
      <c r="K601" s="3">
        <f t="shared" si="108"/>
        <v>393.45052067643365</v>
      </c>
      <c r="L601" s="3">
        <v>900</v>
      </c>
      <c r="M601" s="3">
        <f t="shared" si="109"/>
        <v>150578.45046042698</v>
      </c>
      <c r="P601">
        <f t="shared" si="116"/>
        <v>140</v>
      </c>
      <c r="Q601" s="3">
        <f t="shared" si="117"/>
        <v>285382.77766397287</v>
      </c>
      <c r="R601" s="3">
        <f t="shared" si="110"/>
        <v>743.18431683326264</v>
      </c>
      <c r="S601" s="3">
        <f>1700</f>
        <v>1700</v>
      </c>
      <c r="T601" s="3">
        <f t="shared" si="111"/>
        <v>284425.96198080614</v>
      </c>
    </row>
    <row r="602" spans="2:20" x14ac:dyDescent="0.35">
      <c r="B602">
        <f t="shared" si="112"/>
        <v>141</v>
      </c>
      <c r="C602" s="3">
        <f t="shared" si="113"/>
        <v>108751.10311030851</v>
      </c>
      <c r="D602" s="3">
        <f t="shared" si="106"/>
        <v>283.20599768309506</v>
      </c>
      <c r="E602" s="3">
        <v>650</v>
      </c>
      <c r="F602" s="3">
        <f t="shared" si="107"/>
        <v>108384.3091079916</v>
      </c>
      <c r="I602">
        <f t="shared" si="114"/>
        <v>141</v>
      </c>
      <c r="J602" s="3">
        <f t="shared" si="115"/>
        <v>150578.45046042698</v>
      </c>
      <c r="K602" s="3">
        <f t="shared" si="108"/>
        <v>392.13138140736191</v>
      </c>
      <c r="L602" s="3">
        <v>900</v>
      </c>
      <c r="M602" s="3">
        <f t="shared" si="109"/>
        <v>150070.58184183433</v>
      </c>
      <c r="P602">
        <f t="shared" si="116"/>
        <v>141</v>
      </c>
      <c r="Q602" s="3">
        <f t="shared" si="117"/>
        <v>284425.96198080614</v>
      </c>
      <c r="R602" s="3">
        <f t="shared" si="110"/>
        <v>740.69260932501595</v>
      </c>
      <c r="S602" s="3">
        <f>1700</f>
        <v>1700</v>
      </c>
      <c r="T602" s="3">
        <f t="shared" si="111"/>
        <v>283466.65459013113</v>
      </c>
    </row>
    <row r="603" spans="2:20" x14ac:dyDescent="0.35">
      <c r="B603">
        <f t="shared" si="112"/>
        <v>142</v>
      </c>
      <c r="C603" s="3">
        <f t="shared" si="113"/>
        <v>108384.3091079916</v>
      </c>
      <c r="D603" s="3">
        <f t="shared" si="106"/>
        <v>282.25080496872812</v>
      </c>
      <c r="E603" s="3">
        <v>650</v>
      </c>
      <c r="F603" s="3">
        <f t="shared" si="107"/>
        <v>108016.55991296034</v>
      </c>
      <c r="I603">
        <f t="shared" si="114"/>
        <v>142</v>
      </c>
      <c r="J603" s="3">
        <f t="shared" si="115"/>
        <v>150070.58184183433</v>
      </c>
      <c r="K603" s="3">
        <f t="shared" si="108"/>
        <v>390.80880687977691</v>
      </c>
      <c r="L603" s="3">
        <v>900</v>
      </c>
      <c r="M603" s="3">
        <f t="shared" si="109"/>
        <v>149561.39064871409</v>
      </c>
      <c r="P603">
        <f t="shared" si="116"/>
        <v>142</v>
      </c>
      <c r="Q603" s="3">
        <f t="shared" si="117"/>
        <v>283466.65459013113</v>
      </c>
      <c r="R603" s="3">
        <f t="shared" si="110"/>
        <v>738.19441299513312</v>
      </c>
      <c r="S603" s="3">
        <f>1700</f>
        <v>1700</v>
      </c>
      <c r="T603" s="3">
        <f t="shared" si="111"/>
        <v>282504.84900312626</v>
      </c>
    </row>
    <row r="604" spans="2:20" x14ac:dyDescent="0.35">
      <c r="B604">
        <f t="shared" si="112"/>
        <v>143</v>
      </c>
      <c r="C604" s="3">
        <f t="shared" si="113"/>
        <v>108016.55991296034</v>
      </c>
      <c r="D604" s="3">
        <f t="shared" si="106"/>
        <v>281.29312477333423</v>
      </c>
      <c r="E604" s="3">
        <v>650</v>
      </c>
      <c r="F604" s="3">
        <f t="shared" si="107"/>
        <v>107647.85303773367</v>
      </c>
      <c r="I604">
        <f t="shared" si="114"/>
        <v>143</v>
      </c>
      <c r="J604" s="3">
        <f t="shared" si="115"/>
        <v>149561.39064871409</v>
      </c>
      <c r="K604" s="3">
        <f t="shared" si="108"/>
        <v>389.48278814769293</v>
      </c>
      <c r="L604" s="3">
        <v>900</v>
      </c>
      <c r="M604" s="3">
        <f t="shared" si="109"/>
        <v>149050.87343686179</v>
      </c>
      <c r="P604">
        <f t="shared" si="116"/>
        <v>143</v>
      </c>
      <c r="Q604" s="3">
        <f t="shared" si="117"/>
        <v>282504.84900312626</v>
      </c>
      <c r="R604" s="3">
        <f t="shared" si="110"/>
        <v>735.68971094564131</v>
      </c>
      <c r="S604" s="3">
        <f>1700</f>
        <v>1700</v>
      </c>
      <c r="T604" s="3">
        <f t="shared" si="111"/>
        <v>281540.53871407191</v>
      </c>
    </row>
    <row r="605" spans="2:20" x14ac:dyDescent="0.35">
      <c r="B605">
        <f t="shared" si="112"/>
        <v>144</v>
      </c>
      <c r="C605" s="3">
        <f t="shared" si="113"/>
        <v>107647.85303773367</v>
      </c>
      <c r="D605" s="3">
        <f t="shared" si="106"/>
        <v>280.33295061909809</v>
      </c>
      <c r="E605" s="3">
        <v>650</v>
      </c>
      <c r="F605" s="3">
        <f t="shared" si="107"/>
        <v>107278.18598835276</v>
      </c>
      <c r="I605">
        <f t="shared" si="114"/>
        <v>144</v>
      </c>
      <c r="J605" s="3">
        <f t="shared" si="115"/>
        <v>149050.87343686179</v>
      </c>
      <c r="K605" s="3">
        <f t="shared" si="108"/>
        <v>388.15331624182755</v>
      </c>
      <c r="L605" s="3">
        <v>900</v>
      </c>
      <c r="M605" s="3">
        <f t="shared" si="109"/>
        <v>148539.02675310362</v>
      </c>
      <c r="P605">
        <f t="shared" si="116"/>
        <v>144</v>
      </c>
      <c r="Q605" s="3">
        <f t="shared" si="117"/>
        <v>281540.53871407191</v>
      </c>
      <c r="R605" s="3">
        <f t="shared" si="110"/>
        <v>733.17848623456223</v>
      </c>
      <c r="S605" s="3">
        <f>1700</f>
        <v>1700</v>
      </c>
      <c r="T605" s="3">
        <f t="shared" si="111"/>
        <v>280573.71720030648</v>
      </c>
    </row>
    <row r="606" spans="2:20" x14ac:dyDescent="0.35">
      <c r="B606">
        <f t="shared" si="112"/>
        <v>145</v>
      </c>
      <c r="C606" s="3">
        <f t="shared" si="113"/>
        <v>107278.18598835276</v>
      </c>
      <c r="D606" s="3">
        <f t="shared" si="106"/>
        <v>279.37027601133531</v>
      </c>
      <c r="E606" s="3">
        <v>650</v>
      </c>
      <c r="F606" s="3">
        <f t="shared" si="107"/>
        <v>106907.5562643641</v>
      </c>
      <c r="I606">
        <f t="shared" si="114"/>
        <v>145</v>
      </c>
      <c r="J606" s="3">
        <f t="shared" si="115"/>
        <v>148539.02675310362</v>
      </c>
      <c r="K606" s="3">
        <f t="shared" si="108"/>
        <v>386.82038216954066</v>
      </c>
      <c r="L606" s="3">
        <v>900</v>
      </c>
      <c r="M606" s="3">
        <f t="shared" si="109"/>
        <v>148025.84713527316</v>
      </c>
      <c r="P606">
        <f t="shared" si="116"/>
        <v>145</v>
      </c>
      <c r="Q606" s="3">
        <f t="shared" si="117"/>
        <v>280573.71720030648</v>
      </c>
      <c r="R606" s="3">
        <f t="shared" si="110"/>
        <v>730.66072187579812</v>
      </c>
      <c r="S606" s="3">
        <f>1700</f>
        <v>1700</v>
      </c>
      <c r="T606" s="3">
        <f t="shared" si="111"/>
        <v>279604.37792218226</v>
      </c>
    </row>
    <row r="607" spans="2:20" x14ac:dyDescent="0.35">
      <c r="B607">
        <f t="shared" si="112"/>
        <v>146</v>
      </c>
      <c r="C607" s="3">
        <f t="shared" si="113"/>
        <v>106907.5562643641</v>
      </c>
      <c r="D607" s="3">
        <f t="shared" si="106"/>
        <v>278.4050944384482</v>
      </c>
      <c r="E607" s="3">
        <v>650</v>
      </c>
      <c r="F607" s="3">
        <f t="shared" si="107"/>
        <v>106535.96135880255</v>
      </c>
      <c r="I607">
        <f t="shared" si="114"/>
        <v>146</v>
      </c>
      <c r="J607" s="3">
        <f t="shared" si="115"/>
        <v>148025.84713527316</v>
      </c>
      <c r="K607" s="3">
        <f t="shared" si="108"/>
        <v>385.48397691477385</v>
      </c>
      <c r="L607" s="3">
        <v>900</v>
      </c>
      <c r="M607" s="3">
        <f t="shared" si="109"/>
        <v>147511.33111218794</v>
      </c>
      <c r="P607">
        <f t="shared" si="116"/>
        <v>146</v>
      </c>
      <c r="Q607" s="3">
        <f t="shared" si="117"/>
        <v>279604.37792218226</v>
      </c>
      <c r="R607" s="3">
        <f t="shared" si="110"/>
        <v>728.13640083901635</v>
      </c>
      <c r="S607" s="3">
        <f>1700</f>
        <v>1700</v>
      </c>
      <c r="T607" s="3">
        <f t="shared" si="111"/>
        <v>278632.51432302129</v>
      </c>
    </row>
    <row r="608" spans="2:20" x14ac:dyDescent="0.35">
      <c r="B608">
        <f t="shared" si="112"/>
        <v>147</v>
      </c>
      <c r="C608" s="3">
        <f t="shared" si="113"/>
        <v>106535.96135880255</v>
      </c>
      <c r="D608" s="3">
        <f t="shared" si="106"/>
        <v>277.43739937188167</v>
      </c>
      <c r="E608" s="3">
        <v>650</v>
      </c>
      <c r="F608" s="3">
        <f t="shared" si="107"/>
        <v>106163.39875817443</v>
      </c>
      <c r="I608">
        <f t="shared" si="114"/>
        <v>147</v>
      </c>
      <c r="J608" s="3">
        <f t="shared" si="115"/>
        <v>147511.33111218794</v>
      </c>
      <c r="K608" s="3">
        <f t="shared" si="108"/>
        <v>384.1440914379894</v>
      </c>
      <c r="L608" s="3">
        <v>900</v>
      </c>
      <c r="M608" s="3">
        <f t="shared" si="109"/>
        <v>146995.47520362592</v>
      </c>
      <c r="P608">
        <f t="shared" si="116"/>
        <v>147</v>
      </c>
      <c r="Q608" s="3">
        <f t="shared" si="117"/>
        <v>278632.51432302129</v>
      </c>
      <c r="R608" s="3">
        <f t="shared" si="110"/>
        <v>725.6055060495346</v>
      </c>
      <c r="S608" s="3">
        <f>1700</f>
        <v>1700</v>
      </c>
      <c r="T608" s="3">
        <f t="shared" si="111"/>
        <v>277658.11982907081</v>
      </c>
    </row>
    <row r="609" spans="2:20" x14ac:dyDescent="0.35">
      <c r="B609">
        <f t="shared" si="112"/>
        <v>148</v>
      </c>
      <c r="C609" s="3">
        <f t="shared" si="113"/>
        <v>106163.39875817443</v>
      </c>
      <c r="D609" s="3">
        <f t="shared" si="106"/>
        <v>276.46718426607924</v>
      </c>
      <c r="E609" s="3">
        <v>650</v>
      </c>
      <c r="F609" s="3">
        <f t="shared" si="107"/>
        <v>105789.86594244051</v>
      </c>
      <c r="I609">
        <f t="shared" si="114"/>
        <v>148</v>
      </c>
      <c r="J609" s="3">
        <f t="shared" si="115"/>
        <v>146995.47520362592</v>
      </c>
      <c r="K609" s="3">
        <f t="shared" si="108"/>
        <v>382.80071667610918</v>
      </c>
      <c r="L609" s="3">
        <v>900</v>
      </c>
      <c r="M609" s="3">
        <f t="shared" si="109"/>
        <v>146478.27592030203</v>
      </c>
      <c r="P609">
        <f t="shared" si="116"/>
        <v>148</v>
      </c>
      <c r="Q609" s="3">
        <f t="shared" si="117"/>
        <v>277658.11982907081</v>
      </c>
      <c r="R609" s="3">
        <f t="shared" si="110"/>
        <v>723.06802038820524</v>
      </c>
      <c r="S609" s="3">
        <f>1700</f>
        <v>1700</v>
      </c>
      <c r="T609" s="3">
        <f t="shared" si="111"/>
        <v>276681.18784945901</v>
      </c>
    </row>
    <row r="610" spans="2:20" x14ac:dyDescent="0.35">
      <c r="B610">
        <f t="shared" si="112"/>
        <v>149</v>
      </c>
      <c r="C610" s="3">
        <f t="shared" si="113"/>
        <v>105789.86594244051</v>
      </c>
      <c r="D610" s="3">
        <f t="shared" si="106"/>
        <v>275.49444255843883</v>
      </c>
      <c r="E610" s="3">
        <v>650</v>
      </c>
      <c r="F610" s="3">
        <f t="shared" si="107"/>
        <v>105415.36038499894</v>
      </c>
      <c r="I610">
        <f t="shared" si="114"/>
        <v>149</v>
      </c>
      <c r="J610" s="3">
        <f t="shared" si="115"/>
        <v>146478.27592030203</v>
      </c>
      <c r="K610" s="3">
        <f t="shared" si="108"/>
        <v>381.45384354245317</v>
      </c>
      <c r="L610" s="3">
        <v>900</v>
      </c>
      <c r="M610" s="3">
        <f t="shared" si="109"/>
        <v>145959.72976384449</v>
      </c>
      <c r="P610">
        <f t="shared" si="116"/>
        <v>149</v>
      </c>
      <c r="Q610" s="3">
        <f t="shared" si="117"/>
        <v>276681.18784945901</v>
      </c>
      <c r="R610" s="3">
        <f t="shared" si="110"/>
        <v>720.52392669129949</v>
      </c>
      <c r="S610" s="3">
        <f>1700</f>
        <v>1700</v>
      </c>
      <c r="T610" s="3">
        <f t="shared" si="111"/>
        <v>275701.71177615033</v>
      </c>
    </row>
    <row r="611" spans="2:20" x14ac:dyDescent="0.35">
      <c r="B611">
        <f t="shared" si="112"/>
        <v>150</v>
      </c>
      <c r="C611" s="3">
        <f t="shared" si="113"/>
        <v>105415.36038499894</v>
      </c>
      <c r="D611" s="3">
        <f t="shared" si="106"/>
        <v>274.51916766926809</v>
      </c>
      <c r="E611" s="3">
        <v>650</v>
      </c>
      <c r="F611" s="3">
        <f t="shared" si="107"/>
        <v>105039.87955266821</v>
      </c>
      <c r="I611">
        <f t="shared" si="114"/>
        <v>150</v>
      </c>
      <c r="J611" s="3">
        <f t="shared" si="115"/>
        <v>145959.72976384449</v>
      </c>
      <c r="K611" s="3">
        <f t="shared" si="108"/>
        <v>380.10346292667833</v>
      </c>
      <c r="L611" s="3">
        <v>900</v>
      </c>
      <c r="M611" s="3">
        <f t="shared" si="109"/>
        <v>145439.83322677115</v>
      </c>
      <c r="P611">
        <f t="shared" si="116"/>
        <v>150</v>
      </c>
      <c r="Q611" s="3">
        <f t="shared" si="117"/>
        <v>275701.71177615033</v>
      </c>
      <c r="R611" s="3">
        <f t="shared" si="110"/>
        <v>717.97320775039145</v>
      </c>
      <c r="S611" s="3">
        <f>1700</f>
        <v>1700</v>
      </c>
      <c r="T611" s="3">
        <f t="shared" si="111"/>
        <v>274719.68498390075</v>
      </c>
    </row>
    <row r="612" spans="2:20" x14ac:dyDescent="0.35">
      <c r="B612">
        <f t="shared" si="112"/>
        <v>151</v>
      </c>
      <c r="C612" s="3">
        <f t="shared" si="113"/>
        <v>105039.87955266821</v>
      </c>
      <c r="D612" s="3">
        <f t="shared" si="106"/>
        <v>273.54135300174011</v>
      </c>
      <c r="E612" s="3">
        <v>650</v>
      </c>
      <c r="F612" s="3">
        <f t="shared" si="107"/>
        <v>104663.42090566995</v>
      </c>
      <c r="I612">
        <f t="shared" si="114"/>
        <v>151</v>
      </c>
      <c r="J612" s="3">
        <f t="shared" si="115"/>
        <v>145439.83322677115</v>
      </c>
      <c r="K612" s="3">
        <f t="shared" si="108"/>
        <v>378.74956569471652</v>
      </c>
      <c r="L612" s="3">
        <v>900</v>
      </c>
      <c r="M612" s="3">
        <f t="shared" si="109"/>
        <v>144918.58279246587</v>
      </c>
      <c r="P612">
        <f t="shared" si="116"/>
        <v>151</v>
      </c>
      <c r="Q612" s="3">
        <f t="shared" si="117"/>
        <v>274719.68498390075</v>
      </c>
      <c r="R612" s="3">
        <f t="shared" si="110"/>
        <v>715.41584631224157</v>
      </c>
      <c r="S612" s="3">
        <f>1700</f>
        <v>1700</v>
      </c>
      <c r="T612" s="3">
        <f t="shared" si="111"/>
        <v>273735.10083021299</v>
      </c>
    </row>
    <row r="613" spans="2:20" x14ac:dyDescent="0.35">
      <c r="B613">
        <f t="shared" si="112"/>
        <v>152</v>
      </c>
      <c r="C613" s="3">
        <f t="shared" si="113"/>
        <v>104663.42090566995</v>
      </c>
      <c r="D613" s="3">
        <f t="shared" si="106"/>
        <v>272.56099194184884</v>
      </c>
      <c r="E613" s="3">
        <v>650</v>
      </c>
      <c r="F613" s="3">
        <f t="shared" si="107"/>
        <v>104285.9818976118</v>
      </c>
      <c r="I613">
        <f t="shared" si="114"/>
        <v>152</v>
      </c>
      <c r="J613" s="3">
        <f t="shared" si="115"/>
        <v>144918.58279246587</v>
      </c>
      <c r="K613" s="3">
        <f t="shared" si="108"/>
        <v>377.39214268871319</v>
      </c>
      <c r="L613" s="3">
        <v>900</v>
      </c>
      <c r="M613" s="3">
        <f t="shared" si="109"/>
        <v>144395.97493515458</v>
      </c>
      <c r="P613">
        <f t="shared" si="116"/>
        <v>152</v>
      </c>
      <c r="Q613" s="3">
        <f t="shared" si="117"/>
        <v>273735.10083021299</v>
      </c>
      <c r="R613" s="3">
        <f t="shared" si="110"/>
        <v>712.85182507867967</v>
      </c>
      <c r="S613" s="3">
        <f>1700</f>
        <v>1700</v>
      </c>
      <c r="T613" s="3">
        <f t="shared" si="111"/>
        <v>272747.95265529165</v>
      </c>
    </row>
    <row r="614" spans="2:20" x14ac:dyDescent="0.35">
      <c r="B614">
        <f t="shared" si="112"/>
        <v>153</v>
      </c>
      <c r="C614" s="3">
        <f t="shared" si="113"/>
        <v>104285.9818976118</v>
      </c>
      <c r="D614" s="3">
        <f t="shared" si="106"/>
        <v>271.57807785836405</v>
      </c>
      <c r="E614" s="3">
        <v>650</v>
      </c>
      <c r="F614" s="3">
        <f t="shared" si="107"/>
        <v>103907.55997547015</v>
      </c>
      <c r="I614">
        <f t="shared" si="114"/>
        <v>153</v>
      </c>
      <c r="J614" s="3">
        <f t="shared" si="115"/>
        <v>144395.97493515458</v>
      </c>
      <c r="K614" s="3">
        <f t="shared" si="108"/>
        <v>376.03118472696502</v>
      </c>
      <c r="L614" s="3">
        <v>900</v>
      </c>
      <c r="M614" s="3">
        <f t="shared" si="109"/>
        <v>143872.00611988155</v>
      </c>
      <c r="P614">
        <f t="shared" si="116"/>
        <v>153</v>
      </c>
      <c r="Q614" s="3">
        <f t="shared" si="117"/>
        <v>272747.95265529165</v>
      </c>
      <c r="R614" s="3">
        <f t="shared" si="110"/>
        <v>710.28112670648864</v>
      </c>
      <c r="S614" s="3">
        <f>1700</f>
        <v>1700</v>
      </c>
      <c r="T614" s="3">
        <f t="shared" si="111"/>
        <v>271758.23378199816</v>
      </c>
    </row>
    <row r="615" spans="2:20" x14ac:dyDescent="0.35">
      <c r="B615">
        <f t="shared" si="112"/>
        <v>154</v>
      </c>
      <c r="C615" s="3">
        <f t="shared" si="113"/>
        <v>103907.55997547015</v>
      </c>
      <c r="D615" s="3">
        <f t="shared" si="106"/>
        <v>270.59260410278688</v>
      </c>
      <c r="E615" s="3">
        <v>650</v>
      </c>
      <c r="F615" s="3">
        <f t="shared" si="107"/>
        <v>103528.15257957294</v>
      </c>
      <c r="I615">
        <f t="shared" si="114"/>
        <v>154</v>
      </c>
      <c r="J615" s="3">
        <f t="shared" si="115"/>
        <v>143872.00611988155</v>
      </c>
      <c r="K615" s="3">
        <f t="shared" si="108"/>
        <v>374.66668260385819</v>
      </c>
      <c r="L615" s="3">
        <v>900</v>
      </c>
      <c r="M615" s="3">
        <f t="shared" si="109"/>
        <v>143346.67280248541</v>
      </c>
      <c r="P615">
        <f t="shared" si="116"/>
        <v>154</v>
      </c>
      <c r="Q615" s="3">
        <f t="shared" si="117"/>
        <v>271758.23378199816</v>
      </c>
      <c r="R615" s="3">
        <f t="shared" si="110"/>
        <v>707.70373380728688</v>
      </c>
      <c r="S615" s="3">
        <f>1700</f>
        <v>1700</v>
      </c>
      <c r="T615" s="3">
        <f t="shared" si="111"/>
        <v>270765.93751580548</v>
      </c>
    </row>
    <row r="616" spans="2:20" x14ac:dyDescent="0.35">
      <c r="B616">
        <f t="shared" si="112"/>
        <v>155</v>
      </c>
      <c r="C616" s="3">
        <f t="shared" si="113"/>
        <v>103528.15257957294</v>
      </c>
      <c r="D616" s="3">
        <f t="shared" si="106"/>
        <v>269.60456400930451</v>
      </c>
      <c r="E616" s="3">
        <v>650</v>
      </c>
      <c r="F616" s="3">
        <f t="shared" si="107"/>
        <v>103147.75714358225</v>
      </c>
      <c r="I616">
        <f t="shared" si="114"/>
        <v>155</v>
      </c>
      <c r="J616" s="3">
        <f t="shared" si="115"/>
        <v>143346.67280248541</v>
      </c>
      <c r="K616" s="3">
        <f t="shared" si="108"/>
        <v>373.29862708980573</v>
      </c>
      <c r="L616" s="3">
        <v>900</v>
      </c>
      <c r="M616" s="3">
        <f t="shared" si="109"/>
        <v>142819.97142957521</v>
      </c>
      <c r="P616">
        <f t="shared" si="116"/>
        <v>155</v>
      </c>
      <c r="Q616" s="3">
        <f t="shared" si="117"/>
        <v>270765.93751580548</v>
      </c>
      <c r="R616" s="3">
        <f t="shared" si="110"/>
        <v>705.11962894741009</v>
      </c>
      <c r="S616" s="3">
        <f>1700</f>
        <v>1700</v>
      </c>
      <c r="T616" s="3">
        <f t="shared" si="111"/>
        <v>269771.05714475288</v>
      </c>
    </row>
    <row r="617" spans="2:20" x14ac:dyDescent="0.35">
      <c r="B617">
        <f t="shared" si="112"/>
        <v>156</v>
      </c>
      <c r="C617" s="3">
        <f t="shared" si="113"/>
        <v>103147.75714358225</v>
      </c>
      <c r="D617" s="3">
        <f t="shared" si="106"/>
        <v>268.61395089474541</v>
      </c>
      <c r="E617" s="3">
        <v>650</v>
      </c>
      <c r="F617" s="3">
        <f t="shared" si="107"/>
        <v>102766.371094477</v>
      </c>
      <c r="I617">
        <f t="shared" si="114"/>
        <v>156</v>
      </c>
      <c r="J617" s="3">
        <f t="shared" si="115"/>
        <v>142819.97142957521</v>
      </c>
      <c r="K617" s="3">
        <f t="shared" si="108"/>
        <v>371.92700893118541</v>
      </c>
      <c r="L617" s="3">
        <v>900</v>
      </c>
      <c r="M617" s="3">
        <f t="shared" si="109"/>
        <v>142291.89843850638</v>
      </c>
      <c r="P617">
        <f t="shared" si="116"/>
        <v>156</v>
      </c>
      <c r="Q617" s="3">
        <f t="shared" si="117"/>
        <v>269771.05714475288</v>
      </c>
      <c r="R617" s="3">
        <f t="shared" si="110"/>
        <v>702.52879464779392</v>
      </c>
      <c r="S617" s="3">
        <f>1700</f>
        <v>1700</v>
      </c>
      <c r="T617" s="3">
        <f t="shared" si="111"/>
        <v>268773.58593940065</v>
      </c>
    </row>
    <row r="618" spans="2:20" x14ac:dyDescent="0.35">
      <c r="B618">
        <f t="shared" si="112"/>
        <v>157</v>
      </c>
      <c r="C618" s="3">
        <f t="shared" si="113"/>
        <v>102766.371094477</v>
      </c>
      <c r="D618" s="3">
        <f t="shared" si="106"/>
        <v>267.62075805853385</v>
      </c>
      <c r="E618" s="3">
        <v>650</v>
      </c>
      <c r="F618" s="3">
        <f t="shared" si="107"/>
        <v>102383.99185253553</v>
      </c>
      <c r="I618">
        <f t="shared" si="114"/>
        <v>157</v>
      </c>
      <c r="J618" s="3">
        <f t="shared" si="115"/>
        <v>142291.89843850638</v>
      </c>
      <c r="K618" s="3">
        <f t="shared" si="108"/>
        <v>370.55181885027702</v>
      </c>
      <c r="L618" s="3">
        <v>900</v>
      </c>
      <c r="M618" s="3">
        <f t="shared" si="109"/>
        <v>141762.45025735666</v>
      </c>
      <c r="P618">
        <f t="shared" si="116"/>
        <v>157</v>
      </c>
      <c r="Q618" s="3">
        <f t="shared" si="117"/>
        <v>268773.58593940065</v>
      </c>
      <c r="R618" s="3">
        <f t="shared" si="110"/>
        <v>699.93121338385583</v>
      </c>
      <c r="S618" s="3">
        <f>1700</f>
        <v>1700</v>
      </c>
      <c r="T618" s="3">
        <f t="shared" si="111"/>
        <v>267773.51715278451</v>
      </c>
    </row>
    <row r="619" spans="2:20" x14ac:dyDescent="0.35">
      <c r="B619">
        <f t="shared" si="112"/>
        <v>158</v>
      </c>
      <c r="C619" s="3">
        <f t="shared" si="113"/>
        <v>102383.99185253553</v>
      </c>
      <c r="D619" s="3">
        <f t="shared" si="106"/>
        <v>266.62497878264463</v>
      </c>
      <c r="E619" s="3">
        <v>650</v>
      </c>
      <c r="F619" s="3">
        <f t="shared" si="107"/>
        <v>102000.61683131817</v>
      </c>
      <c r="I619">
        <f t="shared" si="114"/>
        <v>158</v>
      </c>
      <c r="J619" s="3">
        <f t="shared" si="115"/>
        <v>141762.45025735666</v>
      </c>
      <c r="K619" s="3">
        <f t="shared" si="108"/>
        <v>369.17304754519961</v>
      </c>
      <c r="L619" s="3">
        <v>900</v>
      </c>
      <c r="M619" s="3">
        <f t="shared" si="109"/>
        <v>141231.62330490185</v>
      </c>
      <c r="P619">
        <f t="shared" si="116"/>
        <v>158</v>
      </c>
      <c r="Q619" s="3">
        <f t="shared" si="117"/>
        <v>267773.51715278451</v>
      </c>
      <c r="R619" s="3">
        <f t="shared" si="110"/>
        <v>697.32686758537636</v>
      </c>
      <c r="S619" s="3">
        <f>1700</f>
        <v>1700</v>
      </c>
      <c r="T619" s="3">
        <f t="shared" si="111"/>
        <v>266770.84402036987</v>
      </c>
    </row>
    <row r="620" spans="2:20" x14ac:dyDescent="0.35">
      <c r="B620">
        <f t="shared" si="112"/>
        <v>159</v>
      </c>
      <c r="C620" s="3">
        <f t="shared" si="113"/>
        <v>102000.61683131817</v>
      </c>
      <c r="D620" s="3">
        <f t="shared" si="106"/>
        <v>265.62660633155775</v>
      </c>
      <c r="E620" s="3">
        <v>650</v>
      </c>
      <c r="F620" s="3">
        <f t="shared" si="107"/>
        <v>101616.24343764973</v>
      </c>
      <c r="I620">
        <f t="shared" si="114"/>
        <v>159</v>
      </c>
      <c r="J620" s="3">
        <f t="shared" si="115"/>
        <v>141231.62330490185</v>
      </c>
      <c r="K620" s="3">
        <f t="shared" si="108"/>
        <v>367.79068568984854</v>
      </c>
      <c r="L620" s="3">
        <v>900</v>
      </c>
      <c r="M620" s="3">
        <f t="shared" si="109"/>
        <v>140699.41399059171</v>
      </c>
      <c r="P620">
        <f t="shared" si="116"/>
        <v>159</v>
      </c>
      <c r="Q620" s="3">
        <f t="shared" si="117"/>
        <v>266770.84402036987</v>
      </c>
      <c r="R620" s="3">
        <f t="shared" si="110"/>
        <v>694.71573963637991</v>
      </c>
      <c r="S620" s="3">
        <f>1700</f>
        <v>1700</v>
      </c>
      <c r="T620" s="3">
        <f t="shared" si="111"/>
        <v>265765.55976000626</v>
      </c>
    </row>
    <row r="621" spans="2:20" x14ac:dyDescent="0.35">
      <c r="B621">
        <f t="shared" si="112"/>
        <v>160</v>
      </c>
      <c r="C621" s="3">
        <f t="shared" si="113"/>
        <v>101616.24343764973</v>
      </c>
      <c r="D621" s="3">
        <f t="shared" si="106"/>
        <v>264.62563395221281</v>
      </c>
      <c r="E621" s="3">
        <v>650</v>
      </c>
      <c r="F621" s="3">
        <f t="shared" si="107"/>
        <v>101230.86907160193</v>
      </c>
      <c r="I621">
        <f t="shared" si="114"/>
        <v>160</v>
      </c>
      <c r="J621" s="3">
        <f t="shared" si="115"/>
        <v>140699.41399059171</v>
      </c>
      <c r="K621" s="3">
        <f t="shared" si="108"/>
        <v>366.4047239338326</v>
      </c>
      <c r="L621" s="3">
        <v>900</v>
      </c>
      <c r="M621" s="3">
        <f t="shared" si="109"/>
        <v>140165.81871452555</v>
      </c>
      <c r="P621">
        <f t="shared" si="116"/>
        <v>160</v>
      </c>
      <c r="Q621" s="3">
        <f t="shared" si="117"/>
        <v>265765.55976000626</v>
      </c>
      <c r="R621" s="3">
        <f t="shared" si="110"/>
        <v>692.0978118750163</v>
      </c>
      <c r="S621" s="3">
        <f>1700</f>
        <v>1700</v>
      </c>
      <c r="T621" s="3">
        <f t="shared" si="111"/>
        <v>264757.65757188125</v>
      </c>
    </row>
    <row r="622" spans="2:20" x14ac:dyDescent="0.35">
      <c r="B622">
        <f t="shared" si="112"/>
        <v>161</v>
      </c>
      <c r="C622" s="3">
        <f t="shared" si="113"/>
        <v>101230.86907160193</v>
      </c>
      <c r="D622" s="3">
        <f t="shared" si="106"/>
        <v>263.62205487396335</v>
      </c>
      <c r="E622" s="3">
        <v>650</v>
      </c>
      <c r="F622" s="3">
        <f t="shared" si="107"/>
        <v>100844.4911264759</v>
      </c>
      <c r="I622">
        <f t="shared" si="114"/>
        <v>161</v>
      </c>
      <c r="J622" s="3">
        <f t="shared" si="115"/>
        <v>140165.81871452555</v>
      </c>
      <c r="K622" s="3">
        <f t="shared" si="108"/>
        <v>365.01515290241031</v>
      </c>
      <c r="L622" s="3">
        <v>900</v>
      </c>
      <c r="M622" s="3">
        <f t="shared" si="109"/>
        <v>139630.83386742795</v>
      </c>
      <c r="P622">
        <f t="shared" si="116"/>
        <v>161</v>
      </c>
      <c r="Q622" s="3">
        <f t="shared" si="117"/>
        <v>264757.65757188125</v>
      </c>
      <c r="R622" s="3">
        <f t="shared" si="110"/>
        <v>689.47306659344076</v>
      </c>
      <c r="S622" s="3">
        <f>1700</f>
        <v>1700</v>
      </c>
      <c r="T622" s="3">
        <f t="shared" si="111"/>
        <v>263747.13063847471</v>
      </c>
    </row>
    <row r="623" spans="2:20" x14ac:dyDescent="0.35">
      <c r="B623">
        <f t="shared" si="112"/>
        <v>162</v>
      </c>
      <c r="C623" s="3">
        <f t="shared" si="113"/>
        <v>100844.4911264759</v>
      </c>
      <c r="D623" s="3">
        <f t="shared" si="106"/>
        <v>262.61586230853101</v>
      </c>
      <c r="E623" s="3">
        <v>650</v>
      </c>
      <c r="F623" s="3">
        <f t="shared" si="107"/>
        <v>100457.10698878444</v>
      </c>
      <c r="I623">
        <f t="shared" si="114"/>
        <v>162</v>
      </c>
      <c r="J623" s="3">
        <f t="shared" si="115"/>
        <v>139630.83386742795</v>
      </c>
      <c r="K623" s="3">
        <f t="shared" si="108"/>
        <v>363.62196319642698</v>
      </c>
      <c r="L623" s="3">
        <v>900</v>
      </c>
      <c r="M623" s="3">
        <f t="shared" si="109"/>
        <v>139094.45583062439</v>
      </c>
      <c r="P623">
        <f t="shared" si="116"/>
        <v>162</v>
      </c>
      <c r="Q623" s="3">
        <f t="shared" si="117"/>
        <v>263747.13063847471</v>
      </c>
      <c r="R623" s="3">
        <f t="shared" si="110"/>
        <v>686.84148603769461</v>
      </c>
      <c r="S623" s="3">
        <f>1700</f>
        <v>1700</v>
      </c>
      <c r="T623" s="3">
        <f t="shared" si="111"/>
        <v>262733.97212451242</v>
      </c>
    </row>
    <row r="624" spans="2:20" x14ac:dyDescent="0.35">
      <c r="B624">
        <f t="shared" si="112"/>
        <v>163</v>
      </c>
      <c r="C624" s="3">
        <f t="shared" si="113"/>
        <v>100457.10698878444</v>
      </c>
      <c r="D624" s="3">
        <f t="shared" si="106"/>
        <v>261.60704944995945</v>
      </c>
      <c r="E624" s="3">
        <v>650</v>
      </c>
      <c r="F624" s="3">
        <f t="shared" si="107"/>
        <v>100068.71403823439</v>
      </c>
      <c r="I624">
        <f t="shared" si="114"/>
        <v>163</v>
      </c>
      <c r="J624" s="3">
        <f t="shared" si="115"/>
        <v>139094.45583062439</v>
      </c>
      <c r="K624" s="3">
        <f t="shared" si="108"/>
        <v>362.22514539225102</v>
      </c>
      <c r="L624" s="3">
        <v>900</v>
      </c>
      <c r="M624" s="3">
        <f t="shared" si="109"/>
        <v>138556.68097601665</v>
      </c>
      <c r="P624">
        <f t="shared" si="116"/>
        <v>163</v>
      </c>
      <c r="Q624" s="3">
        <f t="shared" si="117"/>
        <v>262733.97212451242</v>
      </c>
      <c r="R624" s="3">
        <f t="shared" si="110"/>
        <v>684.20305240758444</v>
      </c>
      <c r="S624" s="3">
        <f>1700</f>
        <v>1700</v>
      </c>
      <c r="T624" s="3">
        <f t="shared" si="111"/>
        <v>261718.17517692002</v>
      </c>
    </row>
    <row r="625" spans="2:20" x14ac:dyDescent="0.35">
      <c r="B625">
        <f t="shared" si="112"/>
        <v>164</v>
      </c>
      <c r="C625" s="3">
        <f t="shared" si="113"/>
        <v>100068.71403823439</v>
      </c>
      <c r="D625" s="3">
        <f t="shared" si="106"/>
        <v>260.59560947456873</v>
      </c>
      <c r="E625" s="3">
        <v>650</v>
      </c>
      <c r="F625" s="3">
        <f t="shared" si="107"/>
        <v>99679.309647708957</v>
      </c>
      <c r="I625">
        <f t="shared" si="114"/>
        <v>164</v>
      </c>
      <c r="J625" s="3">
        <f t="shared" si="115"/>
        <v>138556.68097601665</v>
      </c>
      <c r="K625" s="3">
        <f t="shared" si="108"/>
        <v>360.82469004171003</v>
      </c>
      <c r="L625" s="3">
        <v>900</v>
      </c>
      <c r="M625" s="3">
        <f t="shared" si="109"/>
        <v>138017.50566605837</v>
      </c>
      <c r="P625">
        <f t="shared" si="116"/>
        <v>164</v>
      </c>
      <c r="Q625" s="3">
        <f t="shared" si="117"/>
        <v>261718.17517692002</v>
      </c>
      <c r="R625" s="3">
        <f t="shared" si="110"/>
        <v>681.55774785656251</v>
      </c>
      <c r="S625" s="3">
        <f>1700</f>
        <v>1700</v>
      </c>
      <c r="T625" s="3">
        <f t="shared" si="111"/>
        <v>260699.73292477656</v>
      </c>
    </row>
    <row r="626" spans="2:20" x14ac:dyDescent="0.35">
      <c r="B626">
        <f t="shared" si="112"/>
        <v>165</v>
      </c>
      <c r="C626" s="3">
        <f t="shared" si="113"/>
        <v>99679.309647708957</v>
      </c>
      <c r="D626" s="3">
        <f t="shared" si="106"/>
        <v>259.58153554090876</v>
      </c>
      <c r="E626" s="3">
        <v>650</v>
      </c>
      <c r="F626" s="3">
        <f t="shared" si="107"/>
        <v>99288.891183249871</v>
      </c>
      <c r="I626">
        <f t="shared" si="114"/>
        <v>165</v>
      </c>
      <c r="J626" s="3">
        <f t="shared" si="115"/>
        <v>138017.50566605837</v>
      </c>
      <c r="K626" s="3">
        <f t="shared" si="108"/>
        <v>359.42058767202701</v>
      </c>
      <c r="L626" s="3">
        <v>900</v>
      </c>
      <c r="M626" s="3">
        <f t="shared" si="109"/>
        <v>137476.9262537304</v>
      </c>
      <c r="P626">
        <f t="shared" si="116"/>
        <v>165</v>
      </c>
      <c r="Q626" s="3">
        <f t="shared" si="117"/>
        <v>260699.73292477656</v>
      </c>
      <c r="R626" s="3">
        <f t="shared" si="110"/>
        <v>678.90555449160559</v>
      </c>
      <c r="S626" s="3">
        <f>1700</f>
        <v>1700</v>
      </c>
      <c r="T626" s="3">
        <f t="shared" si="111"/>
        <v>259678.63847926818</v>
      </c>
    </row>
    <row r="627" spans="2:20" x14ac:dyDescent="0.35">
      <c r="B627">
        <f t="shared" si="112"/>
        <v>166</v>
      </c>
      <c r="C627" s="3">
        <f t="shared" si="113"/>
        <v>99288.891183249871</v>
      </c>
      <c r="D627" s="3">
        <f t="shared" si="106"/>
        <v>258.56482078971322</v>
      </c>
      <c r="E627" s="3">
        <v>650</v>
      </c>
      <c r="F627" s="3">
        <f t="shared" si="107"/>
        <v>98897.456004039588</v>
      </c>
      <c r="I627">
        <f t="shared" si="114"/>
        <v>166</v>
      </c>
      <c r="J627" s="3">
        <f t="shared" si="115"/>
        <v>137476.9262537304</v>
      </c>
      <c r="K627" s="3">
        <f t="shared" si="108"/>
        <v>358.01282878575626</v>
      </c>
      <c r="L627" s="3">
        <v>900</v>
      </c>
      <c r="M627" s="3">
        <f t="shared" si="109"/>
        <v>136934.93908251615</v>
      </c>
      <c r="P627">
        <f t="shared" si="116"/>
        <v>166</v>
      </c>
      <c r="Q627" s="3">
        <f t="shared" si="117"/>
        <v>259678.63847926818</v>
      </c>
      <c r="R627" s="3">
        <f t="shared" si="110"/>
        <v>676.24645437309425</v>
      </c>
      <c r="S627" s="3">
        <f>1700</f>
        <v>1700</v>
      </c>
      <c r="T627" s="3">
        <f t="shared" si="111"/>
        <v>258654.88493364127</v>
      </c>
    </row>
    <row r="628" spans="2:20" x14ac:dyDescent="0.35">
      <c r="B628">
        <f t="shared" si="112"/>
        <v>167</v>
      </c>
      <c r="C628" s="3">
        <f t="shared" si="113"/>
        <v>98897.456004039588</v>
      </c>
      <c r="D628" s="3">
        <f t="shared" si="106"/>
        <v>257.54545834385311</v>
      </c>
      <c r="E628" s="3">
        <v>650</v>
      </c>
      <c r="F628" s="3">
        <f t="shared" si="107"/>
        <v>98505.001462383443</v>
      </c>
      <c r="I628">
        <f t="shared" si="114"/>
        <v>167</v>
      </c>
      <c r="J628" s="3">
        <f t="shared" si="115"/>
        <v>136934.93908251615</v>
      </c>
      <c r="K628" s="3">
        <f t="shared" si="108"/>
        <v>356.60140386071913</v>
      </c>
      <c r="L628" s="3">
        <v>900</v>
      </c>
      <c r="M628" s="3">
        <f t="shared" si="109"/>
        <v>136391.54048637688</v>
      </c>
      <c r="P628">
        <f t="shared" si="116"/>
        <v>167</v>
      </c>
      <c r="Q628" s="3">
        <f t="shared" si="117"/>
        <v>258654.88493364127</v>
      </c>
      <c r="R628" s="3">
        <f t="shared" si="110"/>
        <v>673.58042951469076</v>
      </c>
      <c r="S628" s="3">
        <f>1700</f>
        <v>1700</v>
      </c>
      <c r="T628" s="3">
        <f t="shared" si="111"/>
        <v>257628.46536315596</v>
      </c>
    </row>
    <row r="629" spans="2:20" x14ac:dyDescent="0.35">
      <c r="B629">
        <f t="shared" si="112"/>
        <v>168</v>
      </c>
      <c r="C629" s="3">
        <f t="shared" si="113"/>
        <v>98505.001462383443</v>
      </c>
      <c r="D629" s="3">
        <f t="shared" si="106"/>
        <v>256.52344130829022</v>
      </c>
      <c r="E629" s="3">
        <v>650</v>
      </c>
      <c r="F629" s="3">
        <f t="shared" si="107"/>
        <v>98111.524903691738</v>
      </c>
      <c r="I629">
        <f t="shared" si="114"/>
        <v>168</v>
      </c>
      <c r="J629" s="3">
        <f t="shared" si="115"/>
        <v>136391.54048637688</v>
      </c>
      <c r="K629" s="3">
        <f t="shared" si="108"/>
        <v>355.18630334993981</v>
      </c>
      <c r="L629" s="3">
        <v>900</v>
      </c>
      <c r="M629" s="3">
        <f t="shared" si="109"/>
        <v>135846.72678972682</v>
      </c>
      <c r="P629">
        <f t="shared" si="116"/>
        <v>168</v>
      </c>
      <c r="Q629" s="3">
        <f t="shared" si="117"/>
        <v>257628.46536315596</v>
      </c>
      <c r="R629" s="3">
        <f t="shared" si="110"/>
        <v>670.90746188321862</v>
      </c>
      <c r="S629" s="3">
        <f>1700</f>
        <v>1700</v>
      </c>
      <c r="T629" s="3">
        <f t="shared" si="111"/>
        <v>256599.37282503917</v>
      </c>
    </row>
    <row r="630" spans="2:20" x14ac:dyDescent="0.35">
      <c r="B630">
        <f t="shared" si="112"/>
        <v>169</v>
      </c>
      <c r="C630" s="3">
        <f t="shared" si="113"/>
        <v>98111.524903691738</v>
      </c>
      <c r="D630" s="3">
        <f t="shared" si="106"/>
        <v>255.49876277003057</v>
      </c>
      <c r="E630" s="3">
        <v>650</v>
      </c>
      <c r="F630" s="3">
        <f t="shared" si="107"/>
        <v>97717.02366646177</v>
      </c>
      <c r="I630">
        <f t="shared" si="114"/>
        <v>169</v>
      </c>
      <c r="J630" s="3">
        <f t="shared" si="115"/>
        <v>135846.72678972682</v>
      </c>
      <c r="K630" s="3">
        <f t="shared" si="108"/>
        <v>353.76751768158027</v>
      </c>
      <c r="L630" s="3">
        <v>900</v>
      </c>
      <c r="M630" s="3">
        <f t="shared" si="109"/>
        <v>135300.4943074084</v>
      </c>
      <c r="P630">
        <f t="shared" si="116"/>
        <v>169</v>
      </c>
      <c r="Q630" s="3">
        <f t="shared" si="117"/>
        <v>256599.37282503917</v>
      </c>
      <c r="R630" s="3">
        <f t="shared" si="110"/>
        <v>668.22753339853955</v>
      </c>
      <c r="S630" s="3">
        <f>1700</f>
        <v>1700</v>
      </c>
      <c r="T630" s="3">
        <f t="shared" si="111"/>
        <v>255567.60035843772</v>
      </c>
    </row>
    <row r="631" spans="2:20" x14ac:dyDescent="0.35">
      <c r="B631">
        <f t="shared" si="112"/>
        <v>170</v>
      </c>
      <c r="C631" s="3">
        <f t="shared" si="113"/>
        <v>97717.02366646177</v>
      </c>
      <c r="D631" s="3">
        <f t="shared" si="106"/>
        <v>254.47141579807752</v>
      </c>
      <c r="E631" s="3">
        <v>650</v>
      </c>
      <c r="F631" s="3">
        <f t="shared" si="107"/>
        <v>97321.495082259848</v>
      </c>
      <c r="I631">
        <f t="shared" si="114"/>
        <v>170</v>
      </c>
      <c r="J631" s="3">
        <f t="shared" si="115"/>
        <v>135300.4943074084</v>
      </c>
      <c r="K631" s="3">
        <f t="shared" si="108"/>
        <v>352.34503725887606</v>
      </c>
      <c r="L631" s="3">
        <v>900</v>
      </c>
      <c r="M631" s="3">
        <f t="shared" si="109"/>
        <v>134752.83934466727</v>
      </c>
      <c r="P631">
        <f t="shared" si="116"/>
        <v>170</v>
      </c>
      <c r="Q631" s="3">
        <f t="shared" si="117"/>
        <v>255567.60035843772</v>
      </c>
      <c r="R631" s="3">
        <f t="shared" si="110"/>
        <v>665.54062593343156</v>
      </c>
      <c r="S631" s="3">
        <f>1700</f>
        <v>1700</v>
      </c>
      <c r="T631" s="3">
        <f t="shared" si="111"/>
        <v>254533.14098437116</v>
      </c>
    </row>
    <row r="632" spans="2:20" x14ac:dyDescent="0.35">
      <c r="B632">
        <f t="shared" si="112"/>
        <v>171</v>
      </c>
      <c r="C632" s="3">
        <f t="shared" si="113"/>
        <v>97321.495082259848</v>
      </c>
      <c r="D632" s="3">
        <f t="shared" si="106"/>
        <v>253.44139344338501</v>
      </c>
      <c r="E632" s="3">
        <v>650</v>
      </c>
      <c r="F632" s="3">
        <f t="shared" si="107"/>
        <v>96924.936475703231</v>
      </c>
      <c r="I632">
        <f t="shared" si="114"/>
        <v>171</v>
      </c>
      <c r="J632" s="3">
        <f t="shared" si="115"/>
        <v>134752.83934466727</v>
      </c>
      <c r="K632" s="3">
        <f t="shared" si="108"/>
        <v>350.91885246007104</v>
      </c>
      <c r="L632" s="3">
        <v>900</v>
      </c>
      <c r="M632" s="3">
        <f t="shared" si="109"/>
        <v>134203.75819712735</v>
      </c>
      <c r="P632">
        <f t="shared" si="116"/>
        <v>171</v>
      </c>
      <c r="Q632" s="3">
        <f t="shared" si="117"/>
        <v>254533.14098437116</v>
      </c>
      <c r="R632" s="3">
        <f t="shared" si="110"/>
        <v>662.84672131346656</v>
      </c>
      <c r="S632" s="3">
        <f>1700</f>
        <v>1700</v>
      </c>
      <c r="T632" s="3">
        <f t="shared" si="111"/>
        <v>253495.98770568462</v>
      </c>
    </row>
    <row r="633" spans="2:20" x14ac:dyDescent="0.35">
      <c r="B633">
        <f t="shared" si="112"/>
        <v>172</v>
      </c>
      <c r="C633" s="3">
        <f t="shared" si="113"/>
        <v>96924.936475703231</v>
      </c>
      <c r="D633" s="3">
        <f t="shared" si="106"/>
        <v>252.4086887388105</v>
      </c>
      <c r="E633" s="3">
        <v>650</v>
      </c>
      <c r="F633" s="3">
        <f t="shared" si="107"/>
        <v>96527.345164442042</v>
      </c>
      <c r="I633">
        <f t="shared" si="114"/>
        <v>172</v>
      </c>
      <c r="J633" s="3">
        <f t="shared" si="115"/>
        <v>134203.75819712735</v>
      </c>
      <c r="K633" s="3">
        <f t="shared" si="108"/>
        <v>349.48895363835248</v>
      </c>
      <c r="L633" s="3">
        <v>900</v>
      </c>
      <c r="M633" s="3">
        <f t="shared" si="109"/>
        <v>133653.2471507657</v>
      </c>
      <c r="P633">
        <f t="shared" si="116"/>
        <v>172</v>
      </c>
      <c r="Q633" s="3">
        <f t="shared" si="117"/>
        <v>253495.98770568462</v>
      </c>
      <c r="R633" s="3">
        <f t="shared" si="110"/>
        <v>660.14580131688706</v>
      </c>
      <c r="S633" s="3">
        <f>1700</f>
        <v>1700</v>
      </c>
      <c r="T633" s="3">
        <f t="shared" si="111"/>
        <v>252456.1335070015</v>
      </c>
    </row>
    <row r="634" spans="2:20" x14ac:dyDescent="0.35">
      <c r="B634">
        <f t="shared" si="112"/>
        <v>173</v>
      </c>
      <c r="C634" s="3">
        <f t="shared" si="113"/>
        <v>96527.345164442042</v>
      </c>
      <c r="D634" s="3">
        <f t="shared" si="106"/>
        <v>251.37329469906783</v>
      </c>
      <c r="E634" s="3">
        <v>650</v>
      </c>
      <c r="F634" s="3">
        <f t="shared" si="107"/>
        <v>96128.718459141106</v>
      </c>
      <c r="I634">
        <f t="shared" si="114"/>
        <v>173</v>
      </c>
      <c r="J634" s="3">
        <f t="shared" si="115"/>
        <v>133653.2471507657</v>
      </c>
      <c r="K634" s="3">
        <f t="shared" si="108"/>
        <v>348.05533112178568</v>
      </c>
      <c r="L634" s="3">
        <v>900</v>
      </c>
      <c r="M634" s="3">
        <f t="shared" si="109"/>
        <v>133101.30248188748</v>
      </c>
      <c r="P634">
        <f t="shared" si="116"/>
        <v>173</v>
      </c>
      <c r="Q634" s="3">
        <f t="shared" si="117"/>
        <v>252456.1335070015</v>
      </c>
      <c r="R634" s="3">
        <f t="shared" si="110"/>
        <v>657.43784767448312</v>
      </c>
      <c r="S634" s="3">
        <f>1700</f>
        <v>1700</v>
      </c>
      <c r="T634" s="3">
        <f t="shared" si="111"/>
        <v>251413.57135467598</v>
      </c>
    </row>
    <row r="635" spans="2:20" x14ac:dyDescent="0.35">
      <c r="B635">
        <f t="shared" si="112"/>
        <v>174</v>
      </c>
      <c r="C635" s="3">
        <f t="shared" si="113"/>
        <v>96128.718459141106</v>
      </c>
      <c r="D635" s="3">
        <f t="shared" si="106"/>
        <v>250.33520432067996</v>
      </c>
      <c r="E635" s="3">
        <v>650</v>
      </c>
      <c r="F635" s="3">
        <f t="shared" si="107"/>
        <v>95729.053663461789</v>
      </c>
      <c r="I635">
        <f t="shared" si="114"/>
        <v>174</v>
      </c>
      <c r="J635" s="3">
        <f t="shared" si="115"/>
        <v>133101.30248188748</v>
      </c>
      <c r="K635" s="3">
        <f t="shared" si="108"/>
        <v>346.61797521324866</v>
      </c>
      <c r="L635" s="3">
        <v>900</v>
      </c>
      <c r="M635" s="3">
        <f t="shared" si="109"/>
        <v>132547.92045710073</v>
      </c>
      <c r="P635">
        <f t="shared" si="116"/>
        <v>174</v>
      </c>
      <c r="Q635" s="3">
        <f t="shared" si="117"/>
        <v>251413.57135467598</v>
      </c>
      <c r="R635" s="3">
        <f t="shared" si="110"/>
        <v>654.7228420694687</v>
      </c>
      <c r="S635" s="3">
        <f>1700</f>
        <v>1700</v>
      </c>
      <c r="T635" s="3">
        <f t="shared" si="111"/>
        <v>250368.29419674544</v>
      </c>
    </row>
    <row r="636" spans="2:20" x14ac:dyDescent="0.35">
      <c r="B636">
        <f t="shared" si="112"/>
        <v>175</v>
      </c>
      <c r="C636" s="3">
        <f t="shared" si="113"/>
        <v>95729.053663461789</v>
      </c>
      <c r="D636" s="3">
        <f t="shared" si="106"/>
        <v>249.29441058193174</v>
      </c>
      <c r="E636" s="3">
        <v>650</v>
      </c>
      <c r="F636" s="3">
        <f t="shared" si="107"/>
        <v>95328.348074043723</v>
      </c>
      <c r="I636">
        <f t="shared" si="114"/>
        <v>175</v>
      </c>
      <c r="J636" s="3">
        <f t="shared" si="115"/>
        <v>132547.92045710073</v>
      </c>
      <c r="K636" s="3">
        <f t="shared" si="108"/>
        <v>345.1768761903665</v>
      </c>
      <c r="L636" s="3">
        <v>900</v>
      </c>
      <c r="M636" s="3">
        <f t="shared" si="109"/>
        <v>131993.09733329111</v>
      </c>
      <c r="P636">
        <f t="shared" si="116"/>
        <v>175</v>
      </c>
      <c r="Q636" s="3">
        <f t="shared" si="117"/>
        <v>250368.29419674544</v>
      </c>
      <c r="R636" s="3">
        <f t="shared" si="110"/>
        <v>652.00076613735791</v>
      </c>
      <c r="S636" s="3">
        <f>1700</f>
        <v>1700</v>
      </c>
      <c r="T636" s="3">
        <f t="shared" si="111"/>
        <v>249320.29496288279</v>
      </c>
    </row>
    <row r="637" spans="2:20" x14ac:dyDescent="0.35">
      <c r="B637">
        <f t="shared" si="112"/>
        <v>176</v>
      </c>
      <c r="C637" s="3">
        <f t="shared" si="113"/>
        <v>95328.348074043723</v>
      </c>
      <c r="D637" s="3">
        <f t="shared" si="106"/>
        <v>248.25090644282218</v>
      </c>
      <c r="E637" s="3">
        <v>650</v>
      </c>
      <c r="F637" s="3">
        <f t="shared" si="107"/>
        <v>94926.598980486538</v>
      </c>
      <c r="I637">
        <f t="shared" si="114"/>
        <v>176</v>
      </c>
      <c r="J637" s="3">
        <f t="shared" si="115"/>
        <v>131993.09733329111</v>
      </c>
      <c r="K637" s="3">
        <f t="shared" si="108"/>
        <v>343.73202430544558</v>
      </c>
      <c r="L637" s="3">
        <v>900</v>
      </c>
      <c r="M637" s="3">
        <f t="shared" si="109"/>
        <v>131436.82935759655</v>
      </c>
      <c r="P637">
        <f t="shared" si="116"/>
        <v>176</v>
      </c>
      <c r="Q637" s="3">
        <f t="shared" si="117"/>
        <v>249320.29496288279</v>
      </c>
      <c r="R637" s="3">
        <f t="shared" si="110"/>
        <v>649.2716014658406</v>
      </c>
      <c r="S637" s="3">
        <f>1700</f>
        <v>1700</v>
      </c>
      <c r="T637" s="3">
        <f t="shared" si="111"/>
        <v>248269.56656434864</v>
      </c>
    </row>
    <row r="638" spans="2:20" x14ac:dyDescent="0.35">
      <c r="B638">
        <f t="shared" si="112"/>
        <v>177</v>
      </c>
      <c r="C638" s="3">
        <f t="shared" si="113"/>
        <v>94926.598980486538</v>
      </c>
      <c r="D638" s="3">
        <f t="shared" si="106"/>
        <v>247.20468484501703</v>
      </c>
      <c r="E638" s="3">
        <v>650</v>
      </c>
      <c r="F638" s="3">
        <f t="shared" si="107"/>
        <v>94523.80366533155</v>
      </c>
      <c r="I638">
        <f t="shared" si="114"/>
        <v>177</v>
      </c>
      <c r="J638" s="3">
        <f t="shared" si="115"/>
        <v>131436.82935759655</v>
      </c>
      <c r="K638" s="3">
        <f t="shared" si="108"/>
        <v>342.28340978540768</v>
      </c>
      <c r="L638" s="3">
        <v>900</v>
      </c>
      <c r="M638" s="3">
        <f t="shared" si="109"/>
        <v>130879.11276738197</v>
      </c>
      <c r="P638">
        <f t="shared" si="116"/>
        <v>177</v>
      </c>
      <c r="Q638" s="3">
        <f t="shared" si="117"/>
        <v>248269.56656434864</v>
      </c>
      <c r="R638" s="3">
        <f t="shared" si="110"/>
        <v>646.53532959465792</v>
      </c>
      <c r="S638" s="3">
        <f>1700</f>
        <v>1700</v>
      </c>
      <c r="T638" s="3">
        <f t="shared" si="111"/>
        <v>247216.1018939433</v>
      </c>
    </row>
    <row r="639" spans="2:20" x14ac:dyDescent="0.35">
      <c r="B639">
        <f t="shared" si="112"/>
        <v>178</v>
      </c>
      <c r="C639" s="3">
        <f t="shared" si="113"/>
        <v>94523.80366533155</v>
      </c>
      <c r="D639" s="3">
        <f t="shared" si="106"/>
        <v>246.15573871180092</v>
      </c>
      <c r="E639" s="3">
        <v>650</v>
      </c>
      <c r="F639" s="3">
        <f t="shared" si="107"/>
        <v>94119.959404043344</v>
      </c>
      <c r="I639">
        <f t="shared" si="114"/>
        <v>178</v>
      </c>
      <c r="J639" s="3">
        <f t="shared" si="115"/>
        <v>130879.11276738197</v>
      </c>
      <c r="K639" s="3">
        <f t="shared" si="108"/>
        <v>340.83102283172389</v>
      </c>
      <c r="L639" s="3">
        <v>900</v>
      </c>
      <c r="M639" s="3">
        <f t="shared" si="109"/>
        <v>130319.9437902137</v>
      </c>
      <c r="P639">
        <f t="shared" si="116"/>
        <v>178</v>
      </c>
      <c r="Q639" s="3">
        <f t="shared" si="117"/>
        <v>247216.1018939433</v>
      </c>
      <c r="R639" s="3">
        <f t="shared" si="110"/>
        <v>643.7919320154773</v>
      </c>
      <c r="S639" s="3">
        <f>1700</f>
        <v>1700</v>
      </c>
      <c r="T639" s="3">
        <f t="shared" si="111"/>
        <v>246159.89382595877</v>
      </c>
    </row>
    <row r="640" spans="2:20" x14ac:dyDescent="0.35">
      <c r="B640">
        <f t="shared" si="112"/>
        <v>179</v>
      </c>
      <c r="C640" s="3">
        <f t="shared" si="113"/>
        <v>94119.959404043344</v>
      </c>
      <c r="D640" s="3">
        <f t="shared" si="106"/>
        <v>245.10406094802954</v>
      </c>
      <c r="E640" s="3">
        <v>650</v>
      </c>
      <c r="F640" s="3">
        <f t="shared" si="107"/>
        <v>93715.06346499137</v>
      </c>
      <c r="I640">
        <f t="shared" si="114"/>
        <v>179</v>
      </c>
      <c r="J640" s="3">
        <f t="shared" si="115"/>
        <v>130319.9437902137</v>
      </c>
      <c r="K640" s="3">
        <f t="shared" si="108"/>
        <v>339.37485362034818</v>
      </c>
      <c r="L640" s="3">
        <v>900</v>
      </c>
      <c r="M640" s="3">
        <f t="shared" si="109"/>
        <v>129759.31864383405</v>
      </c>
      <c r="P640">
        <f t="shared" si="116"/>
        <v>179</v>
      </c>
      <c r="Q640" s="3">
        <f t="shared" si="117"/>
        <v>246159.89382595877</v>
      </c>
      <c r="R640" s="3">
        <f t="shared" si="110"/>
        <v>641.0413901717676</v>
      </c>
      <c r="S640" s="3">
        <f>1700</f>
        <v>1700</v>
      </c>
      <c r="T640" s="3">
        <f t="shared" si="111"/>
        <v>245100.93521613054</v>
      </c>
    </row>
    <row r="641" spans="2:20" x14ac:dyDescent="0.35">
      <c r="B641">
        <f t="shared" si="112"/>
        <v>180</v>
      </c>
      <c r="C641" s="3">
        <f t="shared" si="113"/>
        <v>93715.06346499137</v>
      </c>
      <c r="D641" s="3">
        <f t="shared" si="106"/>
        <v>244.04964444008169</v>
      </c>
      <c r="E641" s="3">
        <v>650</v>
      </c>
      <c r="F641" s="3">
        <f t="shared" si="107"/>
        <v>93309.113109431448</v>
      </c>
      <c r="I641">
        <f t="shared" si="114"/>
        <v>180</v>
      </c>
      <c r="J641" s="3">
        <f t="shared" si="115"/>
        <v>129759.31864383405</v>
      </c>
      <c r="K641" s="3">
        <f t="shared" si="108"/>
        <v>337.91489230165115</v>
      </c>
      <c r="L641" s="3">
        <v>900</v>
      </c>
      <c r="M641" s="3">
        <f t="shared" si="109"/>
        <v>129197.2335361357</v>
      </c>
      <c r="P641">
        <f t="shared" si="116"/>
        <v>180</v>
      </c>
      <c r="Q641" s="3">
        <f t="shared" si="117"/>
        <v>245100.93521613054</v>
      </c>
      <c r="R641" s="3">
        <f t="shared" si="110"/>
        <v>638.28368545867329</v>
      </c>
      <c r="S641" s="3">
        <f>1700</f>
        <v>1700</v>
      </c>
      <c r="T641" s="3">
        <f t="shared" si="111"/>
        <v>244039.21890158922</v>
      </c>
    </row>
    <row r="642" spans="2:20" x14ac:dyDescent="0.35">
      <c r="B642">
        <f t="shared" si="112"/>
        <v>181</v>
      </c>
      <c r="C642" s="3">
        <f t="shared" si="113"/>
        <v>93309.113109431448</v>
      </c>
      <c r="D642" s="3">
        <f t="shared" si="106"/>
        <v>242.99248205581105</v>
      </c>
      <c r="E642" s="3">
        <v>650</v>
      </c>
      <c r="F642" s="3">
        <f t="shared" si="107"/>
        <v>92902.105591487256</v>
      </c>
      <c r="I642">
        <f t="shared" si="114"/>
        <v>181</v>
      </c>
      <c r="J642" s="3">
        <f t="shared" si="115"/>
        <v>129197.2335361357</v>
      </c>
      <c r="K642" s="3">
        <f t="shared" si="108"/>
        <v>336.45112900035338</v>
      </c>
      <c r="L642" s="3">
        <v>900</v>
      </c>
      <c r="M642" s="3">
        <f t="shared" si="109"/>
        <v>128633.68466513605</v>
      </c>
      <c r="P642">
        <f t="shared" si="116"/>
        <v>181</v>
      </c>
      <c r="Q642" s="3">
        <f t="shared" si="117"/>
        <v>244039.21890158922</v>
      </c>
      <c r="R642" s="3">
        <f t="shared" si="110"/>
        <v>635.51879922288856</v>
      </c>
      <c r="S642" s="3">
        <f>1700</f>
        <v>1700</v>
      </c>
      <c r="T642" s="3">
        <f t="shared" si="111"/>
        <v>242974.73770081211</v>
      </c>
    </row>
    <row r="643" spans="2:20" x14ac:dyDescent="0.35">
      <c r="B643">
        <f t="shared" si="112"/>
        <v>182</v>
      </c>
      <c r="C643" s="3">
        <f t="shared" si="113"/>
        <v>92902.105591487256</v>
      </c>
      <c r="D643" s="3">
        <f t="shared" si="106"/>
        <v>241.93256664449805</v>
      </c>
      <c r="E643" s="3">
        <v>650</v>
      </c>
      <c r="F643" s="3">
        <f t="shared" si="107"/>
        <v>92494.038158131749</v>
      </c>
      <c r="I643">
        <f t="shared" si="114"/>
        <v>182</v>
      </c>
      <c r="J643" s="3">
        <f t="shared" si="115"/>
        <v>128633.68466513605</v>
      </c>
      <c r="K643" s="3">
        <f t="shared" si="108"/>
        <v>334.98355381545849</v>
      </c>
      <c r="L643" s="3">
        <v>900</v>
      </c>
      <c r="M643" s="3">
        <f t="shared" si="109"/>
        <v>128068.66821895151</v>
      </c>
      <c r="P643">
        <f t="shared" si="116"/>
        <v>182</v>
      </c>
      <c r="Q643" s="3">
        <f t="shared" si="117"/>
        <v>242974.73770081211</v>
      </c>
      <c r="R643" s="3">
        <f t="shared" si="110"/>
        <v>632.7467127625315</v>
      </c>
      <c r="S643" s="3">
        <f>1700</f>
        <v>1700</v>
      </c>
      <c r="T643" s="3">
        <f t="shared" si="111"/>
        <v>241907.48441357465</v>
      </c>
    </row>
    <row r="644" spans="2:20" x14ac:dyDescent="0.35">
      <c r="B644">
        <f t="shared" si="112"/>
        <v>183</v>
      </c>
      <c r="C644" s="3">
        <f t="shared" si="113"/>
        <v>92494.038158131749</v>
      </c>
      <c r="D644" s="3">
        <f t="shared" si="106"/>
        <v>240.86989103680142</v>
      </c>
      <c r="E644" s="3">
        <v>650</v>
      </c>
      <c r="F644" s="3">
        <f t="shared" si="107"/>
        <v>92084.908049168545</v>
      </c>
      <c r="I644">
        <f t="shared" si="114"/>
        <v>183</v>
      </c>
      <c r="J644" s="3">
        <f t="shared" si="115"/>
        <v>128068.66821895151</v>
      </c>
      <c r="K644" s="3">
        <f t="shared" si="108"/>
        <v>333.51215682018625</v>
      </c>
      <c r="L644" s="3">
        <v>900</v>
      </c>
      <c r="M644" s="3">
        <f t="shared" si="109"/>
        <v>127502.1803757717</v>
      </c>
      <c r="P644">
        <f t="shared" si="116"/>
        <v>183</v>
      </c>
      <c r="Q644" s="3">
        <f t="shared" si="117"/>
        <v>241907.48441357465</v>
      </c>
      <c r="R644" s="3">
        <f t="shared" si="110"/>
        <v>629.96740732701733</v>
      </c>
      <c r="S644" s="3">
        <f>1700</f>
        <v>1700</v>
      </c>
      <c r="T644" s="3">
        <f t="shared" si="111"/>
        <v>240837.45182090168</v>
      </c>
    </row>
    <row r="645" spans="2:20" x14ac:dyDescent="0.35">
      <c r="B645">
        <f t="shared" si="112"/>
        <v>184</v>
      </c>
      <c r="C645" s="3">
        <f t="shared" si="113"/>
        <v>92084.908049168545</v>
      </c>
      <c r="D645" s="3">
        <f t="shared" si="106"/>
        <v>239.80444804470974</v>
      </c>
      <c r="E645" s="3">
        <v>650</v>
      </c>
      <c r="F645" s="3">
        <f t="shared" si="107"/>
        <v>91674.712497213259</v>
      </c>
      <c r="I645">
        <f t="shared" si="114"/>
        <v>184</v>
      </c>
      <c r="J645" s="3">
        <f t="shared" si="115"/>
        <v>127502.1803757717</v>
      </c>
      <c r="K645" s="3">
        <f t="shared" si="108"/>
        <v>332.03692806190548</v>
      </c>
      <c r="L645" s="3">
        <v>900</v>
      </c>
      <c r="M645" s="3">
        <f t="shared" si="109"/>
        <v>126934.2173038336</v>
      </c>
      <c r="P645">
        <f t="shared" si="116"/>
        <v>184</v>
      </c>
      <c r="Q645" s="3">
        <f t="shared" si="117"/>
        <v>240837.45182090168</v>
      </c>
      <c r="R645" s="3">
        <f t="shared" si="110"/>
        <v>627.1808641169315</v>
      </c>
      <c r="S645" s="3">
        <f>1700</f>
        <v>1700</v>
      </c>
      <c r="T645" s="3">
        <f t="shared" si="111"/>
        <v>239764.63268501862</v>
      </c>
    </row>
    <row r="646" spans="2:20" x14ac:dyDescent="0.35">
      <c r="B646">
        <f t="shared" si="112"/>
        <v>185</v>
      </c>
      <c r="C646" s="3">
        <f t="shared" si="113"/>
        <v>91674.712497213259</v>
      </c>
      <c r="D646" s="3">
        <f t="shared" si="106"/>
        <v>238.73623046149285</v>
      </c>
      <c r="E646" s="3">
        <v>650</v>
      </c>
      <c r="F646" s="3">
        <f t="shared" si="107"/>
        <v>91263.448727674753</v>
      </c>
      <c r="I646">
        <f t="shared" si="114"/>
        <v>185</v>
      </c>
      <c r="J646" s="3">
        <f t="shared" si="115"/>
        <v>126934.2173038336</v>
      </c>
      <c r="K646" s="3">
        <f t="shared" si="108"/>
        <v>330.55785756206666</v>
      </c>
      <c r="L646" s="3">
        <v>900</v>
      </c>
      <c r="M646" s="3">
        <f t="shared" si="109"/>
        <v>126364.77516139566</v>
      </c>
      <c r="P646">
        <f t="shared" si="116"/>
        <v>185</v>
      </c>
      <c r="Q646" s="3">
        <f t="shared" si="117"/>
        <v>239764.63268501862</v>
      </c>
      <c r="R646" s="3">
        <f t="shared" si="110"/>
        <v>624.38706428390265</v>
      </c>
      <c r="S646" s="3">
        <f>1700</f>
        <v>1700</v>
      </c>
      <c r="T646" s="3">
        <f t="shared" si="111"/>
        <v>238689.0197493025</v>
      </c>
    </row>
    <row r="647" spans="2:20" x14ac:dyDescent="0.35">
      <c r="B647">
        <f t="shared" si="112"/>
        <v>186</v>
      </c>
      <c r="C647" s="3">
        <f t="shared" si="113"/>
        <v>91263.448727674753</v>
      </c>
      <c r="D647" s="3">
        <f t="shared" si="106"/>
        <v>237.665231061653</v>
      </c>
      <c r="E647" s="3">
        <v>650</v>
      </c>
      <c r="F647" s="3">
        <f t="shared" si="107"/>
        <v>90851.113958736401</v>
      </c>
      <c r="I647">
        <f t="shared" si="114"/>
        <v>186</v>
      </c>
      <c r="J647" s="3">
        <f t="shared" si="115"/>
        <v>126364.77516139566</v>
      </c>
      <c r="K647" s="3">
        <f t="shared" si="108"/>
        <v>329.07493531613454</v>
      </c>
      <c r="L647" s="3">
        <v>900</v>
      </c>
      <c r="M647" s="3">
        <f t="shared" si="109"/>
        <v>125793.8500967118</v>
      </c>
      <c r="P647">
        <f t="shared" si="116"/>
        <v>186</v>
      </c>
      <c r="Q647" s="3">
        <f t="shared" si="117"/>
        <v>238689.0197493025</v>
      </c>
      <c r="R647" s="3">
        <f t="shared" si="110"/>
        <v>621.58598893047531</v>
      </c>
      <c r="S647" s="3">
        <f>1700</f>
        <v>1700</v>
      </c>
      <c r="T647" s="3">
        <f t="shared" si="111"/>
        <v>237610.60573823299</v>
      </c>
    </row>
    <row r="648" spans="2:20" x14ac:dyDescent="0.35">
      <c r="B648">
        <f t="shared" si="112"/>
        <v>187</v>
      </c>
      <c r="C648" s="3">
        <f t="shared" si="113"/>
        <v>90851.113958736401</v>
      </c>
      <c r="D648" s="3">
        <f t="shared" si="106"/>
        <v>236.59144260087604</v>
      </c>
      <c r="E648" s="3">
        <v>650</v>
      </c>
      <c r="F648" s="3">
        <f t="shared" si="107"/>
        <v>90437.705401337284</v>
      </c>
      <c r="I648">
        <f t="shared" si="114"/>
        <v>187</v>
      </c>
      <c r="J648" s="3">
        <f t="shared" si="115"/>
        <v>125793.8500967118</v>
      </c>
      <c r="K648" s="3">
        <f t="shared" si="108"/>
        <v>327.5881512935203</v>
      </c>
      <c r="L648" s="3">
        <v>900</v>
      </c>
      <c r="M648" s="3">
        <f t="shared" si="109"/>
        <v>125221.43824800532</v>
      </c>
      <c r="P648">
        <f t="shared" si="116"/>
        <v>187</v>
      </c>
      <c r="Q648" s="3">
        <f t="shared" si="117"/>
        <v>237610.60573823299</v>
      </c>
      <c r="R648" s="3">
        <f t="shared" si="110"/>
        <v>618.77761910998174</v>
      </c>
      <c r="S648" s="3">
        <f>1700</f>
        <v>1700</v>
      </c>
      <c r="T648" s="3">
        <f t="shared" si="111"/>
        <v>236529.38335734297</v>
      </c>
    </row>
    <row r="649" spans="2:20" x14ac:dyDescent="0.35">
      <c r="B649">
        <f t="shared" si="112"/>
        <v>188</v>
      </c>
      <c r="C649" s="3">
        <f t="shared" si="113"/>
        <v>90437.705401337284</v>
      </c>
      <c r="D649" s="3">
        <f t="shared" si="106"/>
        <v>235.51485781598251</v>
      </c>
      <c r="E649" s="3">
        <v>650</v>
      </c>
      <c r="F649" s="3">
        <f t="shared" si="107"/>
        <v>90023.22025915327</v>
      </c>
      <c r="I649">
        <f t="shared" si="114"/>
        <v>188</v>
      </c>
      <c r="J649" s="3">
        <f t="shared" si="115"/>
        <v>125221.43824800532</v>
      </c>
      <c r="K649" s="3">
        <f t="shared" si="108"/>
        <v>326.09749543751383</v>
      </c>
      <c r="L649" s="3">
        <v>900</v>
      </c>
      <c r="M649" s="3">
        <f t="shared" si="109"/>
        <v>124647.53574344283</v>
      </c>
      <c r="P649">
        <f t="shared" si="116"/>
        <v>188</v>
      </c>
      <c r="Q649" s="3">
        <f t="shared" si="117"/>
        <v>236529.38335734297</v>
      </c>
      <c r="R649" s="3">
        <f t="shared" si="110"/>
        <v>615.96193582641399</v>
      </c>
      <c r="S649" s="3">
        <f>1700</f>
        <v>1700</v>
      </c>
      <c r="T649" s="3">
        <f t="shared" si="111"/>
        <v>235445.34529316938</v>
      </c>
    </row>
    <row r="650" spans="2:20" x14ac:dyDescent="0.35">
      <c r="B650">
        <f t="shared" si="112"/>
        <v>189</v>
      </c>
      <c r="C650" s="3">
        <f t="shared" si="113"/>
        <v>90023.22025915327</v>
      </c>
      <c r="D650" s="3">
        <f t="shared" si="106"/>
        <v>234.43546942487831</v>
      </c>
      <c r="E650" s="3">
        <v>650</v>
      </c>
      <c r="F650" s="3">
        <f t="shared" si="107"/>
        <v>89607.655728578145</v>
      </c>
      <c r="I650">
        <f t="shared" si="114"/>
        <v>189</v>
      </c>
      <c r="J650" s="3">
        <f t="shared" si="115"/>
        <v>124647.53574344283</v>
      </c>
      <c r="K650" s="3">
        <f t="shared" si="108"/>
        <v>324.60295766521568</v>
      </c>
      <c r="L650" s="3">
        <v>900</v>
      </c>
      <c r="M650" s="3">
        <f t="shared" si="109"/>
        <v>124072.13870110805</v>
      </c>
      <c r="P650">
        <f t="shared" si="116"/>
        <v>189</v>
      </c>
      <c r="Q650" s="3">
        <f t="shared" si="117"/>
        <v>235445.34529316938</v>
      </c>
      <c r="R650" s="3">
        <f t="shared" si="110"/>
        <v>613.13892003429521</v>
      </c>
      <c r="S650" s="3">
        <f>1700</f>
        <v>1700</v>
      </c>
      <c r="T650" s="3">
        <f t="shared" si="111"/>
        <v>234358.48421320366</v>
      </c>
    </row>
    <row r="651" spans="2:20" x14ac:dyDescent="0.35">
      <c r="B651">
        <f t="shared" si="112"/>
        <v>190</v>
      </c>
      <c r="C651" s="3">
        <f t="shared" si="113"/>
        <v>89607.655728578145</v>
      </c>
      <c r="D651" s="3">
        <f t="shared" si="106"/>
        <v>233.35327012650558</v>
      </c>
      <c r="E651" s="3">
        <v>650</v>
      </c>
      <c r="F651" s="3">
        <f t="shared" si="107"/>
        <v>89191.008998704652</v>
      </c>
      <c r="I651">
        <f t="shared" si="114"/>
        <v>190</v>
      </c>
      <c r="J651" s="3">
        <f t="shared" si="115"/>
        <v>124072.13870110805</v>
      </c>
      <c r="K651" s="3">
        <f t="shared" si="108"/>
        <v>323.1045278674689</v>
      </c>
      <c r="L651" s="3">
        <v>900</v>
      </c>
      <c r="M651" s="3">
        <f t="shared" si="109"/>
        <v>123495.24322897552</v>
      </c>
      <c r="P651">
        <f t="shared" si="116"/>
        <v>190</v>
      </c>
      <c r="Q651" s="3">
        <f t="shared" si="117"/>
        <v>234358.48421320366</v>
      </c>
      <c r="R651" s="3">
        <f t="shared" si="110"/>
        <v>610.30855263855119</v>
      </c>
      <c r="S651" s="3">
        <f>1700</f>
        <v>1700</v>
      </c>
      <c r="T651" s="3">
        <f t="shared" si="111"/>
        <v>233268.7927658422</v>
      </c>
    </row>
    <row r="652" spans="2:20" x14ac:dyDescent="0.35">
      <c r="B652">
        <f t="shared" si="112"/>
        <v>191</v>
      </c>
      <c r="C652" s="3">
        <f t="shared" si="113"/>
        <v>89191.008998704652</v>
      </c>
      <c r="D652" s="3">
        <f t="shared" si="106"/>
        <v>232.26825260079337</v>
      </c>
      <c r="E652" s="3">
        <v>650</v>
      </c>
      <c r="F652" s="3">
        <f t="shared" si="107"/>
        <v>88773.277251305452</v>
      </c>
      <c r="I652">
        <f t="shared" si="114"/>
        <v>191</v>
      </c>
      <c r="J652" s="3">
        <f t="shared" si="115"/>
        <v>123495.24322897552</v>
      </c>
      <c r="K652" s="3">
        <f t="shared" si="108"/>
        <v>321.60219590879041</v>
      </c>
      <c r="L652" s="3">
        <v>900</v>
      </c>
      <c r="M652" s="3">
        <f t="shared" si="109"/>
        <v>122916.84542488432</v>
      </c>
      <c r="P652">
        <f t="shared" si="116"/>
        <v>191</v>
      </c>
      <c r="Q652" s="3">
        <f t="shared" si="117"/>
        <v>233268.7927658422</v>
      </c>
      <c r="R652" s="3">
        <f t="shared" si="110"/>
        <v>607.47081449438076</v>
      </c>
      <c r="S652" s="3">
        <f>1700</f>
        <v>1700</v>
      </c>
      <c r="T652" s="3">
        <f t="shared" si="111"/>
        <v>232176.26358033658</v>
      </c>
    </row>
    <row r="653" spans="2:20" x14ac:dyDescent="0.35">
      <c r="B653">
        <f t="shared" si="112"/>
        <v>192</v>
      </c>
      <c r="C653" s="3">
        <f t="shared" si="113"/>
        <v>88773.277251305452</v>
      </c>
      <c r="D653" s="3">
        <f t="shared" si="106"/>
        <v>231.18040950860794</v>
      </c>
      <c r="E653" s="3">
        <v>650</v>
      </c>
      <c r="F653" s="3">
        <f t="shared" si="107"/>
        <v>88354.457660814063</v>
      </c>
      <c r="I653">
        <f t="shared" si="114"/>
        <v>192</v>
      </c>
      <c r="J653" s="3">
        <f t="shared" si="115"/>
        <v>122916.84542488432</v>
      </c>
      <c r="K653" s="3">
        <f t="shared" si="108"/>
        <v>320.0959516273029</v>
      </c>
      <c r="L653" s="3">
        <v>900</v>
      </c>
      <c r="M653" s="3">
        <f t="shared" si="109"/>
        <v>122336.94137651162</v>
      </c>
      <c r="P653">
        <f t="shared" si="116"/>
        <v>192</v>
      </c>
      <c r="Q653" s="3">
        <f t="shared" si="117"/>
        <v>232176.26358033658</v>
      </c>
      <c r="R653" s="3">
        <f t="shared" si="110"/>
        <v>604.62568640712652</v>
      </c>
      <c r="S653" s="3">
        <f>1700</f>
        <v>1700</v>
      </c>
      <c r="T653" s="3">
        <f t="shared" si="111"/>
        <v>231080.8892667437</v>
      </c>
    </row>
    <row r="654" spans="2:20" x14ac:dyDescent="0.35">
      <c r="B654">
        <f t="shared" si="112"/>
        <v>193</v>
      </c>
      <c r="C654" s="3">
        <f t="shared" si="113"/>
        <v>88354.457660814063</v>
      </c>
      <c r="D654" s="3">
        <f t="shared" si="106"/>
        <v>230.0897334917033</v>
      </c>
      <c r="E654" s="3">
        <v>650</v>
      </c>
      <c r="F654" s="3">
        <f t="shared" si="107"/>
        <v>87934.547394305773</v>
      </c>
      <c r="I654">
        <f t="shared" si="114"/>
        <v>193</v>
      </c>
      <c r="J654" s="3">
        <f t="shared" si="115"/>
        <v>122336.94137651162</v>
      </c>
      <c r="K654" s="3">
        <f t="shared" si="108"/>
        <v>318.58578483466567</v>
      </c>
      <c r="L654" s="3">
        <v>900</v>
      </c>
      <c r="M654" s="3">
        <f t="shared" si="109"/>
        <v>121755.52716134628</v>
      </c>
      <c r="P654">
        <f t="shared" si="116"/>
        <v>193</v>
      </c>
      <c r="Q654" s="3">
        <f t="shared" si="117"/>
        <v>231080.8892667437</v>
      </c>
      <c r="R654" s="3">
        <f t="shared" si="110"/>
        <v>601.77314913214502</v>
      </c>
      <c r="S654" s="3">
        <f>1700</f>
        <v>1700</v>
      </c>
      <c r="T654" s="3">
        <f t="shared" si="111"/>
        <v>229982.66241587585</v>
      </c>
    </row>
    <row r="655" spans="2:20" x14ac:dyDescent="0.35">
      <c r="B655">
        <f t="shared" si="112"/>
        <v>194</v>
      </c>
      <c r="C655" s="3">
        <f t="shared" si="113"/>
        <v>87934.547394305773</v>
      </c>
      <c r="D655" s="3">
        <f t="shared" ref="D655:D718" si="118">C655*$A$472/12</f>
        <v>228.99621717267129</v>
      </c>
      <c r="E655" s="3">
        <v>650</v>
      </c>
      <c r="F655" s="3">
        <f t="shared" ref="F655:F718" si="119">C655+D655-E655</f>
        <v>87513.543611478439</v>
      </c>
      <c r="I655">
        <f t="shared" si="114"/>
        <v>194</v>
      </c>
      <c r="J655" s="3">
        <f t="shared" si="115"/>
        <v>121755.52716134628</v>
      </c>
      <c r="K655" s="3">
        <f t="shared" ref="K655:K718" si="120">J655*$H$472/12</f>
        <v>317.07168531600593</v>
      </c>
      <c r="L655" s="3">
        <v>900</v>
      </c>
      <c r="M655" s="3">
        <f t="shared" ref="M655:M718" si="121">J655+K655-L655</f>
        <v>121172.59884666229</v>
      </c>
      <c r="P655">
        <f t="shared" si="116"/>
        <v>194</v>
      </c>
      <c r="Q655" s="3">
        <f t="shared" si="117"/>
        <v>229982.66241587585</v>
      </c>
      <c r="R655" s="3">
        <f t="shared" ref="R655:R718" si="122">Q655*$O$472/12</f>
        <v>598.91318337467669</v>
      </c>
      <c r="S655" s="3">
        <f>1700</f>
        <v>1700</v>
      </c>
      <c r="T655" s="3">
        <f t="shared" ref="T655:T718" si="123">Q655+R655-S655</f>
        <v>228881.57559925053</v>
      </c>
    </row>
    <row r="656" spans="2:20" x14ac:dyDescent="0.35">
      <c r="B656">
        <f t="shared" ref="B656:B719" si="124">B655+1</f>
        <v>195</v>
      </c>
      <c r="C656" s="3">
        <f t="shared" ref="C656:C719" si="125">F655</f>
        <v>87513.543611478439</v>
      </c>
      <c r="D656" s="3">
        <f t="shared" si="118"/>
        <v>227.89985315489176</v>
      </c>
      <c r="E656" s="3">
        <v>650</v>
      </c>
      <c r="F656" s="3">
        <f t="shared" si="119"/>
        <v>87091.443464633325</v>
      </c>
      <c r="I656">
        <f t="shared" ref="I656:I719" si="126">I655+1</f>
        <v>195</v>
      </c>
      <c r="J656" s="3">
        <f t="shared" ref="J656:J719" si="127">M655</f>
        <v>121172.59884666229</v>
      </c>
      <c r="K656" s="3">
        <f t="shared" si="120"/>
        <v>315.55364282984971</v>
      </c>
      <c r="L656" s="3">
        <v>900</v>
      </c>
      <c r="M656" s="3">
        <f t="shared" si="121"/>
        <v>120588.15248949215</v>
      </c>
      <c r="P656">
        <f t="shared" ref="P656:P719" si="128">1+P655</f>
        <v>195</v>
      </c>
      <c r="Q656" s="3">
        <f t="shared" ref="Q656:Q719" si="129">T655</f>
        <v>228881.57559925053</v>
      </c>
      <c r="R656" s="3">
        <f t="shared" si="122"/>
        <v>596.04576978971488</v>
      </c>
      <c r="S656" s="3">
        <f>1700</f>
        <v>1700</v>
      </c>
      <c r="T656" s="3">
        <f t="shared" si="123"/>
        <v>227777.62136904025</v>
      </c>
    </row>
    <row r="657" spans="2:20" x14ac:dyDescent="0.35">
      <c r="B657">
        <f t="shared" si="124"/>
        <v>196</v>
      </c>
      <c r="C657" s="3">
        <f t="shared" si="125"/>
        <v>87091.443464633325</v>
      </c>
      <c r="D657" s="3">
        <f t="shared" si="118"/>
        <v>226.80063402248263</v>
      </c>
      <c r="E657" s="3">
        <v>650</v>
      </c>
      <c r="F657" s="3">
        <f t="shared" si="119"/>
        <v>86668.244098655807</v>
      </c>
      <c r="I657">
        <f t="shared" si="126"/>
        <v>196</v>
      </c>
      <c r="J657" s="3">
        <f t="shared" si="127"/>
        <v>120588.15248949215</v>
      </c>
      <c r="K657" s="3">
        <f t="shared" si="120"/>
        <v>314.03164710805248</v>
      </c>
      <c r="L657" s="3">
        <v>900</v>
      </c>
      <c r="M657" s="3">
        <f t="shared" si="121"/>
        <v>120002.1841366002</v>
      </c>
      <c r="P657">
        <f t="shared" si="128"/>
        <v>196</v>
      </c>
      <c r="Q657" s="3">
        <f t="shared" si="129"/>
        <v>227777.62136904025</v>
      </c>
      <c r="R657" s="3">
        <f t="shared" si="122"/>
        <v>593.17088898187569</v>
      </c>
      <c r="S657" s="3">
        <f>1700</f>
        <v>1700</v>
      </c>
      <c r="T657" s="3">
        <f t="shared" si="123"/>
        <v>226670.79225802212</v>
      </c>
    </row>
    <row r="658" spans="2:20" x14ac:dyDescent="0.35">
      <c r="B658">
        <f t="shared" si="124"/>
        <v>197</v>
      </c>
      <c r="C658" s="3">
        <f t="shared" si="125"/>
        <v>86668.244098655807</v>
      </c>
      <c r="D658" s="3">
        <f t="shared" si="118"/>
        <v>225.69855234024951</v>
      </c>
      <c r="E658" s="3">
        <v>650</v>
      </c>
      <c r="F658" s="3">
        <f t="shared" si="119"/>
        <v>86243.942650996061</v>
      </c>
      <c r="I658">
        <f t="shared" si="126"/>
        <v>197</v>
      </c>
      <c r="J658" s="3">
        <f t="shared" si="127"/>
        <v>120002.1841366002</v>
      </c>
      <c r="K658" s="3">
        <f t="shared" si="120"/>
        <v>312.50568785572972</v>
      </c>
      <c r="L658" s="3">
        <v>900</v>
      </c>
      <c r="M658" s="3">
        <f t="shared" si="121"/>
        <v>119414.68982445593</v>
      </c>
      <c r="P658">
        <f t="shared" si="128"/>
        <v>197</v>
      </c>
      <c r="Q658" s="3">
        <f t="shared" si="129"/>
        <v>226670.79225802212</v>
      </c>
      <c r="R658" s="3">
        <f t="shared" si="122"/>
        <v>590.28852150526598</v>
      </c>
      <c r="S658" s="3">
        <f>1700</f>
        <v>1700</v>
      </c>
      <c r="T658" s="3">
        <f t="shared" si="123"/>
        <v>225561.08077952737</v>
      </c>
    </row>
    <row r="659" spans="2:20" x14ac:dyDescent="0.35">
      <c r="B659">
        <f t="shared" si="124"/>
        <v>198</v>
      </c>
      <c r="C659" s="3">
        <f t="shared" si="125"/>
        <v>86243.942650996061</v>
      </c>
      <c r="D659" s="3">
        <f t="shared" si="118"/>
        <v>224.59360065363558</v>
      </c>
      <c r="E659" s="3">
        <v>650</v>
      </c>
      <c r="F659" s="3">
        <f t="shared" si="119"/>
        <v>85818.536251649697</v>
      </c>
      <c r="I659">
        <f t="shared" si="126"/>
        <v>198</v>
      </c>
      <c r="J659" s="3">
        <f t="shared" si="127"/>
        <v>119414.68982445593</v>
      </c>
      <c r="K659" s="3">
        <f t="shared" si="120"/>
        <v>310.97575475118731</v>
      </c>
      <c r="L659" s="3">
        <v>900</v>
      </c>
      <c r="M659" s="3">
        <f t="shared" si="121"/>
        <v>118825.66557920711</v>
      </c>
      <c r="P659">
        <f t="shared" si="128"/>
        <v>198</v>
      </c>
      <c r="Q659" s="3">
        <f t="shared" si="129"/>
        <v>225561.08077952737</v>
      </c>
      <c r="R659" s="3">
        <f t="shared" si="122"/>
        <v>587.39864786335249</v>
      </c>
      <c r="S659" s="3">
        <f>1700</f>
        <v>1700</v>
      </c>
      <c r="T659" s="3">
        <f t="shared" si="123"/>
        <v>224448.47942739073</v>
      </c>
    </row>
    <row r="660" spans="2:20" x14ac:dyDescent="0.35">
      <c r="B660">
        <f t="shared" si="124"/>
        <v>199</v>
      </c>
      <c r="C660" s="3">
        <f t="shared" si="125"/>
        <v>85818.536251649697</v>
      </c>
      <c r="D660" s="3">
        <f t="shared" si="118"/>
        <v>223.48577148867108</v>
      </c>
      <c r="E660" s="3">
        <v>650</v>
      </c>
      <c r="F660" s="3">
        <f t="shared" si="119"/>
        <v>85392.022023138372</v>
      </c>
      <c r="I660">
        <f t="shared" si="126"/>
        <v>199</v>
      </c>
      <c r="J660" s="3">
        <f t="shared" si="127"/>
        <v>118825.66557920711</v>
      </c>
      <c r="K660" s="3">
        <f t="shared" si="120"/>
        <v>309.44183744585183</v>
      </c>
      <c r="L660" s="3">
        <v>900</v>
      </c>
      <c r="M660" s="3">
        <f t="shared" si="121"/>
        <v>118235.10741665296</v>
      </c>
      <c r="P660">
        <f t="shared" si="128"/>
        <v>199</v>
      </c>
      <c r="Q660" s="3">
        <f t="shared" si="129"/>
        <v>224448.47942739073</v>
      </c>
      <c r="R660" s="3">
        <f t="shared" si="122"/>
        <v>584.50124850883003</v>
      </c>
      <c r="S660" s="3">
        <f>1700</f>
        <v>1700</v>
      </c>
      <c r="T660" s="3">
        <f t="shared" si="123"/>
        <v>223332.98067589957</v>
      </c>
    </row>
    <row r="661" spans="2:20" x14ac:dyDescent="0.35">
      <c r="B661">
        <f t="shared" si="124"/>
        <v>200</v>
      </c>
      <c r="C661" s="3">
        <f t="shared" si="125"/>
        <v>85392.022023138372</v>
      </c>
      <c r="D661" s="3">
        <f t="shared" si="118"/>
        <v>222.37505735192283</v>
      </c>
      <c r="E661" s="3">
        <v>650</v>
      </c>
      <c r="F661" s="3">
        <f t="shared" si="119"/>
        <v>84964.397080490293</v>
      </c>
      <c r="I661">
        <f t="shared" si="126"/>
        <v>200</v>
      </c>
      <c r="J661" s="3">
        <f t="shared" si="127"/>
        <v>118235.10741665296</v>
      </c>
      <c r="K661" s="3">
        <f t="shared" si="120"/>
        <v>307.90392556420039</v>
      </c>
      <c r="L661" s="3">
        <v>900</v>
      </c>
      <c r="M661" s="3">
        <f t="shared" si="121"/>
        <v>117643.01134221716</v>
      </c>
      <c r="P661">
        <f t="shared" si="128"/>
        <v>200</v>
      </c>
      <c r="Q661" s="3">
        <f t="shared" si="129"/>
        <v>223332.98067589957</v>
      </c>
      <c r="R661" s="3">
        <f t="shared" si="122"/>
        <v>581.5963038434885</v>
      </c>
      <c r="S661" s="3">
        <f>1700</f>
        <v>1700</v>
      </c>
      <c r="T661" s="3">
        <f t="shared" si="123"/>
        <v>222214.57697974305</v>
      </c>
    </row>
    <row r="662" spans="2:20" x14ac:dyDescent="0.35">
      <c r="B662">
        <f t="shared" si="124"/>
        <v>201</v>
      </c>
      <c r="C662" s="3">
        <f t="shared" si="125"/>
        <v>84964.397080490293</v>
      </c>
      <c r="D662" s="3">
        <f t="shared" si="118"/>
        <v>221.26145073044347</v>
      </c>
      <c r="E662" s="3">
        <v>650</v>
      </c>
      <c r="F662" s="3">
        <f t="shared" si="119"/>
        <v>84535.658531220732</v>
      </c>
      <c r="I662">
        <f t="shared" si="126"/>
        <v>201</v>
      </c>
      <c r="J662" s="3">
        <f t="shared" si="127"/>
        <v>117643.01134221716</v>
      </c>
      <c r="K662" s="3">
        <f t="shared" si="120"/>
        <v>306.36200870369049</v>
      </c>
      <c r="L662" s="3">
        <v>900</v>
      </c>
      <c r="M662" s="3">
        <f t="shared" si="121"/>
        <v>117049.37335092084</v>
      </c>
      <c r="P662">
        <f t="shared" si="128"/>
        <v>201</v>
      </c>
      <c r="Q662" s="3">
        <f t="shared" si="129"/>
        <v>222214.57697974305</v>
      </c>
      <c r="R662" s="3">
        <f t="shared" si="122"/>
        <v>578.68379421808083</v>
      </c>
      <c r="S662" s="3">
        <f>1700</f>
        <v>1700</v>
      </c>
      <c r="T662" s="3">
        <f t="shared" si="123"/>
        <v>221093.26077396114</v>
      </c>
    </row>
    <row r="663" spans="2:20" x14ac:dyDescent="0.35">
      <c r="B663">
        <f t="shared" si="124"/>
        <v>202</v>
      </c>
      <c r="C663" s="3">
        <f t="shared" si="125"/>
        <v>84535.658531220732</v>
      </c>
      <c r="D663" s="3">
        <f t="shared" si="118"/>
        <v>220.14494409172065</v>
      </c>
      <c r="E663" s="3">
        <v>650</v>
      </c>
      <c r="F663" s="3">
        <f t="shared" si="119"/>
        <v>84105.803475312452</v>
      </c>
      <c r="I663">
        <f t="shared" si="126"/>
        <v>202</v>
      </c>
      <c r="J663" s="3">
        <f t="shared" si="127"/>
        <v>117049.37335092084</v>
      </c>
      <c r="K663" s="3">
        <f t="shared" si="120"/>
        <v>304.81607643468971</v>
      </c>
      <c r="L663" s="3">
        <v>900</v>
      </c>
      <c r="M663" s="3">
        <f t="shared" si="121"/>
        <v>116454.18942735552</v>
      </c>
      <c r="P663">
        <f t="shared" si="128"/>
        <v>202</v>
      </c>
      <c r="Q663" s="3">
        <f t="shared" si="129"/>
        <v>221093.26077396114</v>
      </c>
      <c r="R663" s="3">
        <f t="shared" si="122"/>
        <v>575.76369993219043</v>
      </c>
      <c r="S663" s="3">
        <f>1700</f>
        <v>1700</v>
      </c>
      <c r="T663" s="3">
        <f t="shared" si="123"/>
        <v>219969.02447389334</v>
      </c>
    </row>
    <row r="664" spans="2:20" x14ac:dyDescent="0.35">
      <c r="B664">
        <f t="shared" si="124"/>
        <v>203</v>
      </c>
      <c r="C664" s="3">
        <f t="shared" si="125"/>
        <v>84105.803475312452</v>
      </c>
      <c r="D664" s="3">
        <f t="shared" si="118"/>
        <v>219.02552988362618</v>
      </c>
      <c r="E664" s="3">
        <v>650</v>
      </c>
      <c r="F664" s="3">
        <f t="shared" si="119"/>
        <v>83674.829005196079</v>
      </c>
      <c r="I664">
        <f t="shared" si="126"/>
        <v>203</v>
      </c>
      <c r="J664" s="3">
        <f t="shared" si="127"/>
        <v>116454.18942735552</v>
      </c>
      <c r="K664" s="3">
        <f t="shared" si="120"/>
        <v>303.26611830040503</v>
      </c>
      <c r="L664" s="3">
        <v>900</v>
      </c>
      <c r="M664" s="3">
        <f t="shared" si="121"/>
        <v>115857.45554565593</v>
      </c>
      <c r="P664">
        <f t="shared" si="128"/>
        <v>203</v>
      </c>
      <c r="Q664" s="3">
        <f t="shared" si="129"/>
        <v>219969.02447389334</v>
      </c>
      <c r="R664" s="3">
        <f t="shared" si="122"/>
        <v>572.83600123409724</v>
      </c>
      <c r="S664" s="3">
        <f>1700</f>
        <v>1700</v>
      </c>
      <c r="T664" s="3">
        <f t="shared" si="123"/>
        <v>218841.86047512744</v>
      </c>
    </row>
    <row r="665" spans="2:20" x14ac:dyDescent="0.35">
      <c r="B665">
        <f t="shared" si="124"/>
        <v>204</v>
      </c>
      <c r="C665" s="3">
        <f t="shared" si="125"/>
        <v>83674.829005196079</v>
      </c>
      <c r="D665" s="3">
        <f t="shared" si="118"/>
        <v>217.9032005343648</v>
      </c>
      <c r="E665" s="3">
        <v>650</v>
      </c>
      <c r="F665" s="3">
        <f t="shared" si="119"/>
        <v>83242.732205730441</v>
      </c>
      <c r="I665">
        <f t="shared" si="126"/>
        <v>204</v>
      </c>
      <c r="J665" s="3">
        <f t="shared" si="127"/>
        <v>115857.45554565593</v>
      </c>
      <c r="K665" s="3">
        <f t="shared" si="120"/>
        <v>301.71212381681232</v>
      </c>
      <c r="L665" s="3">
        <v>900</v>
      </c>
      <c r="M665" s="3">
        <f t="shared" si="121"/>
        <v>115259.16766947275</v>
      </c>
      <c r="P665">
        <f t="shared" si="128"/>
        <v>204</v>
      </c>
      <c r="Q665" s="3">
        <f t="shared" si="129"/>
        <v>218841.86047512744</v>
      </c>
      <c r="R665" s="3">
        <f t="shared" si="122"/>
        <v>569.90067832064437</v>
      </c>
      <c r="S665" s="3">
        <f>1700</f>
        <v>1700</v>
      </c>
      <c r="T665" s="3">
        <f t="shared" si="123"/>
        <v>217711.76115344808</v>
      </c>
    </row>
    <row r="666" spans="2:20" x14ac:dyDescent="0.35">
      <c r="B666">
        <f t="shared" si="124"/>
        <v>205</v>
      </c>
      <c r="C666" s="3">
        <f t="shared" si="125"/>
        <v>83242.732205730441</v>
      </c>
      <c r="D666" s="3">
        <f t="shared" si="118"/>
        <v>216.77794845242303</v>
      </c>
      <c r="E666" s="3">
        <v>650</v>
      </c>
      <c r="F666" s="3">
        <f t="shared" si="119"/>
        <v>82809.510154182863</v>
      </c>
      <c r="I666">
        <f t="shared" si="126"/>
        <v>205</v>
      </c>
      <c r="J666" s="3">
        <f t="shared" si="127"/>
        <v>115259.16766947275</v>
      </c>
      <c r="K666" s="3">
        <f t="shared" si="120"/>
        <v>300.15408247258529</v>
      </c>
      <c r="L666" s="3">
        <v>900</v>
      </c>
      <c r="M666" s="3">
        <f t="shared" si="121"/>
        <v>114659.32175194533</v>
      </c>
      <c r="P666">
        <f t="shared" si="128"/>
        <v>205</v>
      </c>
      <c r="Q666" s="3">
        <f t="shared" si="129"/>
        <v>217711.76115344808</v>
      </c>
      <c r="R666" s="3">
        <f t="shared" si="122"/>
        <v>566.95771133710434</v>
      </c>
      <c r="S666" s="3">
        <f>1700</f>
        <v>1700</v>
      </c>
      <c r="T666" s="3">
        <f t="shared" si="123"/>
        <v>216578.71886478519</v>
      </c>
    </row>
    <row r="667" spans="2:20" x14ac:dyDescent="0.35">
      <c r="B667">
        <f t="shared" si="124"/>
        <v>206</v>
      </c>
      <c r="C667" s="3">
        <f t="shared" si="125"/>
        <v>82809.510154182863</v>
      </c>
      <c r="D667" s="3">
        <f t="shared" si="118"/>
        <v>215.64976602651788</v>
      </c>
      <c r="E667" s="3">
        <v>650</v>
      </c>
      <c r="F667" s="3">
        <f t="shared" si="119"/>
        <v>82375.159920209378</v>
      </c>
      <c r="I667">
        <f t="shared" si="126"/>
        <v>206</v>
      </c>
      <c r="J667" s="3">
        <f t="shared" si="127"/>
        <v>114659.32175194533</v>
      </c>
      <c r="K667" s="3">
        <f t="shared" si="120"/>
        <v>298.59198372902432</v>
      </c>
      <c r="L667" s="3">
        <v>900</v>
      </c>
      <c r="M667" s="3">
        <f t="shared" si="121"/>
        <v>114057.91373567436</v>
      </c>
      <c r="P667">
        <f t="shared" si="128"/>
        <v>206</v>
      </c>
      <c r="Q667" s="3">
        <f t="shared" si="129"/>
        <v>216578.71886478519</v>
      </c>
      <c r="R667" s="3">
        <f t="shared" si="122"/>
        <v>564.00708037704476</v>
      </c>
      <c r="S667" s="3">
        <f>1700</f>
        <v>1700</v>
      </c>
      <c r="T667" s="3">
        <f t="shared" si="123"/>
        <v>215442.72594516224</v>
      </c>
    </row>
    <row r="668" spans="2:20" x14ac:dyDescent="0.35">
      <c r="B668">
        <f t="shared" si="124"/>
        <v>207</v>
      </c>
      <c r="C668" s="3">
        <f t="shared" si="125"/>
        <v>82375.159920209378</v>
      </c>
      <c r="D668" s="3">
        <f t="shared" si="118"/>
        <v>214.51864562554525</v>
      </c>
      <c r="E668" s="3">
        <v>650</v>
      </c>
      <c r="F668" s="3">
        <f t="shared" si="119"/>
        <v>81939.678565834925</v>
      </c>
      <c r="I668">
        <f t="shared" si="126"/>
        <v>207</v>
      </c>
      <c r="J668" s="3">
        <f t="shared" si="127"/>
        <v>114057.91373567436</v>
      </c>
      <c r="K668" s="3">
        <f t="shared" si="120"/>
        <v>297.02581701998531</v>
      </c>
      <c r="L668" s="3">
        <v>900</v>
      </c>
      <c r="M668" s="3">
        <f t="shared" si="121"/>
        <v>113454.93955269434</v>
      </c>
      <c r="P668">
        <f t="shared" si="128"/>
        <v>207</v>
      </c>
      <c r="Q668" s="3">
        <f t="shared" si="129"/>
        <v>215442.72594516224</v>
      </c>
      <c r="R668" s="3">
        <f t="shared" si="122"/>
        <v>561.04876548219329</v>
      </c>
      <c r="S668" s="3">
        <f>1700</f>
        <v>1700</v>
      </c>
      <c r="T668" s="3">
        <f t="shared" si="123"/>
        <v>214303.77471064444</v>
      </c>
    </row>
    <row r="669" spans="2:20" x14ac:dyDescent="0.35">
      <c r="B669">
        <f t="shared" si="124"/>
        <v>208</v>
      </c>
      <c r="C669" s="3">
        <f t="shared" si="125"/>
        <v>81939.678565834925</v>
      </c>
      <c r="D669" s="3">
        <f t="shared" si="118"/>
        <v>213.38457959852846</v>
      </c>
      <c r="E669" s="3">
        <v>650</v>
      </c>
      <c r="F669" s="3">
        <f t="shared" si="119"/>
        <v>81503.063145433451</v>
      </c>
      <c r="I669">
        <f t="shared" si="126"/>
        <v>208</v>
      </c>
      <c r="J669" s="3">
        <f t="shared" si="127"/>
        <v>113454.93955269434</v>
      </c>
      <c r="K669" s="3">
        <f t="shared" si="120"/>
        <v>295.45557175180818</v>
      </c>
      <c r="L669" s="3">
        <v>900</v>
      </c>
      <c r="M669" s="3">
        <f t="shared" si="121"/>
        <v>112850.39512444615</v>
      </c>
      <c r="P669">
        <f t="shared" si="128"/>
        <v>208</v>
      </c>
      <c r="Q669" s="3">
        <f t="shared" si="129"/>
        <v>214303.77471064444</v>
      </c>
      <c r="R669" s="3">
        <f t="shared" si="122"/>
        <v>558.08274664230328</v>
      </c>
      <c r="S669" s="3">
        <f>1700</f>
        <v>1700</v>
      </c>
      <c r="T669" s="3">
        <f t="shared" si="123"/>
        <v>213161.85745728674</v>
      </c>
    </row>
    <row r="670" spans="2:20" x14ac:dyDescent="0.35">
      <c r="B670">
        <f t="shared" si="124"/>
        <v>209</v>
      </c>
      <c r="C670" s="3">
        <f t="shared" si="125"/>
        <v>81503.063145433451</v>
      </c>
      <c r="D670" s="3">
        <f t="shared" si="118"/>
        <v>212.24756027456627</v>
      </c>
      <c r="E670" s="3">
        <v>650</v>
      </c>
      <c r="F670" s="3">
        <f t="shared" si="119"/>
        <v>81065.31070570802</v>
      </c>
      <c r="I670">
        <f t="shared" si="126"/>
        <v>209</v>
      </c>
      <c r="J670" s="3">
        <f t="shared" si="127"/>
        <v>112850.39512444615</v>
      </c>
      <c r="K670" s="3">
        <f t="shared" si="120"/>
        <v>293.8812373032452</v>
      </c>
      <c r="L670" s="3">
        <v>900</v>
      </c>
      <c r="M670" s="3">
        <f t="shared" si="121"/>
        <v>112244.27636174939</v>
      </c>
      <c r="P670">
        <f t="shared" si="128"/>
        <v>209</v>
      </c>
      <c r="Q670" s="3">
        <f t="shared" si="129"/>
        <v>213161.85745728674</v>
      </c>
      <c r="R670" s="3">
        <f t="shared" si="122"/>
        <v>555.10900379501754</v>
      </c>
      <c r="S670" s="3">
        <f>1700</f>
        <v>1700</v>
      </c>
      <c r="T670" s="3">
        <f t="shared" si="123"/>
        <v>212016.96646108176</v>
      </c>
    </row>
    <row r="671" spans="2:20" x14ac:dyDescent="0.35">
      <c r="B671">
        <f t="shared" si="124"/>
        <v>210</v>
      </c>
      <c r="C671" s="3">
        <f t="shared" si="125"/>
        <v>81065.31070570802</v>
      </c>
      <c r="D671" s="3">
        <f t="shared" si="118"/>
        <v>211.1075799627813</v>
      </c>
      <c r="E671" s="3">
        <v>650</v>
      </c>
      <c r="F671" s="3">
        <f t="shared" si="119"/>
        <v>80626.418285670807</v>
      </c>
      <c r="I671">
        <f t="shared" si="126"/>
        <v>210</v>
      </c>
      <c r="J671" s="3">
        <f t="shared" si="127"/>
        <v>112244.27636174939</v>
      </c>
      <c r="K671" s="3">
        <f t="shared" si="120"/>
        <v>292.30280302538904</v>
      </c>
      <c r="L671" s="3">
        <v>900</v>
      </c>
      <c r="M671" s="3">
        <f t="shared" si="121"/>
        <v>111636.57916477478</v>
      </c>
      <c r="P671">
        <f t="shared" si="128"/>
        <v>210</v>
      </c>
      <c r="Q671" s="3">
        <f t="shared" si="129"/>
        <v>212016.96646108176</v>
      </c>
      <c r="R671" s="3">
        <f t="shared" si="122"/>
        <v>552.12751682573378</v>
      </c>
      <c r="S671" s="3">
        <f>1700</f>
        <v>1700</v>
      </c>
      <c r="T671" s="3">
        <f t="shared" si="123"/>
        <v>210869.0939779075</v>
      </c>
    </row>
    <row r="672" spans="2:20" x14ac:dyDescent="0.35">
      <c r="B672">
        <f t="shared" si="124"/>
        <v>211</v>
      </c>
      <c r="C672" s="3">
        <f t="shared" si="125"/>
        <v>80626.418285670807</v>
      </c>
      <c r="D672" s="3">
        <f t="shared" si="118"/>
        <v>209.96463095226773</v>
      </c>
      <c r="E672" s="3">
        <v>650</v>
      </c>
      <c r="F672" s="3">
        <f t="shared" si="119"/>
        <v>80186.382916623072</v>
      </c>
      <c r="I672">
        <f t="shared" si="126"/>
        <v>211</v>
      </c>
      <c r="J672" s="3">
        <f t="shared" si="127"/>
        <v>111636.57916477478</v>
      </c>
      <c r="K672" s="3">
        <f t="shared" si="120"/>
        <v>290.72025824160102</v>
      </c>
      <c r="L672" s="3">
        <v>900</v>
      </c>
      <c r="M672" s="3">
        <f t="shared" si="121"/>
        <v>111027.29942301639</v>
      </c>
      <c r="P672">
        <f t="shared" si="128"/>
        <v>211</v>
      </c>
      <c r="Q672" s="3">
        <f t="shared" si="129"/>
        <v>210869.0939779075</v>
      </c>
      <c r="R672" s="3">
        <f t="shared" si="122"/>
        <v>549.13826556746744</v>
      </c>
      <c r="S672" s="3">
        <f>1700</f>
        <v>1700</v>
      </c>
      <c r="T672" s="3">
        <f t="shared" si="123"/>
        <v>209718.23224347495</v>
      </c>
    </row>
    <row r="673" spans="2:20" x14ac:dyDescent="0.35">
      <c r="B673">
        <f t="shared" si="124"/>
        <v>212</v>
      </c>
      <c r="C673" s="3">
        <f t="shared" si="125"/>
        <v>80186.382916623072</v>
      </c>
      <c r="D673" s="3">
        <f t="shared" si="118"/>
        <v>208.81870551203926</v>
      </c>
      <c r="E673" s="3">
        <v>650</v>
      </c>
      <c r="F673" s="3">
        <f t="shared" si="119"/>
        <v>79745.201622135108</v>
      </c>
      <c r="I673">
        <f t="shared" si="126"/>
        <v>212</v>
      </c>
      <c r="J673" s="3">
        <f t="shared" si="127"/>
        <v>111027.29942301639</v>
      </c>
      <c r="K673" s="3">
        <f t="shared" si="120"/>
        <v>289.13359224743851</v>
      </c>
      <c r="L673" s="3">
        <v>900</v>
      </c>
      <c r="M673" s="3">
        <f t="shared" si="121"/>
        <v>110416.43301526383</v>
      </c>
      <c r="P673">
        <f t="shared" si="128"/>
        <v>212</v>
      </c>
      <c r="Q673" s="3">
        <f t="shared" si="129"/>
        <v>209718.23224347495</v>
      </c>
      <c r="R673" s="3">
        <f t="shared" si="122"/>
        <v>546.14122980071602</v>
      </c>
      <c r="S673" s="3">
        <f>1700</f>
        <v>1700</v>
      </c>
      <c r="T673" s="3">
        <f t="shared" si="123"/>
        <v>208564.37347327566</v>
      </c>
    </row>
    <row r="674" spans="2:20" x14ac:dyDescent="0.35">
      <c r="B674">
        <f t="shared" si="124"/>
        <v>213</v>
      </c>
      <c r="C674" s="3">
        <f t="shared" si="125"/>
        <v>79745.201622135108</v>
      </c>
      <c r="D674" s="3">
        <f t="shared" si="118"/>
        <v>207.66979589097684</v>
      </c>
      <c r="E674" s="3">
        <v>650</v>
      </c>
      <c r="F674" s="3">
        <f t="shared" si="119"/>
        <v>79302.871418026087</v>
      </c>
      <c r="I674">
        <f t="shared" si="126"/>
        <v>213</v>
      </c>
      <c r="J674" s="3">
        <f t="shared" si="127"/>
        <v>110416.43301526383</v>
      </c>
      <c r="K674" s="3">
        <f t="shared" si="120"/>
        <v>287.54279431058291</v>
      </c>
      <c r="L674" s="3">
        <v>900</v>
      </c>
      <c r="M674" s="3">
        <f t="shared" si="121"/>
        <v>109803.97580957442</v>
      </c>
      <c r="P674">
        <f t="shared" si="128"/>
        <v>213</v>
      </c>
      <c r="Q674" s="3">
        <f t="shared" si="129"/>
        <v>208564.37347327566</v>
      </c>
      <c r="R674" s="3">
        <f t="shared" si="122"/>
        <v>543.13638925332202</v>
      </c>
      <c r="S674" s="3">
        <f>1700</f>
        <v>1700</v>
      </c>
      <c r="T674" s="3">
        <f t="shared" si="123"/>
        <v>207407.50986252897</v>
      </c>
    </row>
    <row r="675" spans="2:20" x14ac:dyDescent="0.35">
      <c r="B675">
        <f t="shared" si="124"/>
        <v>214</v>
      </c>
      <c r="C675" s="3">
        <f t="shared" si="125"/>
        <v>79302.871418026087</v>
      </c>
      <c r="D675" s="3">
        <f t="shared" si="118"/>
        <v>206.51789431777627</v>
      </c>
      <c r="E675" s="3">
        <v>650</v>
      </c>
      <c r="F675" s="3">
        <f t="shared" si="119"/>
        <v>78859.389312343861</v>
      </c>
      <c r="I675">
        <f t="shared" si="126"/>
        <v>214</v>
      </c>
      <c r="J675" s="3">
        <f t="shared" si="127"/>
        <v>109803.97580957442</v>
      </c>
      <c r="K675" s="3">
        <f t="shared" si="120"/>
        <v>285.94785367076673</v>
      </c>
      <c r="L675" s="3">
        <v>900</v>
      </c>
      <c r="M675" s="3">
        <f t="shared" si="121"/>
        <v>109189.92366324518</v>
      </c>
      <c r="P675">
        <f t="shared" si="128"/>
        <v>214</v>
      </c>
      <c r="Q675" s="3">
        <f t="shared" si="129"/>
        <v>207407.50986252897</v>
      </c>
      <c r="R675" s="3">
        <f t="shared" si="122"/>
        <v>540.12372360033589</v>
      </c>
      <c r="S675" s="3">
        <f>1700</f>
        <v>1700</v>
      </c>
      <c r="T675" s="3">
        <f t="shared" si="123"/>
        <v>206247.63358612929</v>
      </c>
    </row>
    <row r="676" spans="2:20" x14ac:dyDescent="0.35">
      <c r="B676">
        <f t="shared" si="124"/>
        <v>215</v>
      </c>
      <c r="C676" s="3">
        <f t="shared" si="125"/>
        <v>78859.389312343861</v>
      </c>
      <c r="D676" s="3">
        <f t="shared" si="118"/>
        <v>205.36299300089547</v>
      </c>
      <c r="E676" s="3">
        <v>650</v>
      </c>
      <c r="F676" s="3">
        <f t="shared" si="119"/>
        <v>78414.752305344751</v>
      </c>
      <c r="I676">
        <f t="shared" si="126"/>
        <v>215</v>
      </c>
      <c r="J676" s="3">
        <f t="shared" si="127"/>
        <v>109189.92366324518</v>
      </c>
      <c r="K676" s="3">
        <f t="shared" si="120"/>
        <v>284.34875953970101</v>
      </c>
      <c r="L676" s="3">
        <v>900</v>
      </c>
      <c r="M676" s="3">
        <f t="shared" si="121"/>
        <v>108574.27242278488</v>
      </c>
      <c r="P676">
        <f t="shared" si="128"/>
        <v>215</v>
      </c>
      <c r="Q676" s="3">
        <f t="shared" si="129"/>
        <v>206247.63358612929</v>
      </c>
      <c r="R676" s="3">
        <f t="shared" si="122"/>
        <v>537.10321246387832</v>
      </c>
      <c r="S676" s="3">
        <f>1700</f>
        <v>1700</v>
      </c>
      <c r="T676" s="3">
        <f t="shared" si="123"/>
        <v>205084.73679859316</v>
      </c>
    </row>
    <row r="677" spans="2:20" x14ac:dyDescent="0.35">
      <c r="B677">
        <f t="shared" si="124"/>
        <v>216</v>
      </c>
      <c r="C677" s="3">
        <f t="shared" si="125"/>
        <v>78414.752305344751</v>
      </c>
      <c r="D677" s="3">
        <f t="shared" si="118"/>
        <v>204.20508412850197</v>
      </c>
      <c r="E677" s="3">
        <v>650</v>
      </c>
      <c r="F677" s="3">
        <f t="shared" si="119"/>
        <v>77968.95738947326</v>
      </c>
      <c r="I677">
        <f t="shared" si="126"/>
        <v>216</v>
      </c>
      <c r="J677" s="3">
        <f t="shared" si="127"/>
        <v>108574.27242278488</v>
      </c>
      <c r="K677" s="3">
        <f t="shared" si="120"/>
        <v>282.74550110100228</v>
      </c>
      <c r="L677" s="3">
        <v>900</v>
      </c>
      <c r="M677" s="3">
        <f t="shared" si="121"/>
        <v>107957.01792388588</v>
      </c>
      <c r="P677">
        <f t="shared" si="128"/>
        <v>216</v>
      </c>
      <c r="Q677" s="3">
        <f t="shared" si="129"/>
        <v>205084.73679859316</v>
      </c>
      <c r="R677" s="3">
        <f t="shared" si="122"/>
        <v>534.07483541300303</v>
      </c>
      <c r="S677" s="3">
        <f>1700</f>
        <v>1700</v>
      </c>
      <c r="T677" s="3">
        <f t="shared" si="123"/>
        <v>203918.81163400615</v>
      </c>
    </row>
    <row r="678" spans="2:20" x14ac:dyDescent="0.35">
      <c r="B678">
        <f t="shared" si="124"/>
        <v>217</v>
      </c>
      <c r="C678" s="3">
        <f t="shared" si="125"/>
        <v>77968.95738947326</v>
      </c>
      <c r="D678" s="3">
        <f t="shared" si="118"/>
        <v>203.04415986841994</v>
      </c>
      <c r="E678" s="3">
        <v>650</v>
      </c>
      <c r="F678" s="3">
        <f t="shared" si="119"/>
        <v>77522.001549341687</v>
      </c>
      <c r="I678">
        <f t="shared" si="126"/>
        <v>217</v>
      </c>
      <c r="J678" s="3">
        <f t="shared" si="127"/>
        <v>107957.01792388588</v>
      </c>
      <c r="K678" s="3">
        <f t="shared" si="120"/>
        <v>281.13806751011947</v>
      </c>
      <c r="L678" s="3">
        <v>900</v>
      </c>
      <c r="M678" s="3">
        <f t="shared" si="121"/>
        <v>107338.15599139601</v>
      </c>
      <c r="P678">
        <f t="shared" si="128"/>
        <v>217</v>
      </c>
      <c r="Q678" s="3">
        <f t="shared" si="129"/>
        <v>203918.81163400615</v>
      </c>
      <c r="R678" s="3">
        <f t="shared" si="122"/>
        <v>531.03857196355773</v>
      </c>
      <c r="S678" s="3">
        <f>1700</f>
        <v>1700</v>
      </c>
      <c r="T678" s="3">
        <f t="shared" si="123"/>
        <v>202749.85020596971</v>
      </c>
    </row>
    <row r="679" spans="2:20" x14ac:dyDescent="0.35">
      <c r="B679">
        <f t="shared" si="124"/>
        <v>218</v>
      </c>
      <c r="C679" s="3">
        <f t="shared" si="125"/>
        <v>77522.001549341687</v>
      </c>
      <c r="D679" s="3">
        <f t="shared" si="118"/>
        <v>201.88021236807731</v>
      </c>
      <c r="E679" s="3">
        <v>650</v>
      </c>
      <c r="F679" s="3">
        <f t="shared" si="119"/>
        <v>77073.881761709767</v>
      </c>
      <c r="I679">
        <f t="shared" si="126"/>
        <v>218</v>
      </c>
      <c r="J679" s="3">
        <f t="shared" si="127"/>
        <v>107338.15599139601</v>
      </c>
      <c r="K679" s="3">
        <f t="shared" si="120"/>
        <v>279.52644789426046</v>
      </c>
      <c r="L679" s="3">
        <v>900</v>
      </c>
      <c r="M679" s="3">
        <f t="shared" si="121"/>
        <v>106717.68243929026</v>
      </c>
      <c r="P679">
        <f t="shared" si="128"/>
        <v>218</v>
      </c>
      <c r="Q679" s="3">
        <f t="shared" si="129"/>
        <v>202749.85020596971</v>
      </c>
      <c r="R679" s="3">
        <f t="shared" si="122"/>
        <v>527.99440157804611</v>
      </c>
      <c r="S679" s="3">
        <f>1700</f>
        <v>1700</v>
      </c>
      <c r="T679" s="3">
        <f t="shared" si="123"/>
        <v>201577.84460754774</v>
      </c>
    </row>
    <row r="680" spans="2:20" x14ac:dyDescent="0.35">
      <c r="B680">
        <f t="shared" si="124"/>
        <v>219</v>
      </c>
      <c r="C680" s="3">
        <f t="shared" si="125"/>
        <v>77073.881761709767</v>
      </c>
      <c r="D680" s="3">
        <f t="shared" si="118"/>
        <v>200.71323375445252</v>
      </c>
      <c r="E680" s="3">
        <v>650</v>
      </c>
      <c r="F680" s="3">
        <f t="shared" si="119"/>
        <v>76624.594995464213</v>
      </c>
      <c r="I680">
        <f t="shared" si="126"/>
        <v>219</v>
      </c>
      <c r="J680" s="3">
        <f t="shared" si="127"/>
        <v>106717.68243929026</v>
      </c>
      <c r="K680" s="3">
        <f t="shared" si="120"/>
        <v>277.91063135231838</v>
      </c>
      <c r="L680" s="3">
        <v>900</v>
      </c>
      <c r="M680" s="3">
        <f t="shared" si="121"/>
        <v>106095.59307064259</v>
      </c>
      <c r="P680">
        <f t="shared" si="128"/>
        <v>219</v>
      </c>
      <c r="Q680" s="3">
        <f t="shared" si="129"/>
        <v>201577.84460754774</v>
      </c>
      <c r="R680" s="3">
        <f t="shared" si="122"/>
        <v>524.94230366548891</v>
      </c>
      <c r="S680" s="3">
        <f>1700</f>
        <v>1700</v>
      </c>
      <c r="T680" s="3">
        <f t="shared" si="123"/>
        <v>200402.78691121322</v>
      </c>
    </row>
    <row r="681" spans="2:20" x14ac:dyDescent="0.35">
      <c r="B681">
        <f t="shared" si="124"/>
        <v>220</v>
      </c>
      <c r="C681" s="3">
        <f t="shared" si="125"/>
        <v>76624.594995464213</v>
      </c>
      <c r="D681" s="3">
        <f t="shared" si="118"/>
        <v>199.54321613402138</v>
      </c>
      <c r="E681" s="3">
        <v>650</v>
      </c>
      <c r="F681" s="3">
        <f t="shared" si="119"/>
        <v>76174.138211598241</v>
      </c>
      <c r="I681">
        <f t="shared" si="126"/>
        <v>220</v>
      </c>
      <c r="J681" s="3">
        <f t="shared" si="127"/>
        <v>106095.59307064259</v>
      </c>
      <c r="K681" s="3">
        <f t="shared" si="120"/>
        <v>276.29060695479842</v>
      </c>
      <c r="L681" s="3">
        <v>900</v>
      </c>
      <c r="M681" s="3">
        <f t="shared" si="121"/>
        <v>105471.88367759739</v>
      </c>
      <c r="P681">
        <f t="shared" si="128"/>
        <v>220</v>
      </c>
      <c r="Q681" s="3">
        <f t="shared" si="129"/>
        <v>200402.78691121322</v>
      </c>
      <c r="R681" s="3">
        <f t="shared" si="122"/>
        <v>521.88225758128442</v>
      </c>
      <c r="S681" s="3">
        <f>1700</f>
        <v>1700</v>
      </c>
      <c r="T681" s="3">
        <f t="shared" si="123"/>
        <v>199224.6691687945</v>
      </c>
    </row>
    <row r="682" spans="2:20" x14ac:dyDescent="0.35">
      <c r="B682">
        <f t="shared" si="124"/>
        <v>221</v>
      </c>
      <c r="C682" s="3">
        <f t="shared" si="125"/>
        <v>76174.138211598241</v>
      </c>
      <c r="D682" s="3">
        <f t="shared" si="118"/>
        <v>198.37015159270376</v>
      </c>
      <c r="E682" s="3">
        <v>650</v>
      </c>
      <c r="F682" s="3">
        <f t="shared" si="119"/>
        <v>75722.508363190951</v>
      </c>
      <c r="I682">
        <f t="shared" si="126"/>
        <v>221</v>
      </c>
      <c r="J682" s="3">
        <f t="shared" si="127"/>
        <v>105471.88367759739</v>
      </c>
      <c r="K682" s="3">
        <f t="shared" si="120"/>
        <v>274.6663637437432</v>
      </c>
      <c r="L682" s="3">
        <v>900</v>
      </c>
      <c r="M682" s="3">
        <f t="shared" si="121"/>
        <v>104846.55004134114</v>
      </c>
      <c r="P682">
        <f t="shared" si="128"/>
        <v>221</v>
      </c>
      <c r="Q682" s="3">
        <f t="shared" si="129"/>
        <v>199224.6691687945</v>
      </c>
      <c r="R682" s="3">
        <f t="shared" si="122"/>
        <v>518.81424262706901</v>
      </c>
      <c r="S682" s="3">
        <f>1700</f>
        <v>1700</v>
      </c>
      <c r="T682" s="3">
        <f t="shared" si="123"/>
        <v>198043.48341142156</v>
      </c>
    </row>
    <row r="683" spans="2:20" x14ac:dyDescent="0.35">
      <c r="B683">
        <f t="shared" si="124"/>
        <v>222</v>
      </c>
      <c r="C683" s="3">
        <f t="shared" si="125"/>
        <v>75722.508363190951</v>
      </c>
      <c r="D683" s="3">
        <f t="shared" si="118"/>
        <v>197.19403219580977</v>
      </c>
      <c r="E683" s="3">
        <v>650</v>
      </c>
      <c r="F683" s="3">
        <f t="shared" si="119"/>
        <v>75269.702395386761</v>
      </c>
      <c r="I683">
        <f t="shared" si="126"/>
        <v>222</v>
      </c>
      <c r="J683" s="3">
        <f t="shared" si="127"/>
        <v>104846.55004134114</v>
      </c>
      <c r="K683" s="3">
        <f t="shared" si="120"/>
        <v>273.03789073265921</v>
      </c>
      <c r="L683" s="3">
        <v>900</v>
      </c>
      <c r="M683" s="3">
        <f t="shared" si="121"/>
        <v>104219.58793207379</v>
      </c>
      <c r="P683">
        <f t="shared" si="128"/>
        <v>222</v>
      </c>
      <c r="Q683" s="3">
        <f t="shared" si="129"/>
        <v>198043.48341142156</v>
      </c>
      <c r="R683" s="3">
        <f t="shared" si="122"/>
        <v>515.73823805057702</v>
      </c>
      <c r="S683" s="3">
        <f>1700</f>
        <v>1700</v>
      </c>
      <c r="T683" s="3">
        <f t="shared" si="123"/>
        <v>196859.22164947214</v>
      </c>
    </row>
    <row r="684" spans="2:20" x14ac:dyDescent="0.35">
      <c r="B684">
        <f t="shared" si="124"/>
        <v>223</v>
      </c>
      <c r="C684" s="3">
        <f t="shared" si="125"/>
        <v>75269.702395386761</v>
      </c>
      <c r="D684" s="3">
        <f t="shared" si="118"/>
        <v>196.01484998798637</v>
      </c>
      <c r="E684" s="3">
        <v>650</v>
      </c>
      <c r="F684" s="3">
        <f t="shared" si="119"/>
        <v>74815.717245374748</v>
      </c>
      <c r="I684">
        <f t="shared" si="126"/>
        <v>223</v>
      </c>
      <c r="J684" s="3">
        <f t="shared" si="127"/>
        <v>104219.58793207379</v>
      </c>
      <c r="K684" s="3">
        <f t="shared" si="120"/>
        <v>271.40517690644214</v>
      </c>
      <c r="L684" s="3">
        <v>900</v>
      </c>
      <c r="M684" s="3">
        <f t="shared" si="121"/>
        <v>103590.99310898023</v>
      </c>
      <c r="P684">
        <f t="shared" si="128"/>
        <v>223</v>
      </c>
      <c r="Q684" s="3">
        <f t="shared" si="129"/>
        <v>196859.22164947214</v>
      </c>
      <c r="R684" s="3">
        <f t="shared" si="122"/>
        <v>512.65422304550032</v>
      </c>
      <c r="S684" s="3">
        <f>1700</f>
        <v>1700</v>
      </c>
      <c r="T684" s="3">
        <f t="shared" si="123"/>
        <v>195671.87587251764</v>
      </c>
    </row>
    <row r="685" spans="2:20" x14ac:dyDescent="0.35">
      <c r="B685">
        <f t="shared" si="124"/>
        <v>224</v>
      </c>
      <c r="C685" s="3">
        <f t="shared" si="125"/>
        <v>74815.717245374748</v>
      </c>
      <c r="D685" s="3">
        <f t="shared" si="118"/>
        <v>194.83259699316341</v>
      </c>
      <c r="E685" s="3">
        <v>650</v>
      </c>
      <c r="F685" s="3">
        <f t="shared" si="119"/>
        <v>74360.549842367909</v>
      </c>
      <c r="I685">
        <f t="shared" si="126"/>
        <v>224</v>
      </c>
      <c r="J685" s="3">
        <f t="shared" si="127"/>
        <v>103590.99310898023</v>
      </c>
      <c r="K685" s="3">
        <f t="shared" si="120"/>
        <v>269.76821122130269</v>
      </c>
      <c r="L685" s="3">
        <v>900</v>
      </c>
      <c r="M685" s="3">
        <f t="shared" si="121"/>
        <v>102960.76132020153</v>
      </c>
      <c r="P685">
        <f t="shared" si="128"/>
        <v>224</v>
      </c>
      <c r="Q685" s="3">
        <f t="shared" si="129"/>
        <v>195671.87587251764</v>
      </c>
      <c r="R685" s="3">
        <f t="shared" si="122"/>
        <v>509.56217675134803</v>
      </c>
      <c r="S685" s="3">
        <f>1700</f>
        <v>1700</v>
      </c>
      <c r="T685" s="3">
        <f t="shared" si="123"/>
        <v>194481.438049269</v>
      </c>
    </row>
    <row r="686" spans="2:20" x14ac:dyDescent="0.35">
      <c r="B686">
        <f t="shared" si="124"/>
        <v>225</v>
      </c>
      <c r="C686" s="3">
        <f t="shared" si="125"/>
        <v>74360.549842367909</v>
      </c>
      <c r="D686" s="3">
        <f t="shared" si="118"/>
        <v>193.64726521449975</v>
      </c>
      <c r="E686" s="3">
        <v>650</v>
      </c>
      <c r="F686" s="3">
        <f t="shared" si="119"/>
        <v>73904.197107582411</v>
      </c>
      <c r="I686">
        <f t="shared" si="126"/>
        <v>225</v>
      </c>
      <c r="J686" s="3">
        <f t="shared" si="127"/>
        <v>102960.76132020153</v>
      </c>
      <c r="K686" s="3">
        <f t="shared" si="120"/>
        <v>268.12698260469148</v>
      </c>
      <c r="L686" s="3">
        <v>900</v>
      </c>
      <c r="M686" s="3">
        <f t="shared" si="121"/>
        <v>102328.88830280623</v>
      </c>
      <c r="P686">
        <f t="shared" si="128"/>
        <v>225</v>
      </c>
      <c r="Q686" s="3">
        <f t="shared" si="129"/>
        <v>194481.438049269</v>
      </c>
      <c r="R686" s="3">
        <f t="shared" si="122"/>
        <v>506.4620782533047</v>
      </c>
      <c r="S686" s="3">
        <f>1700</f>
        <v>1700</v>
      </c>
      <c r="T686" s="3">
        <f t="shared" si="123"/>
        <v>193287.9001275223</v>
      </c>
    </row>
    <row r="687" spans="2:20" x14ac:dyDescent="0.35">
      <c r="B687">
        <f t="shared" si="124"/>
        <v>226</v>
      </c>
      <c r="C687" s="3">
        <f t="shared" si="125"/>
        <v>73904.197107582411</v>
      </c>
      <c r="D687" s="3">
        <f t="shared" si="118"/>
        <v>192.45884663432921</v>
      </c>
      <c r="E687" s="3">
        <v>650</v>
      </c>
      <c r="F687" s="3">
        <f t="shared" si="119"/>
        <v>73446.655954216738</v>
      </c>
      <c r="I687">
        <f t="shared" si="126"/>
        <v>226</v>
      </c>
      <c r="J687" s="3">
        <f t="shared" si="127"/>
        <v>102328.88830280623</v>
      </c>
      <c r="K687" s="3">
        <f t="shared" si="120"/>
        <v>266.48147995522453</v>
      </c>
      <c r="L687" s="3">
        <v>900</v>
      </c>
      <c r="M687" s="3">
        <f t="shared" si="121"/>
        <v>101695.36978276145</v>
      </c>
      <c r="P687">
        <f t="shared" si="128"/>
        <v>226</v>
      </c>
      <c r="Q687" s="3">
        <f t="shared" si="129"/>
        <v>193287.9001275223</v>
      </c>
      <c r="R687" s="3">
        <f t="shared" si="122"/>
        <v>503.35390658208934</v>
      </c>
      <c r="S687" s="3">
        <f>1700</f>
        <v>1700</v>
      </c>
      <c r="T687" s="3">
        <f t="shared" si="123"/>
        <v>192091.25403410438</v>
      </c>
    </row>
    <row r="688" spans="2:20" x14ac:dyDescent="0.35">
      <c r="B688">
        <f t="shared" si="124"/>
        <v>227</v>
      </c>
      <c r="C688" s="3">
        <f t="shared" si="125"/>
        <v>73446.655954216738</v>
      </c>
      <c r="D688" s="3">
        <f t="shared" si="118"/>
        <v>191.26733321410609</v>
      </c>
      <c r="E688" s="3">
        <v>650</v>
      </c>
      <c r="F688" s="3">
        <f t="shared" si="119"/>
        <v>72987.923287430851</v>
      </c>
      <c r="I688">
        <f t="shared" si="126"/>
        <v>227</v>
      </c>
      <c r="J688" s="3">
        <f t="shared" si="127"/>
        <v>101695.36978276145</v>
      </c>
      <c r="K688" s="3">
        <f t="shared" si="120"/>
        <v>264.83169214260795</v>
      </c>
      <c r="L688" s="3">
        <v>900</v>
      </c>
      <c r="M688" s="3">
        <f t="shared" si="121"/>
        <v>101060.20147490405</v>
      </c>
      <c r="P688">
        <f t="shared" si="128"/>
        <v>227</v>
      </c>
      <c r="Q688" s="3">
        <f t="shared" si="129"/>
        <v>192091.25403410438</v>
      </c>
      <c r="R688" s="3">
        <f t="shared" si="122"/>
        <v>500.23764071381351</v>
      </c>
      <c r="S688" s="3">
        <f>1700</f>
        <v>1700</v>
      </c>
      <c r="T688" s="3">
        <f t="shared" si="123"/>
        <v>190891.49167481819</v>
      </c>
    </row>
    <row r="689" spans="2:20" x14ac:dyDescent="0.35">
      <c r="B689">
        <f t="shared" si="124"/>
        <v>228</v>
      </c>
      <c r="C689" s="3">
        <f t="shared" si="125"/>
        <v>72987.923287430851</v>
      </c>
      <c r="D689" s="3">
        <f t="shared" si="118"/>
        <v>190.07271689435117</v>
      </c>
      <c r="E689" s="3">
        <v>650</v>
      </c>
      <c r="F689" s="3">
        <f t="shared" si="119"/>
        <v>72527.996004325207</v>
      </c>
      <c r="I689">
        <f t="shared" si="126"/>
        <v>228</v>
      </c>
      <c r="J689" s="3">
        <f t="shared" si="127"/>
        <v>101060.20147490405</v>
      </c>
      <c r="K689" s="3">
        <f t="shared" si="120"/>
        <v>263.17760800756264</v>
      </c>
      <c r="L689" s="3">
        <v>900</v>
      </c>
      <c r="M689" s="3">
        <f t="shared" si="121"/>
        <v>100423.37908291162</v>
      </c>
      <c r="P689">
        <f t="shared" si="128"/>
        <v>228</v>
      </c>
      <c r="Q689" s="3">
        <f t="shared" si="129"/>
        <v>190891.49167481819</v>
      </c>
      <c r="R689" s="3">
        <f t="shared" si="122"/>
        <v>497.11325956983904</v>
      </c>
      <c r="S689" s="3">
        <f>1700</f>
        <v>1700</v>
      </c>
      <c r="T689" s="3">
        <f t="shared" si="123"/>
        <v>189688.60493438801</v>
      </c>
    </row>
    <row r="690" spans="2:20" x14ac:dyDescent="0.35">
      <c r="B690">
        <f t="shared" si="124"/>
        <v>229</v>
      </c>
      <c r="C690" s="3">
        <f t="shared" si="125"/>
        <v>72527.996004325207</v>
      </c>
      <c r="D690" s="3">
        <f t="shared" si="118"/>
        <v>188.87498959459688</v>
      </c>
      <c r="E690" s="3">
        <v>650</v>
      </c>
      <c r="F690" s="3">
        <f t="shared" si="119"/>
        <v>72066.870993919802</v>
      </c>
      <c r="I690">
        <f t="shared" si="126"/>
        <v>229</v>
      </c>
      <c r="J690" s="3">
        <f t="shared" si="127"/>
        <v>100423.37908291162</v>
      </c>
      <c r="K690" s="3">
        <f t="shared" si="120"/>
        <v>261.51921636174899</v>
      </c>
      <c r="L690" s="3">
        <v>900</v>
      </c>
      <c r="M690" s="3">
        <f t="shared" si="121"/>
        <v>99784.898299273365</v>
      </c>
      <c r="P690">
        <f t="shared" si="128"/>
        <v>229</v>
      </c>
      <c r="Q690" s="3">
        <f t="shared" si="129"/>
        <v>189688.60493438801</v>
      </c>
      <c r="R690" s="3">
        <f t="shared" si="122"/>
        <v>493.98074201663547</v>
      </c>
      <c r="S690" s="3">
        <f>1700</f>
        <v>1700</v>
      </c>
      <c r="T690" s="3">
        <f t="shared" si="123"/>
        <v>188482.58567640465</v>
      </c>
    </row>
    <row r="691" spans="2:20" x14ac:dyDescent="0.35">
      <c r="B691">
        <f t="shared" si="124"/>
        <v>230</v>
      </c>
      <c r="C691" s="3">
        <f t="shared" si="125"/>
        <v>72066.870993919802</v>
      </c>
      <c r="D691" s="3">
        <f t="shared" si="118"/>
        <v>187.67414321333283</v>
      </c>
      <c r="E691" s="3">
        <v>650</v>
      </c>
      <c r="F691" s="3">
        <f t="shared" si="119"/>
        <v>71604.545137133129</v>
      </c>
      <c r="I691">
        <f t="shared" si="126"/>
        <v>230</v>
      </c>
      <c r="J691" s="3">
        <f t="shared" si="127"/>
        <v>99784.898299273365</v>
      </c>
      <c r="K691" s="3">
        <f t="shared" si="120"/>
        <v>259.85650598769104</v>
      </c>
      <c r="L691" s="3">
        <v>900</v>
      </c>
      <c r="M691" s="3">
        <f t="shared" si="121"/>
        <v>99144.754805261051</v>
      </c>
      <c r="P691">
        <f t="shared" si="128"/>
        <v>230</v>
      </c>
      <c r="Q691" s="3">
        <f t="shared" si="129"/>
        <v>188482.58567640465</v>
      </c>
      <c r="R691" s="3">
        <f t="shared" si="122"/>
        <v>490.84006686563708</v>
      </c>
      <c r="S691" s="3">
        <f>1700</f>
        <v>1700</v>
      </c>
      <c r="T691" s="3">
        <f t="shared" si="123"/>
        <v>187273.42574327029</v>
      </c>
    </row>
    <row r="692" spans="2:20" x14ac:dyDescent="0.35">
      <c r="B692">
        <f t="shared" si="124"/>
        <v>231</v>
      </c>
      <c r="C692" s="3">
        <f t="shared" si="125"/>
        <v>71604.545137133129</v>
      </c>
      <c r="D692" s="3">
        <f t="shared" si="118"/>
        <v>186.47016962795087</v>
      </c>
      <c r="E692" s="3">
        <v>650</v>
      </c>
      <c r="F692" s="3">
        <f t="shared" si="119"/>
        <v>71141.015306761081</v>
      </c>
      <c r="I692">
        <f t="shared" si="126"/>
        <v>231</v>
      </c>
      <c r="J692" s="3">
        <f t="shared" si="127"/>
        <v>99144.754805261051</v>
      </c>
      <c r="K692" s="3">
        <f t="shared" si="120"/>
        <v>258.18946563870065</v>
      </c>
      <c r="L692" s="3">
        <v>900</v>
      </c>
      <c r="M692" s="3">
        <f t="shared" si="121"/>
        <v>98502.944270899752</v>
      </c>
      <c r="P692">
        <f t="shared" si="128"/>
        <v>231</v>
      </c>
      <c r="Q692" s="3">
        <f t="shared" si="129"/>
        <v>187273.42574327029</v>
      </c>
      <c r="R692" s="3">
        <f t="shared" si="122"/>
        <v>487.69121287309969</v>
      </c>
      <c r="S692" s="3">
        <f>1700</f>
        <v>1700</v>
      </c>
      <c r="T692" s="3">
        <f t="shared" si="123"/>
        <v>186061.11695614338</v>
      </c>
    </row>
    <row r="693" spans="2:20" x14ac:dyDescent="0.35">
      <c r="B693">
        <f t="shared" si="124"/>
        <v>232</v>
      </c>
      <c r="C693" s="3">
        <f t="shared" si="125"/>
        <v>71141.015306761081</v>
      </c>
      <c r="D693" s="3">
        <f t="shared" si="118"/>
        <v>185.26306069469032</v>
      </c>
      <c r="E693" s="3">
        <v>650</v>
      </c>
      <c r="F693" s="3">
        <f t="shared" si="119"/>
        <v>70676.278367455772</v>
      </c>
      <c r="I693">
        <f t="shared" si="126"/>
        <v>232</v>
      </c>
      <c r="J693" s="3">
        <f t="shared" si="127"/>
        <v>98502.944270899752</v>
      </c>
      <c r="K693" s="3">
        <f t="shared" si="120"/>
        <v>256.51808403880142</v>
      </c>
      <c r="L693" s="3">
        <v>900</v>
      </c>
      <c r="M693" s="3">
        <f t="shared" si="121"/>
        <v>97859.462354938558</v>
      </c>
      <c r="P693">
        <f t="shared" si="128"/>
        <v>232</v>
      </c>
      <c r="Q693" s="3">
        <f t="shared" si="129"/>
        <v>186061.11695614338</v>
      </c>
      <c r="R693" s="3">
        <f t="shared" si="122"/>
        <v>484.53415873995669</v>
      </c>
      <c r="S693" s="3">
        <f>1700</f>
        <v>1700</v>
      </c>
      <c r="T693" s="3">
        <f t="shared" si="123"/>
        <v>184845.65111488334</v>
      </c>
    </row>
    <row r="694" spans="2:20" x14ac:dyDescent="0.35">
      <c r="B694">
        <f t="shared" si="124"/>
        <v>233</v>
      </c>
      <c r="C694" s="3">
        <f t="shared" si="125"/>
        <v>70676.278367455772</v>
      </c>
      <c r="D694" s="3">
        <f t="shared" si="118"/>
        <v>184.05280824858275</v>
      </c>
      <c r="E694" s="3">
        <v>650</v>
      </c>
      <c r="F694" s="3">
        <f t="shared" si="119"/>
        <v>70210.331175704356</v>
      </c>
      <c r="I694">
        <f t="shared" si="126"/>
        <v>233</v>
      </c>
      <c r="J694" s="3">
        <f t="shared" si="127"/>
        <v>97859.462354938558</v>
      </c>
      <c r="K694" s="3">
        <f t="shared" si="120"/>
        <v>254.84234988265248</v>
      </c>
      <c r="L694" s="3">
        <v>900</v>
      </c>
      <c r="M694" s="3">
        <f t="shared" si="121"/>
        <v>97214.304704821217</v>
      </c>
      <c r="P694">
        <f t="shared" si="128"/>
        <v>233</v>
      </c>
      <c r="Q694" s="3">
        <f t="shared" si="129"/>
        <v>184845.65111488334</v>
      </c>
      <c r="R694" s="3">
        <f t="shared" si="122"/>
        <v>481.36888311167536</v>
      </c>
      <c r="S694" s="3">
        <f>1700</f>
        <v>1700</v>
      </c>
      <c r="T694" s="3">
        <f t="shared" si="123"/>
        <v>183627.01999799503</v>
      </c>
    </row>
    <row r="695" spans="2:20" x14ac:dyDescent="0.35">
      <c r="B695">
        <f t="shared" si="124"/>
        <v>234</v>
      </c>
      <c r="C695" s="3">
        <f t="shared" si="125"/>
        <v>70210.331175704356</v>
      </c>
      <c r="D695" s="3">
        <f t="shared" si="118"/>
        <v>182.83940410339676</v>
      </c>
      <c r="E695" s="3">
        <v>650</v>
      </c>
      <c r="F695" s="3">
        <f t="shared" si="119"/>
        <v>69743.170579807746</v>
      </c>
      <c r="I695">
        <f t="shared" si="126"/>
        <v>234</v>
      </c>
      <c r="J695" s="3">
        <f t="shared" si="127"/>
        <v>97214.304704821217</v>
      </c>
      <c r="K695" s="3">
        <f t="shared" si="120"/>
        <v>253.16225183547192</v>
      </c>
      <c r="L695" s="3">
        <v>900</v>
      </c>
      <c r="M695" s="3">
        <f t="shared" si="121"/>
        <v>96567.466956656688</v>
      </c>
      <c r="P695">
        <f t="shared" si="128"/>
        <v>234</v>
      </c>
      <c r="Q695" s="3">
        <f t="shared" si="129"/>
        <v>183627.01999799503</v>
      </c>
      <c r="R695" s="3">
        <f t="shared" si="122"/>
        <v>478.19536457811205</v>
      </c>
      <c r="S695" s="3">
        <f>1700</f>
        <v>1700</v>
      </c>
      <c r="T695" s="3">
        <f t="shared" si="123"/>
        <v>182405.21536257313</v>
      </c>
    </row>
    <row r="696" spans="2:20" x14ac:dyDescent="0.35">
      <c r="B696">
        <f t="shared" si="124"/>
        <v>235</v>
      </c>
      <c r="C696" s="3">
        <f t="shared" si="125"/>
        <v>69743.170579807746</v>
      </c>
      <c r="D696" s="3">
        <f t="shared" si="118"/>
        <v>181.62284005158267</v>
      </c>
      <c r="E696" s="3">
        <v>650</v>
      </c>
      <c r="F696" s="3">
        <f t="shared" si="119"/>
        <v>69274.793419859328</v>
      </c>
      <c r="I696">
        <f t="shared" si="126"/>
        <v>235</v>
      </c>
      <c r="J696" s="3">
        <f t="shared" si="127"/>
        <v>96567.466956656688</v>
      </c>
      <c r="K696" s="3">
        <f t="shared" si="120"/>
        <v>251.47777853296012</v>
      </c>
      <c r="L696" s="3">
        <v>900</v>
      </c>
      <c r="M696" s="3">
        <f t="shared" si="121"/>
        <v>95918.944735189652</v>
      </c>
      <c r="P696">
        <f t="shared" si="128"/>
        <v>235</v>
      </c>
      <c r="Q696" s="3">
        <f t="shared" si="129"/>
        <v>182405.21536257313</v>
      </c>
      <c r="R696" s="3">
        <f t="shared" si="122"/>
        <v>475.01358167336753</v>
      </c>
      <c r="S696" s="3">
        <f>1700</f>
        <v>1700</v>
      </c>
      <c r="T696" s="3">
        <f t="shared" si="123"/>
        <v>181180.22894424651</v>
      </c>
    </row>
    <row r="697" spans="2:20" x14ac:dyDescent="0.35">
      <c r="B697">
        <f t="shared" si="124"/>
        <v>236</v>
      </c>
      <c r="C697" s="3">
        <f t="shared" si="125"/>
        <v>69274.793419859328</v>
      </c>
      <c r="D697" s="3">
        <f t="shared" si="118"/>
        <v>180.40310786421699</v>
      </c>
      <c r="E697" s="3">
        <v>650</v>
      </c>
      <c r="F697" s="3">
        <f t="shared" si="119"/>
        <v>68805.196527723543</v>
      </c>
      <c r="I697">
        <f t="shared" si="126"/>
        <v>236</v>
      </c>
      <c r="J697" s="3">
        <f t="shared" si="127"/>
        <v>95918.944735189652</v>
      </c>
      <c r="K697" s="3">
        <f t="shared" si="120"/>
        <v>249.78891858122304</v>
      </c>
      <c r="L697" s="3">
        <v>900</v>
      </c>
      <c r="M697" s="3">
        <f t="shared" si="121"/>
        <v>95268.733653770876</v>
      </c>
      <c r="P697">
        <f t="shared" si="128"/>
        <v>236</v>
      </c>
      <c r="Q697" s="3">
        <f t="shared" si="129"/>
        <v>181180.22894424651</v>
      </c>
      <c r="R697" s="3">
        <f t="shared" si="122"/>
        <v>471.82351287564194</v>
      </c>
      <c r="S697" s="3">
        <f>1700</f>
        <v>1700</v>
      </c>
      <c r="T697" s="3">
        <f t="shared" si="123"/>
        <v>179952.05245712216</v>
      </c>
    </row>
    <row r="698" spans="2:20" x14ac:dyDescent="0.35">
      <c r="B698">
        <f t="shared" si="124"/>
        <v>237</v>
      </c>
      <c r="C698" s="3">
        <f t="shared" si="125"/>
        <v>68805.196527723543</v>
      </c>
      <c r="D698" s="3">
        <f t="shared" si="118"/>
        <v>179.18019929094672</v>
      </c>
      <c r="E698" s="3">
        <v>650</v>
      </c>
      <c r="F698" s="3">
        <f t="shared" si="119"/>
        <v>68334.376727014489</v>
      </c>
      <c r="I698">
        <f t="shared" si="126"/>
        <v>237</v>
      </c>
      <c r="J698" s="3">
        <f t="shared" si="127"/>
        <v>95268.733653770876</v>
      </c>
      <c r="K698" s="3">
        <f t="shared" si="120"/>
        <v>248.09566055669498</v>
      </c>
      <c r="L698" s="3">
        <v>900</v>
      </c>
      <c r="M698" s="3">
        <f t="shared" si="121"/>
        <v>94616.829314327566</v>
      </c>
      <c r="P698">
        <f t="shared" si="128"/>
        <v>237</v>
      </c>
      <c r="Q698" s="3">
        <f t="shared" si="129"/>
        <v>179952.05245712216</v>
      </c>
      <c r="R698" s="3">
        <f t="shared" si="122"/>
        <v>468.62513660708896</v>
      </c>
      <c r="S698" s="3">
        <f>1700</f>
        <v>1700</v>
      </c>
      <c r="T698" s="3">
        <f t="shared" si="123"/>
        <v>178720.67759372926</v>
      </c>
    </row>
    <row r="699" spans="2:20" x14ac:dyDescent="0.35">
      <c r="B699">
        <f t="shared" si="124"/>
        <v>238</v>
      </c>
      <c r="C699" s="3">
        <f t="shared" si="125"/>
        <v>68334.376727014489</v>
      </c>
      <c r="D699" s="3">
        <f t="shared" si="118"/>
        <v>177.95410605993357</v>
      </c>
      <c r="E699" s="3">
        <v>650</v>
      </c>
      <c r="F699" s="3">
        <f t="shared" si="119"/>
        <v>67862.330833074418</v>
      </c>
      <c r="I699">
        <f t="shared" si="126"/>
        <v>238</v>
      </c>
      <c r="J699" s="3">
        <f t="shared" si="127"/>
        <v>94616.829314327566</v>
      </c>
      <c r="K699" s="3">
        <f t="shared" si="120"/>
        <v>246.39799300606137</v>
      </c>
      <c r="L699" s="3">
        <v>900</v>
      </c>
      <c r="M699" s="3">
        <f t="shared" si="121"/>
        <v>93963.227307333626</v>
      </c>
      <c r="P699">
        <f t="shared" si="128"/>
        <v>238</v>
      </c>
      <c r="Q699" s="3">
        <f t="shared" si="129"/>
        <v>178720.67759372926</v>
      </c>
      <c r="R699" s="3">
        <f t="shared" si="122"/>
        <v>465.41843123366993</v>
      </c>
      <c r="S699" s="3">
        <f>1700</f>
        <v>1700</v>
      </c>
      <c r="T699" s="3">
        <f t="shared" si="123"/>
        <v>177486.09602496293</v>
      </c>
    </row>
    <row r="700" spans="2:20" x14ac:dyDescent="0.35">
      <c r="B700">
        <f t="shared" si="124"/>
        <v>239</v>
      </c>
      <c r="C700" s="3">
        <f t="shared" si="125"/>
        <v>67862.330833074418</v>
      </c>
      <c r="D700" s="3">
        <f t="shared" si="118"/>
        <v>176.72481987779796</v>
      </c>
      <c r="E700" s="3">
        <v>650</v>
      </c>
      <c r="F700" s="3">
        <f t="shared" si="119"/>
        <v>67389.055652952215</v>
      </c>
      <c r="I700">
        <f t="shared" si="126"/>
        <v>239</v>
      </c>
      <c r="J700" s="3">
        <f t="shared" si="127"/>
        <v>93963.227307333626</v>
      </c>
      <c r="K700" s="3">
        <f t="shared" si="120"/>
        <v>244.69590444618132</v>
      </c>
      <c r="L700" s="3">
        <v>900</v>
      </c>
      <c r="M700" s="3">
        <f t="shared" si="121"/>
        <v>93307.923211779809</v>
      </c>
      <c r="P700">
        <f t="shared" si="128"/>
        <v>239</v>
      </c>
      <c r="Q700" s="3">
        <f t="shared" si="129"/>
        <v>177486.09602496293</v>
      </c>
      <c r="R700" s="3">
        <f t="shared" si="122"/>
        <v>462.20337506500761</v>
      </c>
      <c r="S700" s="3">
        <f>1700</f>
        <v>1700</v>
      </c>
      <c r="T700" s="3">
        <f t="shared" si="123"/>
        <v>176248.29940002793</v>
      </c>
    </row>
    <row r="701" spans="2:20" x14ac:dyDescent="0.35">
      <c r="B701">
        <f t="shared" si="124"/>
        <v>240</v>
      </c>
      <c r="C701" s="3">
        <f t="shared" si="125"/>
        <v>67389.055652952215</v>
      </c>
      <c r="D701" s="3">
        <f t="shared" si="118"/>
        <v>175.49233242956305</v>
      </c>
      <c r="E701" s="3">
        <v>650</v>
      </c>
      <c r="F701" s="3">
        <f t="shared" si="119"/>
        <v>66914.547985381781</v>
      </c>
      <c r="I701">
        <f t="shared" si="126"/>
        <v>240</v>
      </c>
      <c r="J701" s="3">
        <f t="shared" si="127"/>
        <v>93307.923211779809</v>
      </c>
      <c r="K701" s="3">
        <f t="shared" si="120"/>
        <v>242.98938336400991</v>
      </c>
      <c r="L701" s="3">
        <v>900</v>
      </c>
      <c r="M701" s="3">
        <f t="shared" si="121"/>
        <v>92650.912595143818</v>
      </c>
      <c r="P701">
        <f t="shared" si="128"/>
        <v>240</v>
      </c>
      <c r="Q701" s="3">
        <f t="shared" si="129"/>
        <v>176248.29940002793</v>
      </c>
      <c r="R701" s="3">
        <f t="shared" si="122"/>
        <v>458.97994635423942</v>
      </c>
      <c r="S701" s="3">
        <f>1700</f>
        <v>1700</v>
      </c>
      <c r="T701" s="3">
        <f t="shared" si="123"/>
        <v>175007.27934638216</v>
      </c>
    </row>
    <row r="702" spans="2:20" x14ac:dyDescent="0.35">
      <c r="B702">
        <f t="shared" si="124"/>
        <v>241</v>
      </c>
      <c r="C702" s="3">
        <f t="shared" si="125"/>
        <v>66914.547985381781</v>
      </c>
      <c r="D702" s="3">
        <f t="shared" si="118"/>
        <v>174.25663537859839</v>
      </c>
      <c r="E702" s="3">
        <v>650</v>
      </c>
      <c r="F702" s="3">
        <f t="shared" si="119"/>
        <v>66438.804620760377</v>
      </c>
      <c r="I702">
        <f t="shared" si="126"/>
        <v>241</v>
      </c>
      <c r="J702" s="3">
        <f t="shared" si="127"/>
        <v>92650.912595143818</v>
      </c>
      <c r="K702" s="3">
        <f t="shared" si="120"/>
        <v>241.27841821652035</v>
      </c>
      <c r="L702" s="3">
        <v>900</v>
      </c>
      <c r="M702" s="3">
        <f t="shared" si="121"/>
        <v>91992.191013360338</v>
      </c>
      <c r="P702">
        <f t="shared" si="128"/>
        <v>241</v>
      </c>
      <c r="Q702" s="3">
        <f t="shared" si="129"/>
        <v>175007.27934638216</v>
      </c>
      <c r="R702" s="3">
        <f t="shared" si="122"/>
        <v>455.74812329787022</v>
      </c>
      <c r="S702" s="3">
        <f>1700</f>
        <v>1700</v>
      </c>
      <c r="T702" s="3">
        <f t="shared" si="123"/>
        <v>173763.02746968003</v>
      </c>
    </row>
    <row r="703" spans="2:20" x14ac:dyDescent="0.35">
      <c r="B703">
        <f t="shared" si="124"/>
        <v>242</v>
      </c>
      <c r="C703" s="3">
        <f t="shared" si="125"/>
        <v>66438.804620760377</v>
      </c>
      <c r="D703" s="3">
        <f t="shared" si="118"/>
        <v>173.01772036656348</v>
      </c>
      <c r="E703" s="3">
        <v>650</v>
      </c>
      <c r="F703" s="3">
        <f t="shared" si="119"/>
        <v>65961.822341126943</v>
      </c>
      <c r="I703">
        <f t="shared" si="126"/>
        <v>242</v>
      </c>
      <c r="J703" s="3">
        <f t="shared" si="127"/>
        <v>91992.191013360338</v>
      </c>
      <c r="K703" s="3">
        <f t="shared" si="120"/>
        <v>239.56299743062587</v>
      </c>
      <c r="L703" s="3">
        <v>900</v>
      </c>
      <c r="M703" s="3">
        <f t="shared" si="121"/>
        <v>91331.754010790959</v>
      </c>
      <c r="P703">
        <f t="shared" si="128"/>
        <v>242</v>
      </c>
      <c r="Q703" s="3">
        <f t="shared" si="129"/>
        <v>173763.02746968003</v>
      </c>
      <c r="R703" s="3">
        <f t="shared" si="122"/>
        <v>452.50788403562507</v>
      </c>
      <c r="S703" s="3">
        <f>1700</f>
        <v>1700</v>
      </c>
      <c r="T703" s="3">
        <f t="shared" si="123"/>
        <v>172515.53535371565</v>
      </c>
    </row>
    <row r="704" spans="2:20" x14ac:dyDescent="0.35">
      <c r="B704">
        <f t="shared" si="124"/>
        <v>243</v>
      </c>
      <c r="C704" s="3">
        <f t="shared" si="125"/>
        <v>65961.822341126943</v>
      </c>
      <c r="D704" s="3">
        <f t="shared" si="118"/>
        <v>171.7755790133514</v>
      </c>
      <c r="E704" s="3">
        <v>650</v>
      </c>
      <c r="F704" s="3">
        <f t="shared" si="119"/>
        <v>65483.597920140295</v>
      </c>
      <c r="I704">
        <f t="shared" si="126"/>
        <v>243</v>
      </c>
      <c r="J704" s="3">
        <f t="shared" si="127"/>
        <v>91331.754010790959</v>
      </c>
      <c r="K704" s="3">
        <f t="shared" si="120"/>
        <v>237.84310940310147</v>
      </c>
      <c r="L704" s="3">
        <v>900</v>
      </c>
      <c r="M704" s="3">
        <f t="shared" si="121"/>
        <v>90669.597120194056</v>
      </c>
      <c r="P704">
        <f t="shared" si="128"/>
        <v>243</v>
      </c>
      <c r="Q704" s="3">
        <f t="shared" si="129"/>
        <v>172515.53535371565</v>
      </c>
      <c r="R704" s="3">
        <f t="shared" si="122"/>
        <v>449.25920665030117</v>
      </c>
      <c r="S704" s="3">
        <f>1700</f>
        <v>1700</v>
      </c>
      <c r="T704" s="3">
        <f t="shared" si="123"/>
        <v>171264.79456036596</v>
      </c>
    </row>
    <row r="705" spans="2:20" x14ac:dyDescent="0.35">
      <c r="B705">
        <f t="shared" si="124"/>
        <v>244</v>
      </c>
      <c r="C705" s="3">
        <f t="shared" si="125"/>
        <v>65483.597920140295</v>
      </c>
      <c r="D705" s="3">
        <f t="shared" si="118"/>
        <v>170.53020291703203</v>
      </c>
      <c r="E705" s="3">
        <v>650</v>
      </c>
      <c r="F705" s="3">
        <f t="shared" si="119"/>
        <v>65004.128123057322</v>
      </c>
      <c r="I705">
        <f t="shared" si="126"/>
        <v>244</v>
      </c>
      <c r="J705" s="3">
        <f t="shared" si="127"/>
        <v>90669.597120194056</v>
      </c>
      <c r="K705" s="3">
        <f t="shared" si="120"/>
        <v>236.11874250050536</v>
      </c>
      <c r="L705" s="3">
        <v>900</v>
      </c>
      <c r="M705" s="3">
        <f t="shared" si="121"/>
        <v>90005.71586269456</v>
      </c>
      <c r="P705">
        <f t="shared" si="128"/>
        <v>244</v>
      </c>
      <c r="Q705" s="3">
        <f t="shared" si="129"/>
        <v>171264.79456036596</v>
      </c>
      <c r="R705" s="3">
        <f t="shared" si="122"/>
        <v>446.00206916761971</v>
      </c>
      <c r="S705" s="3">
        <f>1700</f>
        <v>1700</v>
      </c>
      <c r="T705" s="3">
        <f t="shared" si="123"/>
        <v>170010.79662953358</v>
      </c>
    </row>
    <row r="706" spans="2:20" x14ac:dyDescent="0.35">
      <c r="B706">
        <f t="shared" si="124"/>
        <v>245</v>
      </c>
      <c r="C706" s="3">
        <f t="shared" si="125"/>
        <v>65004.128123057322</v>
      </c>
      <c r="D706" s="3">
        <f t="shared" si="118"/>
        <v>169.28158365379511</v>
      </c>
      <c r="E706" s="3">
        <v>650</v>
      </c>
      <c r="F706" s="3">
        <f t="shared" si="119"/>
        <v>64523.409706711114</v>
      </c>
      <c r="I706">
        <f t="shared" si="126"/>
        <v>245</v>
      </c>
      <c r="J706" s="3">
        <f t="shared" si="127"/>
        <v>90005.71586269456</v>
      </c>
      <c r="K706" s="3">
        <f t="shared" si="120"/>
        <v>234.38988505910041</v>
      </c>
      <c r="L706" s="3">
        <v>900</v>
      </c>
      <c r="M706" s="3">
        <f t="shared" si="121"/>
        <v>89340.105747753667</v>
      </c>
      <c r="P706">
        <f t="shared" si="128"/>
        <v>245</v>
      </c>
      <c r="Q706" s="3">
        <f t="shared" si="129"/>
        <v>170010.79662953358</v>
      </c>
      <c r="R706" s="3">
        <f t="shared" si="122"/>
        <v>442.73644955607705</v>
      </c>
      <c r="S706" s="3">
        <f>1700</f>
        <v>1700</v>
      </c>
      <c r="T706" s="3">
        <f t="shared" si="123"/>
        <v>168753.53307908966</v>
      </c>
    </row>
    <row r="707" spans="2:20" x14ac:dyDescent="0.35">
      <c r="B707">
        <f t="shared" si="124"/>
        <v>246</v>
      </c>
      <c r="C707" s="3">
        <f t="shared" si="125"/>
        <v>64523.409706711114</v>
      </c>
      <c r="D707" s="3">
        <f t="shared" si="118"/>
        <v>168.02971277789354</v>
      </c>
      <c r="E707" s="3">
        <v>650</v>
      </c>
      <c r="F707" s="3">
        <f t="shared" si="119"/>
        <v>64041.439419489005</v>
      </c>
      <c r="I707">
        <f t="shared" si="126"/>
        <v>246</v>
      </c>
      <c r="J707" s="3">
        <f t="shared" si="127"/>
        <v>89340.105747753667</v>
      </c>
      <c r="K707" s="3">
        <f t="shared" si="120"/>
        <v>232.65652538477516</v>
      </c>
      <c r="L707" s="3">
        <v>900</v>
      </c>
      <c r="M707" s="3">
        <f t="shared" si="121"/>
        <v>88672.762273138447</v>
      </c>
      <c r="P707">
        <f t="shared" si="128"/>
        <v>246</v>
      </c>
      <c r="Q707" s="3">
        <f t="shared" si="129"/>
        <v>168753.53307908966</v>
      </c>
      <c r="R707" s="3">
        <f t="shared" si="122"/>
        <v>439.462325726796</v>
      </c>
      <c r="S707" s="3">
        <f>1700</f>
        <v>1700</v>
      </c>
      <c r="T707" s="3">
        <f t="shared" si="123"/>
        <v>167492.99540481647</v>
      </c>
    </row>
    <row r="708" spans="2:20" x14ac:dyDescent="0.35">
      <c r="B708">
        <f t="shared" si="124"/>
        <v>247</v>
      </c>
      <c r="C708" s="3">
        <f t="shared" si="125"/>
        <v>64041.439419489005</v>
      </c>
      <c r="D708" s="3">
        <f t="shared" si="118"/>
        <v>166.77458182158594</v>
      </c>
      <c r="E708" s="3">
        <v>650</v>
      </c>
      <c r="F708" s="3">
        <f t="shared" si="119"/>
        <v>63558.214001310589</v>
      </c>
      <c r="I708">
        <f t="shared" si="126"/>
        <v>247</v>
      </c>
      <c r="J708" s="3">
        <f t="shared" si="127"/>
        <v>88672.762273138447</v>
      </c>
      <c r="K708" s="3">
        <f t="shared" si="120"/>
        <v>230.91865175296471</v>
      </c>
      <c r="L708" s="3">
        <v>900</v>
      </c>
      <c r="M708" s="3">
        <f t="shared" si="121"/>
        <v>88003.680924891407</v>
      </c>
      <c r="P708">
        <f t="shared" si="128"/>
        <v>247</v>
      </c>
      <c r="Q708" s="3">
        <f t="shared" si="129"/>
        <v>167492.99540481647</v>
      </c>
      <c r="R708" s="3">
        <f t="shared" si="122"/>
        <v>436.17967553337621</v>
      </c>
      <c r="S708" s="3">
        <f>1700</f>
        <v>1700</v>
      </c>
      <c r="T708" s="3">
        <f t="shared" si="123"/>
        <v>166229.17508034984</v>
      </c>
    </row>
    <row r="709" spans="2:20" x14ac:dyDescent="0.35">
      <c r="B709">
        <f t="shared" si="124"/>
        <v>248</v>
      </c>
      <c r="C709" s="3">
        <f t="shared" si="125"/>
        <v>63558.214001310589</v>
      </c>
      <c r="D709" s="3">
        <f t="shared" si="118"/>
        <v>165.51618229507966</v>
      </c>
      <c r="E709" s="3">
        <v>650</v>
      </c>
      <c r="F709" s="3">
        <f t="shared" si="119"/>
        <v>63073.730183605672</v>
      </c>
      <c r="I709">
        <f t="shared" si="126"/>
        <v>248</v>
      </c>
      <c r="J709" s="3">
        <f t="shared" si="127"/>
        <v>88003.680924891407</v>
      </c>
      <c r="K709" s="3">
        <f t="shared" si="120"/>
        <v>229.17625240857137</v>
      </c>
      <c r="L709" s="3">
        <v>900</v>
      </c>
      <c r="M709" s="3">
        <f t="shared" si="121"/>
        <v>87332.857177299971</v>
      </c>
      <c r="P709">
        <f t="shared" si="128"/>
        <v>248</v>
      </c>
      <c r="Q709" s="3">
        <f t="shared" si="129"/>
        <v>166229.17508034984</v>
      </c>
      <c r="R709" s="3">
        <f t="shared" si="122"/>
        <v>432.88847677174437</v>
      </c>
      <c r="S709" s="3">
        <f>1700</f>
        <v>1700</v>
      </c>
      <c r="T709" s="3">
        <f t="shared" si="123"/>
        <v>164962.06355712158</v>
      </c>
    </row>
    <row r="710" spans="2:20" x14ac:dyDescent="0.35">
      <c r="B710">
        <f t="shared" si="124"/>
        <v>249</v>
      </c>
      <c r="C710" s="3">
        <f t="shared" si="125"/>
        <v>63073.730183605672</v>
      </c>
      <c r="D710" s="3">
        <f t="shared" si="118"/>
        <v>164.2545056864731</v>
      </c>
      <c r="E710" s="3">
        <v>650</v>
      </c>
      <c r="F710" s="3">
        <f t="shared" si="119"/>
        <v>62587.984689292149</v>
      </c>
      <c r="I710">
        <f t="shared" si="126"/>
        <v>249</v>
      </c>
      <c r="J710" s="3">
        <f t="shared" si="127"/>
        <v>87332.857177299971</v>
      </c>
      <c r="K710" s="3">
        <f t="shared" si="120"/>
        <v>227.42931556588533</v>
      </c>
      <c r="L710" s="3">
        <v>900</v>
      </c>
      <c r="M710" s="3">
        <f t="shared" si="121"/>
        <v>86660.286492865853</v>
      </c>
      <c r="P710">
        <f t="shared" si="128"/>
        <v>249</v>
      </c>
      <c r="Q710" s="3">
        <f t="shared" si="129"/>
        <v>164962.06355712158</v>
      </c>
      <c r="R710" s="3">
        <f t="shared" si="122"/>
        <v>429.58870718000412</v>
      </c>
      <c r="S710" s="3">
        <f>1700</f>
        <v>1700</v>
      </c>
      <c r="T710" s="3">
        <f t="shared" si="123"/>
        <v>163691.65226430158</v>
      </c>
    </row>
    <row r="711" spans="2:20" x14ac:dyDescent="0.35">
      <c r="B711">
        <f t="shared" si="124"/>
        <v>250</v>
      </c>
      <c r="C711" s="3">
        <f t="shared" si="125"/>
        <v>62587.984689292149</v>
      </c>
      <c r="D711" s="3">
        <f t="shared" si="118"/>
        <v>162.9895434616983</v>
      </c>
      <c r="E711" s="3">
        <v>650</v>
      </c>
      <c r="F711" s="3">
        <f t="shared" si="119"/>
        <v>62100.974232753848</v>
      </c>
      <c r="I711">
        <f t="shared" si="126"/>
        <v>250</v>
      </c>
      <c r="J711" s="3">
        <f t="shared" si="127"/>
        <v>86660.286492865853</v>
      </c>
      <c r="K711" s="3">
        <f t="shared" si="120"/>
        <v>225.67782940850483</v>
      </c>
      <c r="L711" s="3">
        <v>900</v>
      </c>
      <c r="M711" s="3">
        <f t="shared" si="121"/>
        <v>85985.964322274362</v>
      </c>
      <c r="P711">
        <f t="shared" si="128"/>
        <v>250</v>
      </c>
      <c r="Q711" s="3">
        <f t="shared" si="129"/>
        <v>163691.65226430158</v>
      </c>
      <c r="R711" s="3">
        <f t="shared" si="122"/>
        <v>426.28034443828534</v>
      </c>
      <c r="S711" s="3">
        <f>1700</f>
        <v>1700</v>
      </c>
      <c r="T711" s="3">
        <f t="shared" si="123"/>
        <v>162417.93260873985</v>
      </c>
    </row>
    <row r="712" spans="2:20" x14ac:dyDescent="0.35">
      <c r="B712">
        <f t="shared" si="124"/>
        <v>251</v>
      </c>
      <c r="C712" s="3">
        <f t="shared" si="125"/>
        <v>62100.974232753848</v>
      </c>
      <c r="D712" s="3">
        <f t="shared" si="118"/>
        <v>161.72128706446316</v>
      </c>
      <c r="E712" s="3">
        <v>650</v>
      </c>
      <c r="F712" s="3">
        <f t="shared" si="119"/>
        <v>61612.695519818313</v>
      </c>
      <c r="I712">
        <f t="shared" si="126"/>
        <v>251</v>
      </c>
      <c r="J712" s="3">
        <f t="shared" si="127"/>
        <v>85985.964322274362</v>
      </c>
      <c r="K712" s="3">
        <f t="shared" si="120"/>
        <v>223.92178208925614</v>
      </c>
      <c r="L712" s="3">
        <v>900</v>
      </c>
      <c r="M712" s="3">
        <f t="shared" si="121"/>
        <v>85309.886104363613</v>
      </c>
      <c r="P712">
        <f t="shared" si="128"/>
        <v>251</v>
      </c>
      <c r="Q712" s="3">
        <f t="shared" si="129"/>
        <v>162417.93260873985</v>
      </c>
      <c r="R712" s="3">
        <f t="shared" si="122"/>
        <v>422.96336616859338</v>
      </c>
      <c r="S712" s="3">
        <f>1700</f>
        <v>1700</v>
      </c>
      <c r="T712" s="3">
        <f t="shared" si="123"/>
        <v>161140.89597490843</v>
      </c>
    </row>
    <row r="713" spans="2:20" x14ac:dyDescent="0.35">
      <c r="B713">
        <f t="shared" si="124"/>
        <v>252</v>
      </c>
      <c r="C713" s="3">
        <f t="shared" si="125"/>
        <v>61612.695519818313</v>
      </c>
      <c r="D713" s="3">
        <f t="shared" si="118"/>
        <v>160.44972791619352</v>
      </c>
      <c r="E713" s="3">
        <v>650</v>
      </c>
      <c r="F713" s="3">
        <f t="shared" si="119"/>
        <v>61123.145247734508</v>
      </c>
      <c r="I713">
        <f t="shared" si="126"/>
        <v>252</v>
      </c>
      <c r="J713" s="3">
        <f t="shared" si="127"/>
        <v>85309.886104363613</v>
      </c>
      <c r="K713" s="3">
        <f t="shared" si="120"/>
        <v>222.16116173011358</v>
      </c>
      <c r="L713" s="3">
        <v>900</v>
      </c>
      <c r="M713" s="3">
        <f t="shared" si="121"/>
        <v>84632.047266093723</v>
      </c>
      <c r="P713">
        <f t="shared" si="128"/>
        <v>252</v>
      </c>
      <c r="Q713" s="3">
        <f t="shared" si="129"/>
        <v>161140.89597490843</v>
      </c>
      <c r="R713" s="3">
        <f t="shared" si="122"/>
        <v>419.63774993465739</v>
      </c>
      <c r="S713" s="3">
        <f>1700</f>
        <v>1700</v>
      </c>
      <c r="T713" s="3">
        <f t="shared" si="123"/>
        <v>159860.53372484309</v>
      </c>
    </row>
    <row r="714" spans="2:20" x14ac:dyDescent="0.35">
      <c r="B714">
        <f t="shared" si="124"/>
        <v>253</v>
      </c>
      <c r="C714" s="3">
        <f t="shared" si="125"/>
        <v>61123.145247734508</v>
      </c>
      <c r="D714" s="3">
        <f t="shared" si="118"/>
        <v>159.17485741597528</v>
      </c>
      <c r="E714" s="3">
        <v>650</v>
      </c>
      <c r="F714" s="3">
        <f t="shared" si="119"/>
        <v>60632.32010515048</v>
      </c>
      <c r="I714">
        <f t="shared" si="126"/>
        <v>253</v>
      </c>
      <c r="J714" s="3">
        <f t="shared" si="127"/>
        <v>84632.047266093723</v>
      </c>
      <c r="K714" s="3">
        <f t="shared" si="120"/>
        <v>220.39595642211907</v>
      </c>
      <c r="L714" s="3">
        <v>900</v>
      </c>
      <c r="M714" s="3">
        <f t="shared" si="121"/>
        <v>83952.443222515838</v>
      </c>
      <c r="P714">
        <f t="shared" si="128"/>
        <v>253</v>
      </c>
      <c r="Q714" s="3">
        <f t="shared" si="129"/>
        <v>159860.53372484309</v>
      </c>
      <c r="R714" s="3">
        <f t="shared" si="122"/>
        <v>416.30347324177887</v>
      </c>
      <c r="S714" s="3">
        <f>1700</f>
        <v>1700</v>
      </c>
      <c r="T714" s="3">
        <f t="shared" si="123"/>
        <v>158576.83719808486</v>
      </c>
    </row>
    <row r="715" spans="2:20" x14ac:dyDescent="0.35">
      <c r="B715">
        <f t="shared" si="124"/>
        <v>254</v>
      </c>
      <c r="C715" s="3">
        <f t="shared" si="125"/>
        <v>60632.32010515048</v>
      </c>
      <c r="D715" s="3">
        <f t="shared" si="118"/>
        <v>157.89666694049603</v>
      </c>
      <c r="E715" s="3">
        <v>650</v>
      </c>
      <c r="F715" s="3">
        <f t="shared" si="119"/>
        <v>60140.216772090978</v>
      </c>
      <c r="I715">
        <f t="shared" si="126"/>
        <v>254</v>
      </c>
      <c r="J715" s="3">
        <f t="shared" si="127"/>
        <v>83952.443222515838</v>
      </c>
      <c r="K715" s="3">
        <f t="shared" si="120"/>
        <v>218.62615422530166</v>
      </c>
      <c r="L715" s="3">
        <v>900</v>
      </c>
      <c r="M715" s="3">
        <f t="shared" si="121"/>
        <v>83271.069376741143</v>
      </c>
      <c r="P715">
        <f t="shared" si="128"/>
        <v>254</v>
      </c>
      <c r="Q715" s="3">
        <f t="shared" si="129"/>
        <v>158576.83719808486</v>
      </c>
      <c r="R715" s="3">
        <f t="shared" si="122"/>
        <v>412.96051353667934</v>
      </c>
      <c r="S715" s="3">
        <f>1700</f>
        <v>1700</v>
      </c>
      <c r="T715" s="3">
        <f t="shared" si="123"/>
        <v>157289.79771162153</v>
      </c>
    </row>
    <row r="716" spans="2:20" x14ac:dyDescent="0.35">
      <c r="B716">
        <f t="shared" si="124"/>
        <v>255</v>
      </c>
      <c r="C716" s="3">
        <f t="shared" si="125"/>
        <v>60140.216772090978</v>
      </c>
      <c r="D716" s="3">
        <f t="shared" si="118"/>
        <v>156.61514784398693</v>
      </c>
      <c r="E716" s="3">
        <v>650</v>
      </c>
      <c r="F716" s="3">
        <f t="shared" si="119"/>
        <v>59646.831919934964</v>
      </c>
      <c r="I716">
        <f t="shared" si="126"/>
        <v>255</v>
      </c>
      <c r="J716" s="3">
        <f t="shared" si="127"/>
        <v>83271.069376741143</v>
      </c>
      <c r="K716" s="3">
        <f t="shared" si="120"/>
        <v>216.85174316859673</v>
      </c>
      <c r="L716" s="3">
        <v>900</v>
      </c>
      <c r="M716" s="3">
        <f t="shared" si="121"/>
        <v>82587.921119909734</v>
      </c>
      <c r="P716">
        <f t="shared" si="128"/>
        <v>255</v>
      </c>
      <c r="Q716" s="3">
        <f t="shared" si="129"/>
        <v>157289.79771162153</v>
      </c>
      <c r="R716" s="3">
        <f t="shared" si="122"/>
        <v>409.60884820734776</v>
      </c>
      <c r="S716" s="3">
        <f>1700</f>
        <v>1700</v>
      </c>
      <c r="T716" s="3">
        <f t="shared" si="123"/>
        <v>155999.40655982887</v>
      </c>
    </row>
    <row r="717" spans="2:20" x14ac:dyDescent="0.35">
      <c r="B717">
        <f t="shared" si="124"/>
        <v>256</v>
      </c>
      <c r="C717" s="3">
        <f t="shared" si="125"/>
        <v>59646.831919934964</v>
      </c>
      <c r="D717" s="3">
        <f t="shared" si="118"/>
        <v>155.33029145816397</v>
      </c>
      <c r="E717" s="3">
        <v>650</v>
      </c>
      <c r="F717" s="3">
        <f t="shared" si="119"/>
        <v>59152.16221139313</v>
      </c>
      <c r="I717">
        <f t="shared" si="126"/>
        <v>256</v>
      </c>
      <c r="J717" s="3">
        <f t="shared" si="127"/>
        <v>82587.921119909734</v>
      </c>
      <c r="K717" s="3">
        <f t="shared" si="120"/>
        <v>215.07271124976492</v>
      </c>
      <c r="L717" s="3">
        <v>900</v>
      </c>
      <c r="M717" s="3">
        <f t="shared" si="121"/>
        <v>81902.993831159503</v>
      </c>
      <c r="P717">
        <f t="shared" si="128"/>
        <v>256</v>
      </c>
      <c r="Q717" s="3">
        <f t="shared" si="129"/>
        <v>155999.40655982887</v>
      </c>
      <c r="R717" s="3">
        <f t="shared" si="122"/>
        <v>406.24845458288769</v>
      </c>
      <c r="S717" s="3">
        <f>1700</f>
        <v>1700</v>
      </c>
      <c r="T717" s="3">
        <f t="shared" si="123"/>
        <v>154705.65501441175</v>
      </c>
    </row>
    <row r="718" spans="2:20" x14ac:dyDescent="0.35">
      <c r="B718">
        <f t="shared" si="124"/>
        <v>257</v>
      </c>
      <c r="C718" s="3">
        <f t="shared" si="125"/>
        <v>59152.16221139313</v>
      </c>
      <c r="D718" s="3">
        <f t="shared" si="118"/>
        <v>154.04208909216962</v>
      </c>
      <c r="E718" s="3">
        <v>650</v>
      </c>
      <c r="F718" s="3">
        <f t="shared" si="119"/>
        <v>58656.204300485297</v>
      </c>
      <c r="I718">
        <f t="shared" si="126"/>
        <v>257</v>
      </c>
      <c r="J718" s="3">
        <f t="shared" si="127"/>
        <v>81902.993831159503</v>
      </c>
      <c r="K718" s="3">
        <f t="shared" si="120"/>
        <v>213.28904643531121</v>
      </c>
      <c r="L718" s="3">
        <v>900</v>
      </c>
      <c r="M718" s="3">
        <f t="shared" si="121"/>
        <v>81216.282877594815</v>
      </c>
      <c r="P718">
        <f t="shared" si="128"/>
        <v>257</v>
      </c>
      <c r="Q718" s="3">
        <f t="shared" si="129"/>
        <v>154705.65501441175</v>
      </c>
      <c r="R718" s="3">
        <f t="shared" si="122"/>
        <v>402.87930993336391</v>
      </c>
      <c r="S718" s="3">
        <f>1700</f>
        <v>1700</v>
      </c>
      <c r="T718" s="3">
        <f t="shared" si="123"/>
        <v>153408.53432434512</v>
      </c>
    </row>
    <row r="719" spans="2:20" x14ac:dyDescent="0.35">
      <c r="B719">
        <f t="shared" si="124"/>
        <v>258</v>
      </c>
      <c r="C719" s="3">
        <f t="shared" si="125"/>
        <v>58656.204300485297</v>
      </c>
      <c r="D719" s="3">
        <f t="shared" ref="D719:D782" si="130">C719*$A$472/12</f>
        <v>152.7505320325138</v>
      </c>
      <c r="E719" s="3">
        <v>650</v>
      </c>
      <c r="F719" s="3">
        <f t="shared" ref="F719:F782" si="131">C719+D719-E719</f>
        <v>58158.954832517811</v>
      </c>
      <c r="I719">
        <f t="shared" si="126"/>
        <v>258</v>
      </c>
      <c r="J719" s="3">
        <f t="shared" si="127"/>
        <v>81216.282877594815</v>
      </c>
      <c r="K719" s="3">
        <f t="shared" ref="K719:K782" si="132">J719*$H$472/12</f>
        <v>211.50073666040316</v>
      </c>
      <c r="L719" s="3">
        <v>900</v>
      </c>
      <c r="M719" s="3">
        <f t="shared" ref="M719:M782" si="133">J719+K719-L719</f>
        <v>80527.783614255211</v>
      </c>
      <c r="P719">
        <f t="shared" si="128"/>
        <v>258</v>
      </c>
      <c r="Q719" s="3">
        <f t="shared" si="129"/>
        <v>153408.53432434512</v>
      </c>
      <c r="R719" s="3">
        <f t="shared" ref="R719:R782" si="134">Q719*$O$472/12</f>
        <v>399.50139146964875</v>
      </c>
      <c r="S719" s="3">
        <f>1700</f>
        <v>1700</v>
      </c>
      <c r="T719" s="3">
        <f t="shared" ref="T719:T782" si="135">Q719+R719-S719</f>
        <v>152108.03571581477</v>
      </c>
    </row>
    <row r="720" spans="2:20" x14ac:dyDescent="0.35">
      <c r="B720">
        <f t="shared" ref="B720:B783" si="136">B719+1</f>
        <v>259</v>
      </c>
      <c r="C720" s="3">
        <f t="shared" ref="C720:C783" si="137">F719</f>
        <v>58158.954832517811</v>
      </c>
      <c r="D720" s="3">
        <f t="shared" si="130"/>
        <v>151.45561154301512</v>
      </c>
      <c r="E720" s="3">
        <v>650</v>
      </c>
      <c r="F720" s="3">
        <f t="shared" si="131"/>
        <v>57660.410444060828</v>
      </c>
      <c r="I720">
        <f t="shared" ref="I720:I783" si="138">I719+1</f>
        <v>259</v>
      </c>
      <c r="J720" s="3">
        <f t="shared" ref="J720:J783" si="139">M719</f>
        <v>80527.783614255211</v>
      </c>
      <c r="K720" s="3">
        <f t="shared" si="132"/>
        <v>209.70776982878962</v>
      </c>
      <c r="L720" s="3">
        <v>900</v>
      </c>
      <c r="M720" s="3">
        <f t="shared" si="133"/>
        <v>79837.491384084002</v>
      </c>
      <c r="P720">
        <f t="shared" ref="P720:P783" si="140">1+P719</f>
        <v>259</v>
      </c>
      <c r="Q720" s="3">
        <f t="shared" ref="Q720:Q783" si="141">T719</f>
        <v>152108.03571581477</v>
      </c>
      <c r="R720" s="3">
        <f t="shared" si="134"/>
        <v>396.1146763432676</v>
      </c>
      <c r="S720" s="3">
        <f>1700</f>
        <v>1700</v>
      </c>
      <c r="T720" s="3">
        <f t="shared" si="135"/>
        <v>150804.15039215804</v>
      </c>
    </row>
    <row r="721" spans="2:20" x14ac:dyDescent="0.35">
      <c r="B721">
        <f t="shared" si="136"/>
        <v>260</v>
      </c>
      <c r="C721" s="3">
        <f t="shared" si="137"/>
        <v>57660.410444060828</v>
      </c>
      <c r="D721" s="3">
        <f t="shared" si="130"/>
        <v>150.15731886474174</v>
      </c>
      <c r="E721" s="3">
        <v>650</v>
      </c>
      <c r="F721" s="3">
        <f t="shared" si="131"/>
        <v>57160.567762925573</v>
      </c>
      <c r="I721">
        <f t="shared" si="138"/>
        <v>260</v>
      </c>
      <c r="J721" s="3">
        <f t="shared" si="139"/>
        <v>79837.491384084002</v>
      </c>
      <c r="K721" s="3">
        <f t="shared" si="132"/>
        <v>207.91013381271875</v>
      </c>
      <c r="L721" s="3">
        <v>900</v>
      </c>
      <c r="M721" s="3">
        <f t="shared" si="133"/>
        <v>79145.401517896724</v>
      </c>
      <c r="P721">
        <f t="shared" si="140"/>
        <v>260</v>
      </c>
      <c r="Q721" s="3">
        <f t="shared" si="141"/>
        <v>150804.15039215804</v>
      </c>
      <c r="R721" s="3">
        <f t="shared" si="134"/>
        <v>392.71914164624491</v>
      </c>
      <c r="S721" s="3">
        <f>1700</f>
        <v>1700</v>
      </c>
      <c r="T721" s="3">
        <f t="shared" si="135"/>
        <v>149496.8695338043</v>
      </c>
    </row>
    <row r="722" spans="2:20" x14ac:dyDescent="0.35">
      <c r="B722">
        <f t="shared" si="136"/>
        <v>261</v>
      </c>
      <c r="C722" s="3">
        <f t="shared" si="137"/>
        <v>57160.567762925573</v>
      </c>
      <c r="D722" s="3">
        <f t="shared" si="130"/>
        <v>148.85564521595202</v>
      </c>
      <c r="E722" s="3">
        <v>650</v>
      </c>
      <c r="F722" s="3">
        <f t="shared" si="131"/>
        <v>56659.423408141527</v>
      </c>
      <c r="I722">
        <f t="shared" si="138"/>
        <v>261</v>
      </c>
      <c r="J722" s="3">
        <f t="shared" si="139"/>
        <v>79145.401517896724</v>
      </c>
      <c r="K722" s="3">
        <f t="shared" si="132"/>
        <v>206.10781645285604</v>
      </c>
      <c r="L722" s="3">
        <v>900</v>
      </c>
      <c r="M722" s="3">
        <f t="shared" si="133"/>
        <v>78451.509334349583</v>
      </c>
      <c r="P722">
        <f t="shared" si="140"/>
        <v>261</v>
      </c>
      <c r="Q722" s="3">
        <f t="shared" si="141"/>
        <v>149496.8695338043</v>
      </c>
      <c r="R722" s="3">
        <f t="shared" si="134"/>
        <v>389.31476441094873</v>
      </c>
      <c r="S722" s="3">
        <f>1700</f>
        <v>1700</v>
      </c>
      <c r="T722" s="3">
        <f t="shared" si="135"/>
        <v>148186.18429821526</v>
      </c>
    </row>
    <row r="723" spans="2:20" x14ac:dyDescent="0.35">
      <c r="B723">
        <f t="shared" si="136"/>
        <v>262</v>
      </c>
      <c r="C723" s="3">
        <f t="shared" si="137"/>
        <v>56659.423408141527</v>
      </c>
      <c r="D723" s="3">
        <f t="shared" si="130"/>
        <v>147.55058179203522</v>
      </c>
      <c r="E723" s="3">
        <v>650</v>
      </c>
      <c r="F723" s="3">
        <f t="shared" si="131"/>
        <v>56156.973989933562</v>
      </c>
      <c r="I723">
        <f t="shared" si="138"/>
        <v>262</v>
      </c>
      <c r="J723" s="3">
        <f t="shared" si="139"/>
        <v>78451.509334349583</v>
      </c>
      <c r="K723" s="3">
        <f t="shared" si="132"/>
        <v>204.30080555820203</v>
      </c>
      <c r="L723" s="3">
        <v>900</v>
      </c>
      <c r="M723" s="3">
        <f t="shared" si="133"/>
        <v>77755.810139907786</v>
      </c>
      <c r="P723">
        <f t="shared" si="140"/>
        <v>262</v>
      </c>
      <c r="Q723" s="3">
        <f t="shared" si="141"/>
        <v>148186.18429821526</v>
      </c>
      <c r="R723" s="3">
        <f t="shared" si="134"/>
        <v>385.90152160993557</v>
      </c>
      <c r="S723" s="3">
        <f>1700</f>
        <v>1700</v>
      </c>
      <c r="T723" s="3">
        <f t="shared" si="135"/>
        <v>146872.08581982518</v>
      </c>
    </row>
    <row r="724" spans="2:20" x14ac:dyDescent="0.35">
      <c r="B724">
        <f t="shared" si="136"/>
        <v>263</v>
      </c>
      <c r="C724" s="3">
        <f t="shared" si="137"/>
        <v>56156.973989933562</v>
      </c>
      <c r="D724" s="3">
        <f t="shared" si="130"/>
        <v>146.24211976545197</v>
      </c>
      <c r="E724" s="3">
        <v>650</v>
      </c>
      <c r="F724" s="3">
        <f t="shared" si="131"/>
        <v>55653.216109699017</v>
      </c>
      <c r="I724">
        <f t="shared" si="138"/>
        <v>263</v>
      </c>
      <c r="J724" s="3">
        <f t="shared" si="139"/>
        <v>77755.810139907786</v>
      </c>
      <c r="K724" s="3">
        <f t="shared" si="132"/>
        <v>202.48908890600987</v>
      </c>
      <c r="L724" s="3">
        <v>900</v>
      </c>
      <c r="M724" s="3">
        <f t="shared" si="133"/>
        <v>77058.29922881379</v>
      </c>
      <c r="P724">
        <f t="shared" si="140"/>
        <v>263</v>
      </c>
      <c r="Q724" s="3">
        <f t="shared" si="141"/>
        <v>146872.08581982518</v>
      </c>
      <c r="R724" s="3">
        <f t="shared" si="134"/>
        <v>382.47939015579476</v>
      </c>
      <c r="S724" s="3">
        <f>1700</f>
        <v>1700</v>
      </c>
      <c r="T724" s="3">
        <f t="shared" si="135"/>
        <v>145554.56520998097</v>
      </c>
    </row>
    <row r="725" spans="2:20" x14ac:dyDescent="0.35">
      <c r="B725">
        <f t="shared" si="136"/>
        <v>264</v>
      </c>
      <c r="C725" s="3">
        <f t="shared" si="137"/>
        <v>55653.216109699017</v>
      </c>
      <c r="D725" s="3">
        <f t="shared" si="130"/>
        <v>144.93025028567453</v>
      </c>
      <c r="E725" s="3">
        <v>650</v>
      </c>
      <c r="F725" s="3">
        <f t="shared" si="131"/>
        <v>55148.14635998469</v>
      </c>
      <c r="I725">
        <f t="shared" si="138"/>
        <v>264</v>
      </c>
      <c r="J725" s="3">
        <f t="shared" si="139"/>
        <v>77058.29922881379</v>
      </c>
      <c r="K725" s="3">
        <f t="shared" si="132"/>
        <v>200.67265424170259</v>
      </c>
      <c r="L725" s="3">
        <v>900</v>
      </c>
      <c r="M725" s="3">
        <f t="shared" si="133"/>
        <v>76358.971883055492</v>
      </c>
      <c r="P725">
        <f t="shared" si="140"/>
        <v>264</v>
      </c>
      <c r="Q725" s="3">
        <f t="shared" si="141"/>
        <v>145554.56520998097</v>
      </c>
      <c r="R725" s="3">
        <f t="shared" si="134"/>
        <v>379.0483469009921</v>
      </c>
      <c r="S725" s="3">
        <f>1700</f>
        <v>1700</v>
      </c>
      <c r="T725" s="3">
        <f t="shared" si="135"/>
        <v>144233.61355688196</v>
      </c>
    </row>
    <row r="726" spans="2:20" x14ac:dyDescent="0.35">
      <c r="B726">
        <f t="shared" si="136"/>
        <v>265</v>
      </c>
      <c r="C726" s="3">
        <f t="shared" si="137"/>
        <v>55148.14635998469</v>
      </c>
      <c r="D726" s="3">
        <f t="shared" si="130"/>
        <v>143.6149644791268</v>
      </c>
      <c r="E726" s="3">
        <v>650</v>
      </c>
      <c r="F726" s="3">
        <f t="shared" si="131"/>
        <v>54641.76132446382</v>
      </c>
      <c r="I726">
        <f t="shared" si="138"/>
        <v>265</v>
      </c>
      <c r="J726" s="3">
        <f t="shared" si="139"/>
        <v>76358.971883055492</v>
      </c>
      <c r="K726" s="3">
        <f t="shared" si="132"/>
        <v>198.85148927879035</v>
      </c>
      <c r="L726" s="3">
        <v>900</v>
      </c>
      <c r="M726" s="3">
        <f t="shared" si="133"/>
        <v>75657.823372334286</v>
      </c>
      <c r="P726">
        <f t="shared" si="140"/>
        <v>265</v>
      </c>
      <c r="Q726" s="3">
        <f t="shared" si="141"/>
        <v>144233.61355688196</v>
      </c>
      <c r="R726" s="3">
        <f t="shared" si="134"/>
        <v>375.60836863771345</v>
      </c>
      <c r="S726" s="3">
        <f>1700</f>
        <v>1700</v>
      </c>
      <c r="T726" s="3">
        <f t="shared" si="135"/>
        <v>142909.22192551967</v>
      </c>
    </row>
    <row r="727" spans="2:20" x14ac:dyDescent="0.35">
      <c r="B727">
        <f t="shared" si="136"/>
        <v>266</v>
      </c>
      <c r="C727" s="3">
        <f t="shared" si="137"/>
        <v>54641.76132446382</v>
      </c>
      <c r="D727" s="3">
        <f t="shared" si="130"/>
        <v>142.29625344912452</v>
      </c>
      <c r="E727" s="3">
        <v>650</v>
      </c>
      <c r="F727" s="3">
        <f t="shared" si="131"/>
        <v>54134.057577912943</v>
      </c>
      <c r="I727">
        <f t="shared" si="138"/>
        <v>266</v>
      </c>
      <c r="J727" s="3">
        <f t="shared" si="139"/>
        <v>75657.823372334286</v>
      </c>
      <c r="K727" s="3">
        <f t="shared" si="132"/>
        <v>197.02558169878719</v>
      </c>
      <c r="L727" s="3">
        <v>900</v>
      </c>
      <c r="M727" s="3">
        <f t="shared" si="133"/>
        <v>74954.848954033077</v>
      </c>
      <c r="P727">
        <f t="shared" si="140"/>
        <v>266</v>
      </c>
      <c r="Q727" s="3">
        <f t="shared" si="141"/>
        <v>142909.22192551967</v>
      </c>
      <c r="R727" s="3">
        <f t="shared" si="134"/>
        <v>372.15943209770745</v>
      </c>
      <c r="S727" s="3">
        <f>1700</f>
        <v>1700</v>
      </c>
      <c r="T727" s="3">
        <f t="shared" si="135"/>
        <v>141581.38135761739</v>
      </c>
    </row>
    <row r="728" spans="2:20" x14ac:dyDescent="0.35">
      <c r="B728">
        <f t="shared" si="136"/>
        <v>267</v>
      </c>
      <c r="C728" s="3">
        <f t="shared" si="137"/>
        <v>54134.057577912943</v>
      </c>
      <c r="D728" s="3">
        <f t="shared" si="130"/>
        <v>140.97410827581496</v>
      </c>
      <c r="E728" s="3">
        <v>650</v>
      </c>
      <c r="F728" s="3">
        <f t="shared" si="131"/>
        <v>53625.031686188755</v>
      </c>
      <c r="I728">
        <f t="shared" si="138"/>
        <v>267</v>
      </c>
      <c r="J728" s="3">
        <f t="shared" si="139"/>
        <v>74954.848954033077</v>
      </c>
      <c r="K728" s="3">
        <f t="shared" si="132"/>
        <v>195.19491915112781</v>
      </c>
      <c r="L728" s="3">
        <v>900</v>
      </c>
      <c r="M728" s="3">
        <f t="shared" si="133"/>
        <v>74250.0438731842</v>
      </c>
      <c r="P728">
        <f t="shared" si="140"/>
        <v>267</v>
      </c>
      <c r="Q728" s="3">
        <f t="shared" si="141"/>
        <v>141581.38135761739</v>
      </c>
      <c r="R728" s="3">
        <f t="shared" si="134"/>
        <v>368.70151395212861</v>
      </c>
      <c r="S728" s="3">
        <f>1700</f>
        <v>1700</v>
      </c>
      <c r="T728" s="3">
        <f t="shared" si="135"/>
        <v>140250.08287156952</v>
      </c>
    </row>
    <row r="729" spans="2:20" x14ac:dyDescent="0.35">
      <c r="B729">
        <f t="shared" si="136"/>
        <v>268</v>
      </c>
      <c r="C729" s="3">
        <f t="shared" si="137"/>
        <v>53625.031686188755</v>
      </c>
      <c r="D729" s="3">
        <f t="shared" si="130"/>
        <v>139.64852001611655</v>
      </c>
      <c r="E729" s="3">
        <v>650</v>
      </c>
      <c r="F729" s="3">
        <f t="shared" si="131"/>
        <v>53114.680206204874</v>
      </c>
      <c r="I729">
        <f t="shared" si="138"/>
        <v>268</v>
      </c>
      <c r="J729" s="3">
        <f t="shared" si="139"/>
        <v>74250.0438731842</v>
      </c>
      <c r="K729" s="3">
        <f t="shared" si="132"/>
        <v>193.35948925308386</v>
      </c>
      <c r="L729" s="3">
        <v>900</v>
      </c>
      <c r="M729" s="3">
        <f t="shared" si="133"/>
        <v>73543.403362437282</v>
      </c>
      <c r="P729">
        <f t="shared" si="140"/>
        <v>268</v>
      </c>
      <c r="Q729" s="3">
        <f t="shared" si="141"/>
        <v>140250.08287156952</v>
      </c>
      <c r="R729" s="3">
        <f t="shared" si="134"/>
        <v>365.23459081137895</v>
      </c>
      <c r="S729" s="3">
        <f>1700</f>
        <v>1700</v>
      </c>
      <c r="T729" s="3">
        <f t="shared" si="135"/>
        <v>138915.31746238092</v>
      </c>
    </row>
    <row r="730" spans="2:20" x14ac:dyDescent="0.35">
      <c r="B730">
        <f t="shared" si="136"/>
        <v>269</v>
      </c>
      <c r="C730" s="3">
        <f t="shared" si="137"/>
        <v>53114.680206204874</v>
      </c>
      <c r="D730" s="3">
        <f t="shared" si="130"/>
        <v>138.31947970365852</v>
      </c>
      <c r="E730" s="3">
        <v>650</v>
      </c>
      <c r="F730" s="3">
        <f t="shared" si="131"/>
        <v>52602.99968590853</v>
      </c>
      <c r="I730">
        <f t="shared" si="138"/>
        <v>269</v>
      </c>
      <c r="J730" s="3">
        <f t="shared" si="139"/>
        <v>73543.403362437282</v>
      </c>
      <c r="K730" s="3">
        <f t="shared" si="132"/>
        <v>191.51927958968042</v>
      </c>
      <c r="L730" s="3">
        <v>900</v>
      </c>
      <c r="M730" s="3">
        <f t="shared" si="133"/>
        <v>72834.92264202697</v>
      </c>
      <c r="P730">
        <f t="shared" si="140"/>
        <v>269</v>
      </c>
      <c r="Q730" s="3">
        <f t="shared" si="141"/>
        <v>138915.31746238092</v>
      </c>
      <c r="R730" s="3">
        <f t="shared" si="134"/>
        <v>361.75863922495029</v>
      </c>
      <c r="S730" s="3">
        <f>1700</f>
        <v>1700</v>
      </c>
      <c r="T730" s="3">
        <f t="shared" si="135"/>
        <v>137577.07610160587</v>
      </c>
    </row>
    <row r="731" spans="2:20" x14ac:dyDescent="0.35">
      <c r="B731">
        <f t="shared" si="136"/>
        <v>270</v>
      </c>
      <c r="C731" s="3">
        <f t="shared" si="137"/>
        <v>52602.99968590853</v>
      </c>
      <c r="D731" s="3">
        <f t="shared" si="130"/>
        <v>136.98697834872013</v>
      </c>
      <c r="E731" s="3">
        <v>650</v>
      </c>
      <c r="F731" s="3">
        <f t="shared" si="131"/>
        <v>52089.986664257252</v>
      </c>
      <c r="I731">
        <f t="shared" si="138"/>
        <v>270</v>
      </c>
      <c r="J731" s="3">
        <f t="shared" si="139"/>
        <v>72834.92264202697</v>
      </c>
      <c r="K731" s="3">
        <f t="shared" si="132"/>
        <v>189.6742777136119</v>
      </c>
      <c r="L731" s="3">
        <v>900</v>
      </c>
      <c r="M731" s="3">
        <f t="shared" si="133"/>
        <v>72124.596919740579</v>
      </c>
      <c r="P731">
        <f t="shared" si="140"/>
        <v>270</v>
      </c>
      <c r="Q731" s="3">
        <f t="shared" si="141"/>
        <v>137577.07610160587</v>
      </c>
      <c r="R731" s="3">
        <f t="shared" si="134"/>
        <v>358.27363568126526</v>
      </c>
      <c r="S731" s="3">
        <f>1700</f>
        <v>1700</v>
      </c>
      <c r="T731" s="3">
        <f t="shared" si="135"/>
        <v>136235.34973728712</v>
      </c>
    </row>
    <row r="732" spans="2:20" x14ac:dyDescent="0.35">
      <c r="B732">
        <f t="shared" si="136"/>
        <v>271</v>
      </c>
      <c r="C732" s="3">
        <f t="shared" si="137"/>
        <v>52089.986664257252</v>
      </c>
      <c r="D732" s="3">
        <f t="shared" si="130"/>
        <v>135.65100693816993</v>
      </c>
      <c r="E732" s="3">
        <v>650</v>
      </c>
      <c r="F732" s="3">
        <f t="shared" si="131"/>
        <v>51575.637671195422</v>
      </c>
      <c r="I732">
        <f t="shared" si="138"/>
        <v>271</v>
      </c>
      <c r="J732" s="3">
        <f t="shared" si="139"/>
        <v>72124.596919740579</v>
      </c>
      <c r="K732" s="3">
        <f t="shared" si="132"/>
        <v>187.82447114515776</v>
      </c>
      <c r="L732" s="3">
        <v>900</v>
      </c>
      <c r="M732" s="3">
        <f t="shared" si="133"/>
        <v>71412.421390885735</v>
      </c>
      <c r="P732">
        <f t="shared" si="140"/>
        <v>271</v>
      </c>
      <c r="Q732" s="3">
        <f t="shared" si="141"/>
        <v>136235.34973728712</v>
      </c>
      <c r="R732" s="3">
        <f t="shared" si="134"/>
        <v>354.77955660751854</v>
      </c>
      <c r="S732" s="3">
        <f>1700</f>
        <v>1700</v>
      </c>
      <c r="T732" s="3">
        <f t="shared" si="135"/>
        <v>134890.12929389463</v>
      </c>
    </row>
    <row r="733" spans="2:20" x14ac:dyDescent="0.35">
      <c r="B733">
        <f t="shared" si="136"/>
        <v>272</v>
      </c>
      <c r="C733" s="3">
        <f t="shared" si="137"/>
        <v>51575.637671195422</v>
      </c>
      <c r="D733" s="3">
        <f t="shared" si="130"/>
        <v>134.31155643540475</v>
      </c>
      <c r="E733" s="3">
        <v>650</v>
      </c>
      <c r="F733" s="3">
        <f t="shared" si="131"/>
        <v>51059.949227630823</v>
      </c>
      <c r="I733">
        <f t="shared" si="138"/>
        <v>272</v>
      </c>
      <c r="J733" s="3">
        <f t="shared" si="139"/>
        <v>71412.421390885735</v>
      </c>
      <c r="K733" s="3">
        <f t="shared" si="132"/>
        <v>185.96984737209826</v>
      </c>
      <c r="L733" s="3">
        <v>900</v>
      </c>
      <c r="M733" s="3">
        <f t="shared" si="133"/>
        <v>70698.391238257827</v>
      </c>
      <c r="P733">
        <f t="shared" si="140"/>
        <v>272</v>
      </c>
      <c r="Q733" s="3">
        <f t="shared" si="141"/>
        <v>134890.12929389463</v>
      </c>
      <c r="R733" s="3">
        <f t="shared" si="134"/>
        <v>351.27637836951726</v>
      </c>
      <c r="S733" s="3">
        <f>1700</f>
        <v>1700</v>
      </c>
      <c r="T733" s="3">
        <f t="shared" si="135"/>
        <v>133541.40567226414</v>
      </c>
    </row>
    <row r="734" spans="2:20" x14ac:dyDescent="0.35">
      <c r="B734">
        <f t="shared" si="136"/>
        <v>273</v>
      </c>
      <c r="C734" s="3">
        <f t="shared" si="137"/>
        <v>51059.949227630823</v>
      </c>
      <c r="D734" s="3">
        <f t="shared" si="130"/>
        <v>132.96861778028861</v>
      </c>
      <c r="E734" s="3">
        <v>650</v>
      </c>
      <c r="F734" s="3">
        <f t="shared" si="131"/>
        <v>50542.91784541111</v>
      </c>
      <c r="I734">
        <f t="shared" si="138"/>
        <v>273</v>
      </c>
      <c r="J734" s="3">
        <f t="shared" si="139"/>
        <v>70698.391238257827</v>
      </c>
      <c r="K734" s="3">
        <f t="shared" si="132"/>
        <v>184.11039384962976</v>
      </c>
      <c r="L734" s="3">
        <v>900</v>
      </c>
      <c r="M734" s="3">
        <f t="shared" si="133"/>
        <v>69982.501632107451</v>
      </c>
      <c r="P734">
        <f t="shared" si="140"/>
        <v>273</v>
      </c>
      <c r="Q734" s="3">
        <f t="shared" si="141"/>
        <v>133541.40567226414</v>
      </c>
      <c r="R734" s="3">
        <f t="shared" si="134"/>
        <v>347.76407727152122</v>
      </c>
      <c r="S734" s="3">
        <f>1700</f>
        <v>1700</v>
      </c>
      <c r="T734" s="3">
        <f t="shared" si="135"/>
        <v>132189.16974953565</v>
      </c>
    </row>
    <row r="735" spans="2:20" x14ac:dyDescent="0.35">
      <c r="B735">
        <f t="shared" si="136"/>
        <v>274</v>
      </c>
      <c r="C735" s="3">
        <f t="shared" si="137"/>
        <v>50542.91784541111</v>
      </c>
      <c r="D735" s="3">
        <f t="shared" si="130"/>
        <v>131.62218188909142</v>
      </c>
      <c r="E735" s="3">
        <v>650</v>
      </c>
      <c r="F735" s="3">
        <f t="shared" si="131"/>
        <v>50024.540027300201</v>
      </c>
      <c r="I735">
        <f t="shared" si="138"/>
        <v>274</v>
      </c>
      <c r="J735" s="3">
        <f t="shared" si="139"/>
        <v>69982.501632107451</v>
      </c>
      <c r="K735" s="3">
        <f t="shared" si="132"/>
        <v>182.24609800027983</v>
      </c>
      <c r="L735" s="3">
        <v>900</v>
      </c>
      <c r="M735" s="3">
        <f t="shared" si="133"/>
        <v>69264.747730107731</v>
      </c>
      <c r="P735">
        <f t="shared" si="140"/>
        <v>274</v>
      </c>
      <c r="Q735" s="3">
        <f t="shared" si="141"/>
        <v>132189.16974953565</v>
      </c>
      <c r="R735" s="3">
        <f t="shared" si="134"/>
        <v>344.24262955608242</v>
      </c>
      <c r="S735" s="3">
        <f>1700</f>
        <v>1700</v>
      </c>
      <c r="T735" s="3">
        <f t="shared" si="135"/>
        <v>130833.41237909172</v>
      </c>
    </row>
    <row r="736" spans="2:20" x14ac:dyDescent="0.35">
      <c r="B736">
        <f t="shared" si="136"/>
        <v>275</v>
      </c>
      <c r="C736" s="3">
        <f t="shared" si="137"/>
        <v>50024.540027300201</v>
      </c>
      <c r="D736" s="3">
        <f t="shared" si="130"/>
        <v>130.27223965442761</v>
      </c>
      <c r="E736" s="3">
        <v>650</v>
      </c>
      <c r="F736" s="3">
        <f t="shared" si="131"/>
        <v>49504.812266954628</v>
      </c>
      <c r="I736">
        <f t="shared" si="138"/>
        <v>275</v>
      </c>
      <c r="J736" s="3">
        <f t="shared" si="139"/>
        <v>69264.747730107731</v>
      </c>
      <c r="K736" s="3">
        <f t="shared" si="132"/>
        <v>180.37694721382221</v>
      </c>
      <c r="L736" s="3">
        <v>900</v>
      </c>
      <c r="M736" s="3">
        <f t="shared" si="133"/>
        <v>68545.124677321553</v>
      </c>
      <c r="P736">
        <f t="shared" si="140"/>
        <v>275</v>
      </c>
      <c r="Q736" s="3">
        <f t="shared" si="141"/>
        <v>130833.41237909172</v>
      </c>
      <c r="R736" s="3">
        <f t="shared" si="134"/>
        <v>340.71201140388467</v>
      </c>
      <c r="S736" s="3">
        <f>1700</f>
        <v>1700</v>
      </c>
      <c r="T736" s="3">
        <f t="shared" si="135"/>
        <v>129474.12439049562</v>
      </c>
    </row>
    <row r="737" spans="2:20" x14ac:dyDescent="0.35">
      <c r="B737">
        <f t="shared" si="136"/>
        <v>276</v>
      </c>
      <c r="C737" s="3">
        <f t="shared" si="137"/>
        <v>49504.812266954628</v>
      </c>
      <c r="D737" s="3">
        <f t="shared" si="130"/>
        <v>128.91878194519435</v>
      </c>
      <c r="E737" s="3">
        <v>650</v>
      </c>
      <c r="F737" s="3">
        <f t="shared" si="131"/>
        <v>48983.731048899819</v>
      </c>
      <c r="I737">
        <f t="shared" si="138"/>
        <v>276</v>
      </c>
      <c r="J737" s="3">
        <f t="shared" si="139"/>
        <v>68545.124677321553</v>
      </c>
      <c r="K737" s="3">
        <f t="shared" si="132"/>
        <v>178.50292884719155</v>
      </c>
      <c r="L737" s="3">
        <v>900</v>
      </c>
      <c r="M737" s="3">
        <f t="shared" si="133"/>
        <v>67823.627606168739</v>
      </c>
      <c r="P737">
        <f t="shared" si="140"/>
        <v>276</v>
      </c>
      <c r="Q737" s="3">
        <f t="shared" si="141"/>
        <v>129474.12439049562</v>
      </c>
      <c r="R737" s="3">
        <f t="shared" si="134"/>
        <v>337.17219893358237</v>
      </c>
      <c r="S737" s="3">
        <f>1700</f>
        <v>1700</v>
      </c>
      <c r="T737" s="3">
        <f t="shared" si="135"/>
        <v>128111.2965894292</v>
      </c>
    </row>
    <row r="738" spans="2:20" x14ac:dyDescent="0.35">
      <c r="B738">
        <f t="shared" si="136"/>
        <v>277</v>
      </c>
      <c r="C738" s="3">
        <f t="shared" si="137"/>
        <v>48983.731048899819</v>
      </c>
      <c r="D738" s="3">
        <f t="shared" si="130"/>
        <v>127.56179960650995</v>
      </c>
      <c r="E738" s="3">
        <v>650</v>
      </c>
      <c r="F738" s="3">
        <f t="shared" si="131"/>
        <v>48461.292848506331</v>
      </c>
      <c r="I738">
        <f t="shared" si="138"/>
        <v>277</v>
      </c>
      <c r="J738" s="3">
        <f t="shared" si="139"/>
        <v>67823.627606168739</v>
      </c>
      <c r="K738" s="3">
        <f t="shared" si="132"/>
        <v>176.62403022439776</v>
      </c>
      <c r="L738" s="3">
        <v>900</v>
      </c>
      <c r="M738" s="3">
        <f t="shared" si="133"/>
        <v>67100.251636393135</v>
      </c>
      <c r="P738">
        <f t="shared" si="140"/>
        <v>277</v>
      </c>
      <c r="Q738" s="3">
        <f t="shared" si="141"/>
        <v>128111.2965894292</v>
      </c>
      <c r="R738" s="3">
        <f t="shared" si="134"/>
        <v>333.62316820163852</v>
      </c>
      <c r="S738" s="3">
        <f>1700</f>
        <v>1700</v>
      </c>
      <c r="T738" s="3">
        <f t="shared" si="135"/>
        <v>126744.91975763084</v>
      </c>
    </row>
    <row r="739" spans="2:20" x14ac:dyDescent="0.35">
      <c r="B739">
        <f t="shared" si="136"/>
        <v>278</v>
      </c>
      <c r="C739" s="3">
        <f t="shared" si="137"/>
        <v>48461.292848506331</v>
      </c>
      <c r="D739" s="3">
        <f t="shared" si="130"/>
        <v>126.2012834596519</v>
      </c>
      <c r="E739" s="3">
        <v>650</v>
      </c>
      <c r="F739" s="3">
        <f t="shared" si="131"/>
        <v>47937.494131965985</v>
      </c>
      <c r="I739">
        <f t="shared" si="138"/>
        <v>278</v>
      </c>
      <c r="J739" s="3">
        <f t="shared" si="139"/>
        <v>67100.251636393135</v>
      </c>
      <c r="K739" s="3">
        <f t="shared" si="132"/>
        <v>174.74023863644047</v>
      </c>
      <c r="L739" s="3">
        <v>900</v>
      </c>
      <c r="M739" s="3">
        <f t="shared" si="133"/>
        <v>66374.991875029576</v>
      </c>
      <c r="P739">
        <f t="shared" si="140"/>
        <v>278</v>
      </c>
      <c r="Q739" s="3">
        <f t="shared" si="141"/>
        <v>126744.91975763084</v>
      </c>
      <c r="R739" s="3">
        <f t="shared" si="134"/>
        <v>330.06489520216365</v>
      </c>
      <c r="S739" s="3">
        <f>1700</f>
        <v>1700</v>
      </c>
      <c r="T739" s="3">
        <f t="shared" si="135"/>
        <v>125374.98465283299</v>
      </c>
    </row>
    <row r="740" spans="2:20" x14ac:dyDescent="0.35">
      <c r="B740">
        <f t="shared" si="136"/>
        <v>279</v>
      </c>
      <c r="C740" s="3">
        <f t="shared" si="137"/>
        <v>47937.494131965985</v>
      </c>
      <c r="D740" s="3">
        <f t="shared" si="130"/>
        <v>124.83722430199475</v>
      </c>
      <c r="E740" s="3">
        <v>650</v>
      </c>
      <c r="F740" s="3">
        <f t="shared" si="131"/>
        <v>47412.331356267976</v>
      </c>
      <c r="I740">
        <f t="shared" si="138"/>
        <v>279</v>
      </c>
      <c r="J740" s="3">
        <f t="shared" si="139"/>
        <v>66374.991875029576</v>
      </c>
      <c r="K740" s="3">
        <f t="shared" si="132"/>
        <v>172.85154134122286</v>
      </c>
      <c r="L740" s="3">
        <v>900</v>
      </c>
      <c r="M740" s="3">
        <f t="shared" si="133"/>
        <v>65647.843416370801</v>
      </c>
      <c r="P740">
        <f t="shared" si="140"/>
        <v>279</v>
      </c>
      <c r="Q740" s="3">
        <f t="shared" si="141"/>
        <v>125374.98465283299</v>
      </c>
      <c r="R740" s="3">
        <f t="shared" si="134"/>
        <v>326.49735586675257</v>
      </c>
      <c r="S740" s="3">
        <f>1700</f>
        <v>1700</v>
      </c>
      <c r="T740" s="3">
        <f t="shared" si="135"/>
        <v>124001.48200869975</v>
      </c>
    </row>
    <row r="741" spans="2:20" x14ac:dyDescent="0.35">
      <c r="B741">
        <f t="shared" si="136"/>
        <v>280</v>
      </c>
      <c r="C741" s="3">
        <f t="shared" si="137"/>
        <v>47412.331356267976</v>
      </c>
      <c r="D741" s="3">
        <f t="shared" si="130"/>
        <v>123.46961290694786</v>
      </c>
      <c r="E741" s="3">
        <v>650</v>
      </c>
      <c r="F741" s="3">
        <f t="shared" si="131"/>
        <v>46885.800969174925</v>
      </c>
      <c r="I741">
        <f t="shared" si="138"/>
        <v>280</v>
      </c>
      <c r="J741" s="3">
        <f t="shared" si="139"/>
        <v>65647.843416370801</v>
      </c>
      <c r="K741" s="3">
        <f t="shared" si="132"/>
        <v>170.95792556346564</v>
      </c>
      <c r="L741" s="3">
        <v>900</v>
      </c>
      <c r="M741" s="3">
        <f t="shared" si="133"/>
        <v>64918.801341934261</v>
      </c>
      <c r="P741">
        <f t="shared" si="140"/>
        <v>280</v>
      </c>
      <c r="Q741" s="3">
        <f t="shared" si="141"/>
        <v>124001.48200869975</v>
      </c>
      <c r="R741" s="3">
        <f t="shared" si="134"/>
        <v>322.92052606432225</v>
      </c>
      <c r="S741" s="3">
        <f>1700</f>
        <v>1700</v>
      </c>
      <c r="T741" s="3">
        <f t="shared" si="135"/>
        <v>122624.40253476407</v>
      </c>
    </row>
    <row r="742" spans="2:20" x14ac:dyDescent="0.35">
      <c r="B742">
        <f t="shared" si="136"/>
        <v>281</v>
      </c>
      <c r="C742" s="3">
        <f t="shared" si="137"/>
        <v>46885.800969174925</v>
      </c>
      <c r="D742" s="3">
        <f t="shared" si="130"/>
        <v>122.09844002389303</v>
      </c>
      <c r="E742" s="3">
        <v>650</v>
      </c>
      <c r="F742" s="3">
        <f t="shared" si="131"/>
        <v>46357.899409198821</v>
      </c>
      <c r="I742">
        <f t="shared" si="138"/>
        <v>281</v>
      </c>
      <c r="J742" s="3">
        <f t="shared" si="139"/>
        <v>64918.801341934261</v>
      </c>
      <c r="K742" s="3">
        <f t="shared" si="132"/>
        <v>169.05937849462046</v>
      </c>
      <c r="L742" s="3">
        <v>900</v>
      </c>
      <c r="M742" s="3">
        <f t="shared" si="133"/>
        <v>64187.860720428878</v>
      </c>
      <c r="P742">
        <f t="shared" si="140"/>
        <v>281</v>
      </c>
      <c r="Q742" s="3">
        <f t="shared" si="141"/>
        <v>122624.40253476407</v>
      </c>
      <c r="R742" s="3">
        <f t="shared" si="134"/>
        <v>319.33438160094812</v>
      </c>
      <c r="S742" s="3">
        <f>1700</f>
        <v>1700</v>
      </c>
      <c r="T742" s="3">
        <f t="shared" si="135"/>
        <v>121243.73691636501</v>
      </c>
    </row>
    <row r="743" spans="2:20" x14ac:dyDescent="0.35">
      <c r="B743">
        <f t="shared" si="136"/>
        <v>282</v>
      </c>
      <c r="C743" s="3">
        <f t="shared" si="137"/>
        <v>46357.899409198821</v>
      </c>
      <c r="D743" s="3">
        <f t="shared" si="130"/>
        <v>120.72369637812193</v>
      </c>
      <c r="E743" s="3">
        <v>650</v>
      </c>
      <c r="F743" s="3">
        <f t="shared" si="131"/>
        <v>45828.623105576946</v>
      </c>
      <c r="I743">
        <f t="shared" si="138"/>
        <v>282</v>
      </c>
      <c r="J743" s="3">
        <f t="shared" si="139"/>
        <v>64187.860720428878</v>
      </c>
      <c r="K743" s="3">
        <f t="shared" si="132"/>
        <v>167.15588729278355</v>
      </c>
      <c r="L743" s="3">
        <v>900</v>
      </c>
      <c r="M743" s="3">
        <f t="shared" si="133"/>
        <v>63455.016607721664</v>
      </c>
      <c r="P743">
        <f t="shared" si="140"/>
        <v>282</v>
      </c>
      <c r="Q743" s="3">
        <f t="shared" si="141"/>
        <v>121243.73691636501</v>
      </c>
      <c r="R743" s="3">
        <f t="shared" si="134"/>
        <v>315.73889821970056</v>
      </c>
      <c r="S743" s="3">
        <f>1700</f>
        <v>1700</v>
      </c>
      <c r="T743" s="3">
        <f t="shared" si="135"/>
        <v>119859.47581458472</v>
      </c>
    </row>
    <row r="744" spans="2:20" x14ac:dyDescent="0.35">
      <c r="B744">
        <f t="shared" si="136"/>
        <v>283</v>
      </c>
      <c r="C744" s="3">
        <f t="shared" si="137"/>
        <v>45828.623105576946</v>
      </c>
      <c r="D744" s="3">
        <f t="shared" si="130"/>
        <v>119.3453726707733</v>
      </c>
      <c r="E744" s="3">
        <v>650</v>
      </c>
      <c r="F744" s="3">
        <f t="shared" si="131"/>
        <v>45297.96847824772</v>
      </c>
      <c r="I744">
        <f t="shared" si="138"/>
        <v>283</v>
      </c>
      <c r="J744" s="3">
        <f t="shared" si="139"/>
        <v>63455.016607721664</v>
      </c>
      <c r="K744" s="3">
        <f t="shared" si="132"/>
        <v>165.24743908260851</v>
      </c>
      <c r="L744" s="3">
        <v>900</v>
      </c>
      <c r="M744" s="3">
        <f t="shared" si="133"/>
        <v>62720.264046804274</v>
      </c>
      <c r="P744">
        <f t="shared" si="140"/>
        <v>283</v>
      </c>
      <c r="Q744" s="3">
        <f t="shared" si="141"/>
        <v>119859.47581458472</v>
      </c>
      <c r="R744" s="3">
        <f t="shared" si="134"/>
        <v>312.13405160048103</v>
      </c>
      <c r="S744" s="3">
        <f>1700</f>
        <v>1700</v>
      </c>
      <c r="T744" s="3">
        <f t="shared" si="135"/>
        <v>118471.6098661852</v>
      </c>
    </row>
    <row r="745" spans="2:20" x14ac:dyDescent="0.35">
      <c r="B745">
        <f t="shared" si="136"/>
        <v>284</v>
      </c>
      <c r="C745" s="3">
        <f t="shared" si="137"/>
        <v>45297.96847824772</v>
      </c>
      <c r="D745" s="3">
        <f t="shared" si="130"/>
        <v>117.9634595787701</v>
      </c>
      <c r="E745" s="3">
        <v>650</v>
      </c>
      <c r="F745" s="3">
        <f t="shared" si="131"/>
        <v>44765.931937826492</v>
      </c>
      <c r="I745">
        <f t="shared" si="138"/>
        <v>284</v>
      </c>
      <c r="J745" s="3">
        <f t="shared" si="139"/>
        <v>62720.264046804274</v>
      </c>
      <c r="K745" s="3">
        <f t="shared" si="132"/>
        <v>163.33402095521947</v>
      </c>
      <c r="L745" s="3">
        <v>900</v>
      </c>
      <c r="M745" s="3">
        <f t="shared" si="133"/>
        <v>61983.598067759493</v>
      </c>
      <c r="P745">
        <f t="shared" si="140"/>
        <v>284</v>
      </c>
      <c r="Q745" s="3">
        <f t="shared" si="141"/>
        <v>118471.6098661852</v>
      </c>
      <c r="R745" s="3">
        <f t="shared" si="134"/>
        <v>308.51981735985731</v>
      </c>
      <c r="S745" s="3">
        <f>1700</f>
        <v>1700</v>
      </c>
      <c r="T745" s="3">
        <f t="shared" si="135"/>
        <v>117080.12968354506</v>
      </c>
    </row>
    <row r="746" spans="2:20" x14ac:dyDescent="0.35">
      <c r="B746">
        <f t="shared" si="136"/>
        <v>285</v>
      </c>
      <c r="C746" s="3">
        <f t="shared" si="137"/>
        <v>44765.931937826492</v>
      </c>
      <c r="D746" s="3">
        <f t="shared" si="130"/>
        <v>116.57794775475649</v>
      </c>
      <c r="E746" s="3">
        <v>650</v>
      </c>
      <c r="F746" s="3">
        <f t="shared" si="131"/>
        <v>44232.509885581247</v>
      </c>
      <c r="I746">
        <f t="shared" si="138"/>
        <v>285</v>
      </c>
      <c r="J746" s="3">
        <f t="shared" si="139"/>
        <v>61983.598067759493</v>
      </c>
      <c r="K746" s="3">
        <f t="shared" si="132"/>
        <v>161.41561996812368</v>
      </c>
      <c r="L746" s="3">
        <v>900</v>
      </c>
      <c r="M746" s="3">
        <f t="shared" si="133"/>
        <v>61245.013687727616</v>
      </c>
      <c r="P746">
        <f t="shared" si="140"/>
        <v>285</v>
      </c>
      <c r="Q746" s="3">
        <f t="shared" si="141"/>
        <v>117080.12968354506</v>
      </c>
      <c r="R746" s="3">
        <f t="shared" si="134"/>
        <v>304.8961710508986</v>
      </c>
      <c r="S746" s="3">
        <f>1700</f>
        <v>1700</v>
      </c>
      <c r="T746" s="3">
        <f t="shared" si="135"/>
        <v>115685.02585459597</v>
      </c>
    </row>
    <row r="747" spans="2:20" x14ac:dyDescent="0.35">
      <c r="B747">
        <f t="shared" si="136"/>
        <v>286</v>
      </c>
      <c r="C747" s="3">
        <f t="shared" si="137"/>
        <v>44232.509885581247</v>
      </c>
      <c r="D747" s="3">
        <f t="shared" si="130"/>
        <v>115.1888278270345</v>
      </c>
      <c r="E747" s="3">
        <v>650</v>
      </c>
      <c r="F747" s="3">
        <f t="shared" si="131"/>
        <v>43697.698713408281</v>
      </c>
      <c r="I747">
        <f t="shared" si="138"/>
        <v>286</v>
      </c>
      <c r="J747" s="3">
        <f t="shared" si="139"/>
        <v>61245.013687727616</v>
      </c>
      <c r="K747" s="3">
        <f t="shared" si="132"/>
        <v>159.492223145124</v>
      </c>
      <c r="L747" s="3">
        <v>900</v>
      </c>
      <c r="M747" s="3">
        <f t="shared" si="133"/>
        <v>60504.505910872744</v>
      </c>
      <c r="P747">
        <f t="shared" si="140"/>
        <v>286</v>
      </c>
      <c r="Q747" s="3">
        <f t="shared" si="141"/>
        <v>115685.02585459597</v>
      </c>
      <c r="R747" s="3">
        <f t="shared" si="134"/>
        <v>301.26308816301031</v>
      </c>
      <c r="S747" s="3">
        <f>1700</f>
        <v>1700</v>
      </c>
      <c r="T747" s="3">
        <f t="shared" si="135"/>
        <v>114286.28894275898</v>
      </c>
    </row>
    <row r="748" spans="2:20" x14ac:dyDescent="0.35">
      <c r="B748">
        <f t="shared" si="136"/>
        <v>287</v>
      </c>
      <c r="C748" s="3">
        <f t="shared" si="137"/>
        <v>43697.698713408281</v>
      </c>
      <c r="D748" s="3">
        <f t="shared" si="130"/>
        <v>113.79609039950073</v>
      </c>
      <c r="E748" s="3">
        <v>650</v>
      </c>
      <c r="F748" s="3">
        <f t="shared" si="131"/>
        <v>43161.494803807778</v>
      </c>
      <c r="I748">
        <f t="shared" si="138"/>
        <v>287</v>
      </c>
      <c r="J748" s="3">
        <f t="shared" si="139"/>
        <v>60504.505910872744</v>
      </c>
      <c r="K748" s="3">
        <f t="shared" si="132"/>
        <v>157.56381747623109</v>
      </c>
      <c r="L748" s="3">
        <v>900</v>
      </c>
      <c r="M748" s="3">
        <f t="shared" si="133"/>
        <v>59762.069728348972</v>
      </c>
      <c r="P748">
        <f t="shared" si="140"/>
        <v>287</v>
      </c>
      <c r="Q748" s="3">
        <f t="shared" si="141"/>
        <v>114286.28894275898</v>
      </c>
      <c r="R748" s="3">
        <f t="shared" si="134"/>
        <v>297.62054412176821</v>
      </c>
      <c r="S748" s="3">
        <f>1700</f>
        <v>1700</v>
      </c>
      <c r="T748" s="3">
        <f t="shared" si="135"/>
        <v>112883.90948688076</v>
      </c>
    </row>
    <row r="749" spans="2:20" x14ac:dyDescent="0.35">
      <c r="B749">
        <f t="shared" si="136"/>
        <v>288</v>
      </c>
      <c r="C749" s="3">
        <f t="shared" si="137"/>
        <v>43161.494803807778</v>
      </c>
      <c r="D749" s="3">
        <f t="shared" si="130"/>
        <v>112.39972605158276</v>
      </c>
      <c r="E749" s="3">
        <v>650</v>
      </c>
      <c r="F749" s="3">
        <f t="shared" si="131"/>
        <v>42623.894529859361</v>
      </c>
      <c r="I749">
        <f t="shared" si="138"/>
        <v>288</v>
      </c>
      <c r="J749" s="3">
        <f t="shared" si="139"/>
        <v>59762.069728348972</v>
      </c>
      <c r="K749" s="3">
        <f t="shared" si="132"/>
        <v>155.63038991757546</v>
      </c>
      <c r="L749" s="3">
        <v>900</v>
      </c>
      <c r="M749" s="3">
        <f t="shared" si="133"/>
        <v>59017.700118266548</v>
      </c>
      <c r="P749">
        <f t="shared" si="140"/>
        <v>288</v>
      </c>
      <c r="Q749" s="3">
        <f t="shared" si="141"/>
        <v>112883.90948688076</v>
      </c>
      <c r="R749" s="3">
        <f t="shared" si="134"/>
        <v>293.96851428875198</v>
      </c>
      <c r="S749" s="3">
        <f>1700</f>
        <v>1700</v>
      </c>
      <c r="T749" s="3">
        <f t="shared" si="135"/>
        <v>111477.87800116951</v>
      </c>
    </row>
    <row r="750" spans="2:20" x14ac:dyDescent="0.35">
      <c r="B750">
        <f t="shared" si="136"/>
        <v>289</v>
      </c>
      <c r="C750" s="3">
        <f t="shared" si="137"/>
        <v>42623.894529859361</v>
      </c>
      <c r="D750" s="3">
        <f t="shared" si="130"/>
        <v>110.99972533817542</v>
      </c>
      <c r="E750" s="3">
        <v>650</v>
      </c>
      <c r="F750" s="3">
        <f t="shared" si="131"/>
        <v>42084.894255197534</v>
      </c>
      <c r="I750">
        <f t="shared" si="138"/>
        <v>289</v>
      </c>
      <c r="J750" s="3">
        <f t="shared" si="139"/>
        <v>59017.700118266548</v>
      </c>
      <c r="K750" s="3">
        <f t="shared" si="132"/>
        <v>153.69192739131913</v>
      </c>
      <c r="L750" s="3">
        <v>900</v>
      </c>
      <c r="M750" s="3">
        <f t="shared" si="133"/>
        <v>58271.392045657871</v>
      </c>
      <c r="P750">
        <f t="shared" si="140"/>
        <v>289</v>
      </c>
      <c r="Q750" s="3">
        <f t="shared" si="141"/>
        <v>111477.87800116951</v>
      </c>
      <c r="R750" s="3">
        <f t="shared" si="134"/>
        <v>290.3069739613789</v>
      </c>
      <c r="S750" s="3">
        <f>1700</f>
        <v>1700</v>
      </c>
      <c r="T750" s="3">
        <f t="shared" si="135"/>
        <v>110068.18497513089</v>
      </c>
    </row>
    <row r="751" spans="2:20" x14ac:dyDescent="0.35">
      <c r="B751">
        <f t="shared" si="136"/>
        <v>290</v>
      </c>
      <c r="C751" s="3">
        <f t="shared" si="137"/>
        <v>42084.894255197534</v>
      </c>
      <c r="D751" s="3">
        <f t="shared" si="130"/>
        <v>109.59607878957691</v>
      </c>
      <c r="E751" s="3">
        <v>650</v>
      </c>
      <c r="F751" s="3">
        <f t="shared" si="131"/>
        <v>41544.490333987109</v>
      </c>
      <c r="I751">
        <f t="shared" si="138"/>
        <v>290</v>
      </c>
      <c r="J751" s="3">
        <f t="shared" si="139"/>
        <v>58271.392045657871</v>
      </c>
      <c r="K751" s="3">
        <f t="shared" si="132"/>
        <v>151.74841678556737</v>
      </c>
      <c r="L751" s="3">
        <v>900</v>
      </c>
      <c r="M751" s="3">
        <f t="shared" si="133"/>
        <v>57523.140462443436</v>
      </c>
      <c r="P751">
        <f t="shared" si="140"/>
        <v>290</v>
      </c>
      <c r="Q751" s="3">
        <f t="shared" si="141"/>
        <v>110068.18497513089</v>
      </c>
      <c r="R751" s="3">
        <f t="shared" si="134"/>
        <v>286.63589837273668</v>
      </c>
      <c r="S751" s="3">
        <f>1700</f>
        <v>1700</v>
      </c>
      <c r="T751" s="3">
        <f t="shared" si="135"/>
        <v>108654.82087350363</v>
      </c>
    </row>
    <row r="752" spans="2:20" x14ac:dyDescent="0.35">
      <c r="B752">
        <f t="shared" si="136"/>
        <v>291</v>
      </c>
      <c r="C752" s="3">
        <f t="shared" si="137"/>
        <v>41544.490333987109</v>
      </c>
      <c r="D752" s="3">
        <f t="shared" si="130"/>
        <v>108.18877691142477</v>
      </c>
      <c r="E752" s="3">
        <v>650</v>
      </c>
      <c r="F752" s="3">
        <f t="shared" si="131"/>
        <v>41002.679110898534</v>
      </c>
      <c r="I752">
        <f t="shared" si="138"/>
        <v>291</v>
      </c>
      <c r="J752" s="3">
        <f t="shared" si="139"/>
        <v>57523.140462443436</v>
      </c>
      <c r="K752" s="3">
        <f t="shared" si="132"/>
        <v>149.79984495427979</v>
      </c>
      <c r="L752" s="3">
        <v>900</v>
      </c>
      <c r="M752" s="3">
        <f t="shared" si="133"/>
        <v>56772.940307397716</v>
      </c>
      <c r="P752">
        <f t="shared" si="140"/>
        <v>291</v>
      </c>
      <c r="Q752" s="3">
        <f t="shared" si="141"/>
        <v>108654.82087350363</v>
      </c>
      <c r="R752" s="3">
        <f t="shared" si="134"/>
        <v>282.95526269141573</v>
      </c>
      <c r="S752" s="3">
        <f>1700</f>
        <v>1700</v>
      </c>
      <c r="T752" s="3">
        <f t="shared" si="135"/>
        <v>107237.77613619505</v>
      </c>
    </row>
    <row r="753" spans="2:20" x14ac:dyDescent="0.35">
      <c r="B753">
        <f t="shared" si="136"/>
        <v>292</v>
      </c>
      <c r="C753" s="3">
        <f t="shared" si="137"/>
        <v>41002.679110898534</v>
      </c>
      <c r="D753" s="3">
        <f t="shared" si="130"/>
        <v>106.7778101846316</v>
      </c>
      <c r="E753" s="3">
        <v>650</v>
      </c>
      <c r="F753" s="3">
        <f t="shared" si="131"/>
        <v>40459.456921083169</v>
      </c>
      <c r="I753">
        <f t="shared" si="138"/>
        <v>292</v>
      </c>
      <c r="J753" s="3">
        <f t="shared" si="139"/>
        <v>56772.940307397716</v>
      </c>
      <c r="K753" s="3">
        <f t="shared" si="132"/>
        <v>147.84619871718155</v>
      </c>
      <c r="L753" s="3">
        <v>900</v>
      </c>
      <c r="M753" s="3">
        <f t="shared" si="133"/>
        <v>56020.786506114899</v>
      </c>
      <c r="P753">
        <f t="shared" si="140"/>
        <v>292</v>
      </c>
      <c r="Q753" s="3">
        <f t="shared" si="141"/>
        <v>107237.77613619505</v>
      </c>
      <c r="R753" s="3">
        <f t="shared" si="134"/>
        <v>279.26504202134129</v>
      </c>
      <c r="S753" s="3">
        <f>1700</f>
        <v>1700</v>
      </c>
      <c r="T753" s="3">
        <f t="shared" si="135"/>
        <v>105817.0411782164</v>
      </c>
    </row>
    <row r="754" spans="2:20" x14ac:dyDescent="0.35">
      <c r="B754">
        <f t="shared" si="136"/>
        <v>293</v>
      </c>
      <c r="C754" s="3">
        <f t="shared" si="137"/>
        <v>40459.456921083169</v>
      </c>
      <c r="D754" s="3">
        <f t="shared" si="130"/>
        <v>105.36316906532075</v>
      </c>
      <c r="E754" s="3">
        <v>650</v>
      </c>
      <c r="F754" s="3">
        <f t="shared" si="131"/>
        <v>39914.820090148489</v>
      </c>
      <c r="I754">
        <f t="shared" si="138"/>
        <v>293</v>
      </c>
      <c r="J754" s="3">
        <f t="shared" si="139"/>
        <v>56020.786506114899</v>
      </c>
      <c r="K754" s="3">
        <f t="shared" si="132"/>
        <v>145.88746485967422</v>
      </c>
      <c r="L754" s="3">
        <v>900</v>
      </c>
      <c r="M754" s="3">
        <f t="shared" si="133"/>
        <v>55266.673970974574</v>
      </c>
      <c r="P754">
        <f t="shared" si="140"/>
        <v>293</v>
      </c>
      <c r="Q754" s="3">
        <f t="shared" si="141"/>
        <v>105817.0411782164</v>
      </c>
      <c r="R754" s="3">
        <f t="shared" si="134"/>
        <v>275.56521140160521</v>
      </c>
      <c r="S754" s="3">
        <f>1700</f>
        <v>1700</v>
      </c>
      <c r="T754" s="3">
        <f t="shared" si="135"/>
        <v>104392.60638961801</v>
      </c>
    </row>
    <row r="755" spans="2:20" x14ac:dyDescent="0.35">
      <c r="B755">
        <f t="shared" si="136"/>
        <v>294</v>
      </c>
      <c r="C755" s="3">
        <f t="shared" si="137"/>
        <v>39914.820090148489</v>
      </c>
      <c r="D755" s="3">
        <f t="shared" si="130"/>
        <v>103.94484398476169</v>
      </c>
      <c r="E755" s="3">
        <v>650</v>
      </c>
      <c r="F755" s="3">
        <f t="shared" si="131"/>
        <v>39368.764934133251</v>
      </c>
      <c r="I755">
        <f t="shared" si="138"/>
        <v>294</v>
      </c>
      <c r="J755" s="3">
        <f t="shared" si="139"/>
        <v>55266.673970974574</v>
      </c>
      <c r="K755" s="3">
        <f t="shared" si="132"/>
        <v>143.9236301327463</v>
      </c>
      <c r="L755" s="3">
        <v>900</v>
      </c>
      <c r="M755" s="3">
        <f t="shared" si="133"/>
        <v>54510.597601107322</v>
      </c>
      <c r="P755">
        <f t="shared" si="140"/>
        <v>294</v>
      </c>
      <c r="Q755" s="3">
        <f t="shared" si="141"/>
        <v>104392.60638961801</v>
      </c>
      <c r="R755" s="3">
        <f t="shared" si="134"/>
        <v>271.85574580629691</v>
      </c>
      <c r="S755" s="3">
        <f>1700</f>
        <v>1700</v>
      </c>
      <c r="T755" s="3">
        <f t="shared" si="135"/>
        <v>102964.46213542431</v>
      </c>
    </row>
    <row r="756" spans="2:20" x14ac:dyDescent="0.35">
      <c r="B756">
        <f t="shared" si="136"/>
        <v>295</v>
      </c>
      <c r="C756" s="3">
        <f t="shared" si="137"/>
        <v>39368.764934133251</v>
      </c>
      <c r="D756" s="3">
        <f t="shared" si="130"/>
        <v>102.52282534930534</v>
      </c>
      <c r="E756" s="3">
        <v>650</v>
      </c>
      <c r="F756" s="3">
        <f t="shared" si="131"/>
        <v>38821.287759482555</v>
      </c>
      <c r="I756">
        <f t="shared" si="138"/>
        <v>295</v>
      </c>
      <c r="J756" s="3">
        <f t="shared" si="139"/>
        <v>54510.597601107322</v>
      </c>
      <c r="K756" s="3">
        <f t="shared" si="132"/>
        <v>141.95468125288366</v>
      </c>
      <c r="L756" s="3">
        <v>900</v>
      </c>
      <c r="M756" s="3">
        <f t="shared" si="133"/>
        <v>53752.552282360208</v>
      </c>
      <c r="P756">
        <f t="shared" si="140"/>
        <v>295</v>
      </c>
      <c r="Q756" s="3">
        <f t="shared" si="141"/>
        <v>102964.46213542431</v>
      </c>
      <c r="R756" s="3">
        <f t="shared" si="134"/>
        <v>268.13662014433413</v>
      </c>
      <c r="S756" s="3">
        <f>1700</f>
        <v>1700</v>
      </c>
      <c r="T756" s="3">
        <f t="shared" si="135"/>
        <v>101532.59875556864</v>
      </c>
    </row>
    <row r="757" spans="2:20" x14ac:dyDescent="0.35">
      <c r="B757">
        <f t="shared" si="136"/>
        <v>296</v>
      </c>
      <c r="C757" s="3">
        <f t="shared" si="137"/>
        <v>38821.287759482555</v>
      </c>
      <c r="D757" s="3">
        <f t="shared" si="130"/>
        <v>101.09710354031915</v>
      </c>
      <c r="E757" s="3">
        <v>650</v>
      </c>
      <c r="F757" s="3">
        <f t="shared" si="131"/>
        <v>38272.384863022875</v>
      </c>
      <c r="I757">
        <f t="shared" si="138"/>
        <v>296</v>
      </c>
      <c r="J757" s="3">
        <f t="shared" si="139"/>
        <v>53752.552282360208</v>
      </c>
      <c r="K757" s="3">
        <f t="shared" si="132"/>
        <v>139.98060490197972</v>
      </c>
      <c r="L757" s="3">
        <v>900</v>
      </c>
      <c r="M757" s="3">
        <f t="shared" si="133"/>
        <v>52992.53288726219</v>
      </c>
      <c r="P757">
        <f t="shared" si="140"/>
        <v>296</v>
      </c>
      <c r="Q757" s="3">
        <f t="shared" si="141"/>
        <v>101532.59875556864</v>
      </c>
      <c r="R757" s="3">
        <f t="shared" si="134"/>
        <v>264.40780925929334</v>
      </c>
      <c r="S757" s="3">
        <f>1700</f>
        <v>1700</v>
      </c>
      <c r="T757" s="3">
        <f t="shared" si="135"/>
        <v>100097.00656482794</v>
      </c>
    </row>
    <row r="758" spans="2:20" x14ac:dyDescent="0.35">
      <c r="B758">
        <f t="shared" si="136"/>
        <v>297</v>
      </c>
      <c r="C758" s="3">
        <f t="shared" si="137"/>
        <v>38272.384863022875</v>
      </c>
      <c r="D758" s="3">
        <f t="shared" si="130"/>
        <v>99.667668914122075</v>
      </c>
      <c r="E758" s="3">
        <v>650</v>
      </c>
      <c r="F758" s="3">
        <f t="shared" si="131"/>
        <v>37722.052531936999</v>
      </c>
      <c r="I758">
        <f t="shared" si="138"/>
        <v>297</v>
      </c>
      <c r="J758" s="3">
        <f t="shared" si="139"/>
        <v>52992.53288726219</v>
      </c>
      <c r="K758" s="3">
        <f t="shared" si="132"/>
        <v>138.00138772724529</v>
      </c>
      <c r="L758" s="3">
        <v>900</v>
      </c>
      <c r="M758" s="3">
        <f t="shared" si="133"/>
        <v>52230.534274989433</v>
      </c>
      <c r="P758">
        <f t="shared" si="140"/>
        <v>297</v>
      </c>
      <c r="Q758" s="3">
        <f t="shared" si="141"/>
        <v>100097.00656482794</v>
      </c>
      <c r="R758" s="3">
        <f t="shared" si="134"/>
        <v>260.66928792923943</v>
      </c>
      <c r="S758" s="3">
        <f>1700</f>
        <v>1700</v>
      </c>
      <c r="T758" s="3">
        <f t="shared" si="135"/>
        <v>98657.67585275718</v>
      </c>
    </row>
    <row r="759" spans="2:20" x14ac:dyDescent="0.35">
      <c r="B759">
        <f t="shared" si="136"/>
        <v>298</v>
      </c>
      <c r="C759" s="3">
        <f t="shared" si="137"/>
        <v>37722.052531936999</v>
      </c>
      <c r="D759" s="3">
        <f t="shared" si="130"/>
        <v>98.234511801919268</v>
      </c>
      <c r="E759" s="3">
        <v>650</v>
      </c>
      <c r="F759" s="3">
        <f t="shared" si="131"/>
        <v>37170.287043738921</v>
      </c>
      <c r="I759">
        <f t="shared" si="138"/>
        <v>298</v>
      </c>
      <c r="J759" s="3">
        <f t="shared" si="139"/>
        <v>52230.534274989433</v>
      </c>
      <c r="K759" s="3">
        <f t="shared" si="132"/>
        <v>136.01701634111831</v>
      </c>
      <c r="L759" s="3">
        <v>900</v>
      </c>
      <c r="M759" s="3">
        <f t="shared" si="133"/>
        <v>51466.55129133055</v>
      </c>
      <c r="P759">
        <f t="shared" si="140"/>
        <v>298</v>
      </c>
      <c r="Q759" s="3">
        <f t="shared" si="141"/>
        <v>98657.67585275718</v>
      </c>
      <c r="R759" s="3">
        <f t="shared" si="134"/>
        <v>256.92103086655516</v>
      </c>
      <c r="S759" s="3">
        <f>1700</f>
        <v>1700</v>
      </c>
      <c r="T759" s="3">
        <f t="shared" si="135"/>
        <v>97214.59688362373</v>
      </c>
    </row>
    <row r="760" spans="2:20" x14ac:dyDescent="0.35">
      <c r="B760">
        <f t="shared" si="136"/>
        <v>299</v>
      </c>
      <c r="C760" s="3">
        <f t="shared" si="137"/>
        <v>37170.287043738921</v>
      </c>
      <c r="D760" s="3">
        <f t="shared" si="130"/>
        <v>96.797622509736769</v>
      </c>
      <c r="E760" s="3">
        <v>650</v>
      </c>
      <c r="F760" s="3">
        <f t="shared" si="131"/>
        <v>36617.084666248658</v>
      </c>
      <c r="I760">
        <f t="shared" si="138"/>
        <v>299</v>
      </c>
      <c r="J760" s="3">
        <f t="shared" si="139"/>
        <v>51466.55129133055</v>
      </c>
      <c r="K760" s="3">
        <f t="shared" si="132"/>
        <v>134.02747732117331</v>
      </c>
      <c r="L760" s="3">
        <v>900</v>
      </c>
      <c r="M760" s="3">
        <f t="shared" si="133"/>
        <v>50700.578768651721</v>
      </c>
      <c r="P760">
        <f t="shared" si="140"/>
        <v>299</v>
      </c>
      <c r="Q760" s="3">
        <f t="shared" si="141"/>
        <v>97214.59688362373</v>
      </c>
      <c r="R760" s="3">
        <f t="shared" si="134"/>
        <v>253.16301271777013</v>
      </c>
      <c r="S760" s="3">
        <f>1700</f>
        <v>1700</v>
      </c>
      <c r="T760" s="3">
        <f t="shared" si="135"/>
        <v>95767.759896341493</v>
      </c>
    </row>
    <row r="761" spans="2:20" x14ac:dyDescent="0.35">
      <c r="B761">
        <f t="shared" si="136"/>
        <v>300</v>
      </c>
      <c r="C761" s="3">
        <f t="shared" si="137"/>
        <v>36617.084666248658</v>
      </c>
      <c r="D761" s="3">
        <f t="shared" si="130"/>
        <v>95.356991318355881</v>
      </c>
      <c r="E761" s="3">
        <v>650</v>
      </c>
      <c r="F761" s="3">
        <f t="shared" si="131"/>
        <v>36062.441657567011</v>
      </c>
      <c r="I761">
        <f t="shared" si="138"/>
        <v>300</v>
      </c>
      <c r="J761" s="3">
        <f t="shared" si="139"/>
        <v>50700.578768651721</v>
      </c>
      <c r="K761" s="3">
        <f t="shared" si="132"/>
        <v>132.03275721003052</v>
      </c>
      <c r="L761" s="3">
        <v>900</v>
      </c>
      <c r="M761" s="3">
        <f t="shared" si="133"/>
        <v>49932.61152586175</v>
      </c>
      <c r="P761">
        <f t="shared" si="140"/>
        <v>300</v>
      </c>
      <c r="Q761" s="3">
        <f t="shared" si="141"/>
        <v>95767.759896341493</v>
      </c>
      <c r="R761" s="3">
        <f t="shared" si="134"/>
        <v>249.3952080633893</v>
      </c>
      <c r="S761" s="3">
        <f>1700</f>
        <v>1700</v>
      </c>
      <c r="T761" s="3">
        <f t="shared" si="135"/>
        <v>94317.155104404883</v>
      </c>
    </row>
    <row r="762" spans="2:20" x14ac:dyDescent="0.35">
      <c r="B762">
        <f t="shared" si="136"/>
        <v>301</v>
      </c>
      <c r="C762" s="3">
        <f t="shared" si="137"/>
        <v>36062.441657567011</v>
      </c>
      <c r="D762" s="3">
        <f t="shared" si="130"/>
        <v>93.912608483247425</v>
      </c>
      <c r="E762" s="3">
        <v>650</v>
      </c>
      <c r="F762" s="3">
        <f t="shared" si="131"/>
        <v>35506.354266050257</v>
      </c>
      <c r="I762">
        <f t="shared" si="138"/>
        <v>301</v>
      </c>
      <c r="J762" s="3">
        <f t="shared" si="139"/>
        <v>49932.61152586175</v>
      </c>
      <c r="K762" s="3">
        <f t="shared" si="132"/>
        <v>130.03284251526497</v>
      </c>
      <c r="L762" s="3">
        <v>900</v>
      </c>
      <c r="M762" s="3">
        <f t="shared" si="133"/>
        <v>49162.644368377012</v>
      </c>
      <c r="P762">
        <f t="shared" si="140"/>
        <v>301</v>
      </c>
      <c r="Q762" s="3">
        <f t="shared" si="141"/>
        <v>94317.155104404883</v>
      </c>
      <c r="R762" s="3">
        <f t="shared" si="134"/>
        <v>245.61759141772106</v>
      </c>
      <c r="S762" s="3">
        <f>1700</f>
        <v>1700</v>
      </c>
      <c r="T762" s="3">
        <f t="shared" si="135"/>
        <v>92862.772695822598</v>
      </c>
    </row>
    <row r="763" spans="2:20" x14ac:dyDescent="0.35">
      <c r="B763">
        <f t="shared" si="136"/>
        <v>302</v>
      </c>
      <c r="C763" s="3">
        <f t="shared" si="137"/>
        <v>35506.354266050257</v>
      </c>
      <c r="D763" s="3">
        <f t="shared" si="130"/>
        <v>92.464464234505883</v>
      </c>
      <c r="E763" s="3">
        <v>650</v>
      </c>
      <c r="F763" s="3">
        <f t="shared" si="131"/>
        <v>34948.818730284765</v>
      </c>
      <c r="I763">
        <f t="shared" si="138"/>
        <v>302</v>
      </c>
      <c r="J763" s="3">
        <f t="shared" si="139"/>
        <v>49162.644368377012</v>
      </c>
      <c r="K763" s="3">
        <f t="shared" si="132"/>
        <v>128.02771970931514</v>
      </c>
      <c r="L763" s="3">
        <v>900</v>
      </c>
      <c r="M763" s="3">
        <f t="shared" si="133"/>
        <v>48390.672088086329</v>
      </c>
      <c r="P763">
        <f t="shared" si="140"/>
        <v>302</v>
      </c>
      <c r="Q763" s="3">
        <f t="shared" si="141"/>
        <v>92862.772695822598</v>
      </c>
      <c r="R763" s="3">
        <f t="shared" si="134"/>
        <v>241.83013722870467</v>
      </c>
      <c r="S763" s="3">
        <f>1700</f>
        <v>1700</v>
      </c>
      <c r="T763" s="3">
        <f t="shared" si="135"/>
        <v>91404.602833051307</v>
      </c>
    </row>
    <row r="764" spans="2:20" x14ac:dyDescent="0.35">
      <c r="B764">
        <f t="shared" si="136"/>
        <v>303</v>
      </c>
      <c r="C764" s="3">
        <f t="shared" si="137"/>
        <v>34948.818730284765</v>
      </c>
      <c r="D764" s="3">
        <f t="shared" si="130"/>
        <v>91.012548776783248</v>
      </c>
      <c r="E764" s="3">
        <v>650</v>
      </c>
      <c r="F764" s="3">
        <f t="shared" si="131"/>
        <v>34389.831279061546</v>
      </c>
      <c r="I764">
        <f t="shared" si="138"/>
        <v>303</v>
      </c>
      <c r="J764" s="3">
        <f t="shared" si="139"/>
        <v>48390.672088086329</v>
      </c>
      <c r="K764" s="3">
        <f t="shared" si="132"/>
        <v>126.01737522939148</v>
      </c>
      <c r="L764" s="3">
        <v>900</v>
      </c>
      <c r="M764" s="3">
        <f t="shared" si="133"/>
        <v>47616.689463315721</v>
      </c>
      <c r="P764">
        <f t="shared" si="140"/>
        <v>303</v>
      </c>
      <c r="Q764" s="3">
        <f t="shared" si="141"/>
        <v>91404.602833051307</v>
      </c>
      <c r="R764" s="3">
        <f t="shared" si="134"/>
        <v>238.03281987773778</v>
      </c>
      <c r="S764" s="3">
        <f>1700</f>
        <v>1700</v>
      </c>
      <c r="T764" s="3">
        <f t="shared" si="135"/>
        <v>89942.63565292905</v>
      </c>
    </row>
    <row r="765" spans="2:20" x14ac:dyDescent="0.35">
      <c r="B765">
        <f t="shared" si="136"/>
        <v>304</v>
      </c>
      <c r="C765" s="3">
        <f t="shared" si="137"/>
        <v>34389.831279061546</v>
      </c>
      <c r="D765" s="3">
        <f t="shared" si="130"/>
        <v>89.556852289222775</v>
      </c>
      <c r="E765" s="3">
        <v>650</v>
      </c>
      <c r="F765" s="3">
        <f t="shared" si="131"/>
        <v>33829.388131350766</v>
      </c>
      <c r="I765">
        <f t="shared" si="138"/>
        <v>304</v>
      </c>
      <c r="J765" s="3">
        <f t="shared" si="139"/>
        <v>47616.689463315721</v>
      </c>
      <c r="K765" s="3">
        <f t="shared" si="132"/>
        <v>124.00179547738469</v>
      </c>
      <c r="L765" s="3">
        <v>900</v>
      </c>
      <c r="M765" s="3">
        <f t="shared" si="133"/>
        <v>46840.691258793107</v>
      </c>
      <c r="P765">
        <f t="shared" si="140"/>
        <v>304</v>
      </c>
      <c r="Q765" s="3">
        <f t="shared" si="141"/>
        <v>89942.63565292905</v>
      </c>
      <c r="R765" s="3">
        <f t="shared" si="134"/>
        <v>234.22561367950274</v>
      </c>
      <c r="S765" s="3">
        <f>1700</f>
        <v>1700</v>
      </c>
      <c r="T765" s="3">
        <f t="shared" si="135"/>
        <v>88476.861266608554</v>
      </c>
    </row>
    <row r="766" spans="2:20" x14ac:dyDescent="0.35">
      <c r="B766">
        <f t="shared" si="136"/>
        <v>305</v>
      </c>
      <c r="C766" s="3">
        <f t="shared" si="137"/>
        <v>33829.388131350766</v>
      </c>
      <c r="D766" s="3">
        <f t="shared" si="130"/>
        <v>88.097364925392625</v>
      </c>
      <c r="E766" s="3">
        <v>650</v>
      </c>
      <c r="F766" s="3">
        <f t="shared" si="131"/>
        <v>33267.48549627616</v>
      </c>
      <c r="I766">
        <f t="shared" si="138"/>
        <v>305</v>
      </c>
      <c r="J766" s="3">
        <f t="shared" si="139"/>
        <v>46840.691258793107</v>
      </c>
      <c r="K766" s="3">
        <f t="shared" si="132"/>
        <v>121.98096681977371</v>
      </c>
      <c r="L766" s="3">
        <v>900</v>
      </c>
      <c r="M766" s="3">
        <f t="shared" si="133"/>
        <v>46062.672225612878</v>
      </c>
      <c r="P766">
        <f t="shared" si="140"/>
        <v>305</v>
      </c>
      <c r="Q766" s="3">
        <f t="shared" si="141"/>
        <v>88476.861266608554</v>
      </c>
      <c r="R766" s="3">
        <f t="shared" si="134"/>
        <v>230.40849288179311</v>
      </c>
      <c r="S766" s="3">
        <f>1700</f>
        <v>1700</v>
      </c>
      <c r="T766" s="3">
        <f t="shared" si="135"/>
        <v>87007.269759490344</v>
      </c>
    </row>
    <row r="767" spans="2:20" x14ac:dyDescent="0.35">
      <c r="B767">
        <f t="shared" si="136"/>
        <v>306</v>
      </c>
      <c r="C767" s="3">
        <f t="shared" si="137"/>
        <v>33267.48549627616</v>
      </c>
      <c r="D767" s="3">
        <f t="shared" si="130"/>
        <v>86.634076813219167</v>
      </c>
      <c r="E767" s="3">
        <v>650</v>
      </c>
      <c r="F767" s="3">
        <f t="shared" si="131"/>
        <v>32704.119573089381</v>
      </c>
      <c r="I767">
        <f t="shared" si="138"/>
        <v>306</v>
      </c>
      <c r="J767" s="3">
        <f t="shared" si="139"/>
        <v>46062.672225612878</v>
      </c>
      <c r="K767" s="3">
        <f t="shared" si="132"/>
        <v>119.95487558753354</v>
      </c>
      <c r="L767" s="3">
        <v>900</v>
      </c>
      <c r="M767" s="3">
        <f t="shared" si="133"/>
        <v>45282.627101200414</v>
      </c>
      <c r="P767">
        <f t="shared" si="140"/>
        <v>306</v>
      </c>
      <c r="Q767" s="3">
        <f t="shared" si="141"/>
        <v>87007.269759490344</v>
      </c>
      <c r="R767" s="3">
        <f t="shared" si="134"/>
        <v>226.58143166533944</v>
      </c>
      <c r="S767" s="3">
        <f>1700</f>
        <v>1700</v>
      </c>
      <c r="T767" s="3">
        <f t="shared" si="135"/>
        <v>85533.851191155685</v>
      </c>
    </row>
    <row r="768" spans="2:20" x14ac:dyDescent="0.35">
      <c r="B768">
        <f t="shared" si="136"/>
        <v>307</v>
      </c>
      <c r="C768" s="3">
        <f t="shared" si="137"/>
        <v>32704.119573089381</v>
      </c>
      <c r="D768" s="3">
        <f t="shared" si="130"/>
        <v>85.166978054920264</v>
      </c>
      <c r="E768" s="3">
        <v>650</v>
      </c>
      <c r="F768" s="3">
        <f t="shared" si="131"/>
        <v>32139.286551144301</v>
      </c>
      <c r="I768">
        <f t="shared" si="138"/>
        <v>307</v>
      </c>
      <c r="J768" s="3">
        <f t="shared" si="139"/>
        <v>45282.627101200414</v>
      </c>
      <c r="K768" s="3">
        <f t="shared" si="132"/>
        <v>117.92350807604275</v>
      </c>
      <c r="L768" s="3">
        <v>900</v>
      </c>
      <c r="M768" s="3">
        <f t="shared" si="133"/>
        <v>44500.550609276455</v>
      </c>
      <c r="P768">
        <f t="shared" si="140"/>
        <v>307</v>
      </c>
      <c r="Q768" s="3">
        <f t="shared" si="141"/>
        <v>85533.851191155685</v>
      </c>
      <c r="R768" s="3">
        <f t="shared" si="134"/>
        <v>222.7444041436346</v>
      </c>
      <c r="S768" s="3">
        <f>1700</f>
        <v>1700</v>
      </c>
      <c r="T768" s="3">
        <f t="shared" si="135"/>
        <v>84056.595595299324</v>
      </c>
    </row>
    <row r="769" spans="2:20" x14ac:dyDescent="0.35">
      <c r="B769">
        <f t="shared" si="136"/>
        <v>308</v>
      </c>
      <c r="C769" s="3">
        <f t="shared" si="137"/>
        <v>32139.286551144301</v>
      </c>
      <c r="D769" s="3">
        <f t="shared" si="130"/>
        <v>83.69605872693829</v>
      </c>
      <c r="E769" s="3">
        <v>650</v>
      </c>
      <c r="F769" s="3">
        <f t="shared" si="131"/>
        <v>31572.98260987124</v>
      </c>
      <c r="I769">
        <f t="shared" si="138"/>
        <v>308</v>
      </c>
      <c r="J769" s="3">
        <f t="shared" si="139"/>
        <v>44500.550609276455</v>
      </c>
      <c r="K769" s="3">
        <f t="shared" si="132"/>
        <v>115.88685054499076</v>
      </c>
      <c r="L769" s="3">
        <v>900</v>
      </c>
      <c r="M769" s="3">
        <f t="shared" si="133"/>
        <v>43716.437459821449</v>
      </c>
      <c r="P769">
        <f t="shared" si="140"/>
        <v>308</v>
      </c>
      <c r="Q769" s="3">
        <f t="shared" si="141"/>
        <v>84056.595595299324</v>
      </c>
      <c r="R769" s="3">
        <f t="shared" si="134"/>
        <v>218.89738436275866</v>
      </c>
      <c r="S769" s="3">
        <f>1700</f>
        <v>1700</v>
      </c>
      <c r="T769" s="3">
        <f t="shared" si="135"/>
        <v>82575.492979662085</v>
      </c>
    </row>
    <row r="770" spans="2:20" x14ac:dyDescent="0.35">
      <c r="B770">
        <f t="shared" si="136"/>
        <v>309</v>
      </c>
      <c r="C770" s="3">
        <f t="shared" si="137"/>
        <v>31572.98260987124</v>
      </c>
      <c r="D770" s="3">
        <f t="shared" si="130"/>
        <v>82.221308879873021</v>
      </c>
      <c r="E770" s="3">
        <v>650</v>
      </c>
      <c r="F770" s="3">
        <f t="shared" si="131"/>
        <v>31005.203918751115</v>
      </c>
      <c r="I770">
        <f t="shared" si="138"/>
        <v>309</v>
      </c>
      <c r="J770" s="3">
        <f t="shared" si="139"/>
        <v>43716.437459821449</v>
      </c>
      <c r="K770" s="3">
        <f t="shared" si="132"/>
        <v>113.84488921828502</v>
      </c>
      <c r="L770" s="3">
        <v>900</v>
      </c>
      <c r="M770" s="3">
        <f t="shared" si="133"/>
        <v>42930.282349039735</v>
      </c>
      <c r="P770">
        <f t="shared" si="140"/>
        <v>309</v>
      </c>
      <c r="Q770" s="3">
        <f t="shared" si="141"/>
        <v>82575.492979662085</v>
      </c>
      <c r="R770" s="3">
        <f t="shared" si="134"/>
        <v>215.04034630120336</v>
      </c>
      <c r="S770" s="3">
        <f>1700</f>
        <v>1700</v>
      </c>
      <c r="T770" s="3">
        <f t="shared" si="135"/>
        <v>81090.53332596329</v>
      </c>
    </row>
    <row r="771" spans="2:20" x14ac:dyDescent="0.35">
      <c r="B771">
        <f t="shared" si="136"/>
        <v>310</v>
      </c>
      <c r="C771" s="3">
        <f t="shared" si="137"/>
        <v>31005.203918751115</v>
      </c>
      <c r="D771" s="3">
        <f t="shared" si="130"/>
        <v>80.742718538414366</v>
      </c>
      <c r="E771" s="3">
        <v>650</v>
      </c>
      <c r="F771" s="3">
        <f t="shared" si="131"/>
        <v>30435.946637289529</v>
      </c>
      <c r="I771">
        <f t="shared" si="138"/>
        <v>310</v>
      </c>
      <c r="J771" s="3">
        <f t="shared" si="139"/>
        <v>42930.282349039735</v>
      </c>
      <c r="K771" s="3">
        <f t="shared" si="132"/>
        <v>111.79761028395764</v>
      </c>
      <c r="L771" s="3">
        <v>900</v>
      </c>
      <c r="M771" s="3">
        <f t="shared" si="133"/>
        <v>42142.079959323695</v>
      </c>
      <c r="P771">
        <f t="shared" si="140"/>
        <v>310</v>
      </c>
      <c r="Q771" s="3">
        <f t="shared" si="141"/>
        <v>81090.53332596329</v>
      </c>
      <c r="R771" s="3">
        <f t="shared" si="134"/>
        <v>211.17326386969606</v>
      </c>
      <c r="S771" s="3">
        <f>1700</f>
        <v>1700</v>
      </c>
      <c r="T771" s="3">
        <f t="shared" si="135"/>
        <v>79601.706589832989</v>
      </c>
    </row>
    <row r="772" spans="2:20" x14ac:dyDescent="0.35">
      <c r="B772">
        <f t="shared" si="136"/>
        <v>311</v>
      </c>
      <c r="C772" s="3">
        <f t="shared" si="137"/>
        <v>30435.946637289529</v>
      </c>
      <c r="D772" s="3">
        <f t="shared" si="130"/>
        <v>79.260277701274816</v>
      </c>
      <c r="E772" s="3">
        <v>650</v>
      </c>
      <c r="F772" s="3">
        <f t="shared" si="131"/>
        <v>29865.206914990806</v>
      </c>
      <c r="I772">
        <f t="shared" si="138"/>
        <v>311</v>
      </c>
      <c r="J772" s="3">
        <f t="shared" si="139"/>
        <v>42142.079959323695</v>
      </c>
      <c r="K772" s="3">
        <f t="shared" si="132"/>
        <v>109.74499989407212</v>
      </c>
      <c r="L772" s="3">
        <v>900</v>
      </c>
      <c r="M772" s="3">
        <f t="shared" si="133"/>
        <v>41351.824959217767</v>
      </c>
      <c r="P772">
        <f t="shared" si="140"/>
        <v>311</v>
      </c>
      <c r="Q772" s="3">
        <f t="shared" si="141"/>
        <v>79601.706589832989</v>
      </c>
      <c r="R772" s="3">
        <f t="shared" si="134"/>
        <v>207.29611091102342</v>
      </c>
      <c r="S772" s="3">
        <f>1700</f>
        <v>1700</v>
      </c>
      <c r="T772" s="3">
        <f t="shared" si="135"/>
        <v>78109.002700744008</v>
      </c>
    </row>
    <row r="773" spans="2:20" x14ac:dyDescent="0.35">
      <c r="B773">
        <f t="shared" si="136"/>
        <v>312</v>
      </c>
      <c r="C773" s="3">
        <f t="shared" si="137"/>
        <v>29865.206914990806</v>
      </c>
      <c r="D773" s="3">
        <f t="shared" si="130"/>
        <v>77.773976341121895</v>
      </c>
      <c r="E773" s="3">
        <v>650</v>
      </c>
      <c r="F773" s="3">
        <f t="shared" si="131"/>
        <v>29292.980891331928</v>
      </c>
      <c r="I773">
        <f t="shared" si="138"/>
        <v>312</v>
      </c>
      <c r="J773" s="3">
        <f t="shared" si="139"/>
        <v>41351.824959217767</v>
      </c>
      <c r="K773" s="3">
        <f t="shared" si="132"/>
        <v>107.6870441646296</v>
      </c>
      <c r="L773" s="3">
        <v>900</v>
      </c>
      <c r="M773" s="3">
        <f t="shared" si="133"/>
        <v>40559.512003382399</v>
      </c>
      <c r="P773">
        <f t="shared" si="140"/>
        <v>312</v>
      </c>
      <c r="Q773" s="3">
        <f t="shared" si="141"/>
        <v>78109.002700744008</v>
      </c>
      <c r="R773" s="3">
        <f t="shared" si="134"/>
        <v>203.40886119985419</v>
      </c>
      <c r="S773" s="3">
        <f>1700</f>
        <v>1700</v>
      </c>
      <c r="T773" s="3">
        <f t="shared" si="135"/>
        <v>76612.411561943867</v>
      </c>
    </row>
    <row r="774" spans="2:20" x14ac:dyDescent="0.35">
      <c r="B774">
        <f t="shared" si="136"/>
        <v>313</v>
      </c>
      <c r="C774" s="3">
        <f t="shared" si="137"/>
        <v>29292.980891331928</v>
      </c>
      <c r="D774" s="3">
        <f t="shared" si="130"/>
        <v>76.283804404510235</v>
      </c>
      <c r="E774" s="3">
        <v>650</v>
      </c>
      <c r="F774" s="3">
        <f t="shared" si="131"/>
        <v>28719.264695736438</v>
      </c>
      <c r="I774">
        <f t="shared" si="138"/>
        <v>313</v>
      </c>
      <c r="J774" s="3">
        <f t="shared" si="139"/>
        <v>40559.512003382399</v>
      </c>
      <c r="K774" s="3">
        <f t="shared" si="132"/>
        <v>105.62372917547499</v>
      </c>
      <c r="L774" s="3">
        <v>900</v>
      </c>
      <c r="M774" s="3">
        <f t="shared" si="133"/>
        <v>39765.135732557872</v>
      </c>
      <c r="P774">
        <f t="shared" si="140"/>
        <v>313</v>
      </c>
      <c r="Q774" s="3">
        <f t="shared" si="141"/>
        <v>76612.411561943867</v>
      </c>
      <c r="R774" s="3">
        <f t="shared" si="134"/>
        <v>199.51148844256215</v>
      </c>
      <c r="S774" s="3">
        <f>1700</f>
        <v>1700</v>
      </c>
      <c r="T774" s="3">
        <f t="shared" si="135"/>
        <v>75111.923050386424</v>
      </c>
    </row>
    <row r="775" spans="2:20" x14ac:dyDescent="0.35">
      <c r="B775">
        <f t="shared" si="136"/>
        <v>314</v>
      </c>
      <c r="C775" s="3">
        <f t="shared" si="137"/>
        <v>28719.264695736438</v>
      </c>
      <c r="D775" s="3">
        <f t="shared" si="130"/>
        <v>74.789751811813645</v>
      </c>
      <c r="E775" s="3">
        <v>650</v>
      </c>
      <c r="F775" s="3">
        <f t="shared" si="131"/>
        <v>28144.054447548253</v>
      </c>
      <c r="I775">
        <f t="shared" si="138"/>
        <v>314</v>
      </c>
      <c r="J775" s="3">
        <f t="shared" si="139"/>
        <v>39765.135732557872</v>
      </c>
      <c r="K775" s="3">
        <f t="shared" si="132"/>
        <v>103.5550409702028</v>
      </c>
      <c r="L775" s="3">
        <v>900</v>
      </c>
      <c r="M775" s="3">
        <f t="shared" si="133"/>
        <v>38968.690773528077</v>
      </c>
      <c r="P775">
        <f t="shared" si="140"/>
        <v>314</v>
      </c>
      <c r="Q775" s="3">
        <f t="shared" si="141"/>
        <v>75111.923050386424</v>
      </c>
      <c r="R775" s="3">
        <f t="shared" si="134"/>
        <v>195.60396627704799</v>
      </c>
      <c r="S775" s="3">
        <f>1700</f>
        <v>1700</v>
      </c>
      <c r="T775" s="3">
        <f t="shared" si="135"/>
        <v>73607.527016663473</v>
      </c>
    </row>
    <row r="776" spans="2:20" x14ac:dyDescent="0.35">
      <c r="B776">
        <f t="shared" si="136"/>
        <v>315</v>
      </c>
      <c r="C776" s="3">
        <f t="shared" si="137"/>
        <v>28144.054447548253</v>
      </c>
      <c r="D776" s="3">
        <f t="shared" si="130"/>
        <v>73.291808457156904</v>
      </c>
      <c r="E776" s="3">
        <v>650</v>
      </c>
      <c r="F776" s="3">
        <f t="shared" si="131"/>
        <v>27567.34625600541</v>
      </c>
      <c r="I776">
        <f t="shared" si="138"/>
        <v>315</v>
      </c>
      <c r="J776" s="3">
        <f t="shared" si="139"/>
        <v>38968.690773528077</v>
      </c>
      <c r="K776" s="3">
        <f t="shared" si="132"/>
        <v>101.4809655560627</v>
      </c>
      <c r="L776" s="3">
        <v>900</v>
      </c>
      <c r="M776" s="3">
        <f t="shared" si="133"/>
        <v>38170.171739084137</v>
      </c>
      <c r="P776">
        <f t="shared" si="140"/>
        <v>315</v>
      </c>
      <c r="Q776" s="3">
        <f t="shared" si="141"/>
        <v>73607.527016663473</v>
      </c>
      <c r="R776" s="3">
        <f t="shared" si="134"/>
        <v>191.68626827256114</v>
      </c>
      <c r="S776" s="3">
        <f>1700</f>
        <v>1700</v>
      </c>
      <c r="T776" s="3">
        <f t="shared" si="135"/>
        <v>72099.213284936035</v>
      </c>
    </row>
    <row r="777" spans="2:20" x14ac:dyDescent="0.35">
      <c r="B777">
        <f t="shared" si="136"/>
        <v>316</v>
      </c>
      <c r="C777" s="3">
        <f t="shared" si="137"/>
        <v>27567.34625600541</v>
      </c>
      <c r="D777" s="3">
        <f t="shared" si="130"/>
        <v>71.789964208347428</v>
      </c>
      <c r="E777" s="3">
        <v>650</v>
      </c>
      <c r="F777" s="3">
        <f t="shared" si="131"/>
        <v>26989.136220213757</v>
      </c>
      <c r="I777">
        <f t="shared" si="138"/>
        <v>316</v>
      </c>
      <c r="J777" s="3">
        <f t="shared" si="139"/>
        <v>38170.171739084137</v>
      </c>
      <c r="K777" s="3">
        <f t="shared" si="132"/>
        <v>99.401488903864944</v>
      </c>
      <c r="L777" s="3">
        <v>900</v>
      </c>
      <c r="M777" s="3">
        <f t="shared" si="133"/>
        <v>37369.573227988003</v>
      </c>
      <c r="P777">
        <f t="shared" si="140"/>
        <v>316</v>
      </c>
      <c r="Q777" s="3">
        <f t="shared" si="141"/>
        <v>72099.213284936035</v>
      </c>
      <c r="R777" s="3">
        <f t="shared" si="134"/>
        <v>187.75836792952092</v>
      </c>
      <c r="S777" s="3">
        <f>1700</f>
        <v>1700</v>
      </c>
      <c r="T777" s="3">
        <f t="shared" si="135"/>
        <v>70586.971652865555</v>
      </c>
    </row>
    <row r="778" spans="2:20" x14ac:dyDescent="0.35">
      <c r="B778">
        <f t="shared" si="136"/>
        <v>317</v>
      </c>
      <c r="C778" s="3">
        <f t="shared" si="137"/>
        <v>26989.136220213757</v>
      </c>
      <c r="D778" s="3">
        <f t="shared" si="130"/>
        <v>70.284208906806654</v>
      </c>
      <c r="E778" s="3">
        <v>650</v>
      </c>
      <c r="F778" s="3">
        <f t="shared" si="131"/>
        <v>26409.420429120564</v>
      </c>
      <c r="I778">
        <f t="shared" si="138"/>
        <v>317</v>
      </c>
      <c r="J778" s="3">
        <f t="shared" si="139"/>
        <v>37369.573227988003</v>
      </c>
      <c r="K778" s="3">
        <f t="shared" si="132"/>
        <v>97.316596947885429</v>
      </c>
      <c r="L778" s="3">
        <v>900</v>
      </c>
      <c r="M778" s="3">
        <f t="shared" si="133"/>
        <v>36566.88982493589</v>
      </c>
      <c r="P778">
        <f t="shared" si="140"/>
        <v>317</v>
      </c>
      <c r="Q778" s="3">
        <f t="shared" si="141"/>
        <v>70586.971652865555</v>
      </c>
      <c r="R778" s="3">
        <f t="shared" si="134"/>
        <v>183.82023867933739</v>
      </c>
      <c r="S778" s="3">
        <f>1700</f>
        <v>1700</v>
      </c>
      <c r="T778" s="3">
        <f t="shared" si="135"/>
        <v>69070.791891544897</v>
      </c>
    </row>
    <row r="779" spans="2:20" x14ac:dyDescent="0.35">
      <c r="B779">
        <f t="shared" si="136"/>
        <v>318</v>
      </c>
      <c r="C779" s="3">
        <f t="shared" si="137"/>
        <v>26409.420429120564</v>
      </c>
      <c r="D779" s="3">
        <f t="shared" si="130"/>
        <v>68.774532367501465</v>
      </c>
      <c r="E779" s="3">
        <v>650</v>
      </c>
      <c r="F779" s="3">
        <f t="shared" si="131"/>
        <v>25828.194961488065</v>
      </c>
      <c r="I779">
        <f t="shared" si="138"/>
        <v>318</v>
      </c>
      <c r="J779" s="3">
        <f t="shared" si="139"/>
        <v>36566.88982493589</v>
      </c>
      <c r="K779" s="3">
        <f t="shared" si="132"/>
        <v>95.226275585770551</v>
      </c>
      <c r="L779" s="3">
        <v>900</v>
      </c>
      <c r="M779" s="3">
        <f t="shared" si="133"/>
        <v>35762.116100521664</v>
      </c>
      <c r="P779">
        <f t="shared" si="140"/>
        <v>318</v>
      </c>
      <c r="Q779" s="3">
        <f t="shared" si="141"/>
        <v>69070.791891544897</v>
      </c>
      <c r="R779" s="3">
        <f t="shared" si="134"/>
        <v>179.87185388423151</v>
      </c>
      <c r="S779" s="3">
        <f>1700</f>
        <v>1700</v>
      </c>
      <c r="T779" s="3">
        <f t="shared" si="135"/>
        <v>67550.663745429134</v>
      </c>
    </row>
    <row r="780" spans="2:20" x14ac:dyDescent="0.35">
      <c r="B780">
        <f t="shared" si="136"/>
        <v>319</v>
      </c>
      <c r="C780" s="3">
        <f t="shared" si="137"/>
        <v>25828.194961488065</v>
      </c>
      <c r="D780" s="3">
        <f t="shared" si="130"/>
        <v>67.260924378875174</v>
      </c>
      <c r="E780" s="3">
        <v>650</v>
      </c>
      <c r="F780" s="3">
        <f t="shared" si="131"/>
        <v>25245.455885866941</v>
      </c>
      <c r="I780">
        <f t="shared" si="138"/>
        <v>319</v>
      </c>
      <c r="J780" s="3">
        <f t="shared" si="139"/>
        <v>35762.116100521664</v>
      </c>
      <c r="K780" s="3">
        <f t="shared" si="132"/>
        <v>93.130510678441837</v>
      </c>
      <c r="L780" s="3">
        <v>900</v>
      </c>
      <c r="M780" s="3">
        <f t="shared" si="133"/>
        <v>34955.246611200106</v>
      </c>
      <c r="P780">
        <f t="shared" si="140"/>
        <v>319</v>
      </c>
      <c r="Q780" s="3">
        <f t="shared" si="141"/>
        <v>67550.663745429134</v>
      </c>
      <c r="R780" s="3">
        <f t="shared" si="134"/>
        <v>175.91318683705504</v>
      </c>
      <c r="S780" s="3">
        <f>1700</f>
        <v>1700</v>
      </c>
      <c r="T780" s="3">
        <f t="shared" si="135"/>
        <v>66026.576932266194</v>
      </c>
    </row>
    <row r="781" spans="2:20" x14ac:dyDescent="0.35">
      <c r="B781">
        <f t="shared" si="136"/>
        <v>320</v>
      </c>
      <c r="C781" s="3">
        <f t="shared" si="137"/>
        <v>25245.455885866941</v>
      </c>
      <c r="D781" s="3">
        <f t="shared" si="130"/>
        <v>65.743374702778496</v>
      </c>
      <c r="E781" s="3">
        <v>650</v>
      </c>
      <c r="F781" s="3">
        <f t="shared" si="131"/>
        <v>24661.19926056972</v>
      </c>
      <c r="I781">
        <f t="shared" si="138"/>
        <v>320</v>
      </c>
      <c r="J781" s="3">
        <f t="shared" si="139"/>
        <v>34955.246611200106</v>
      </c>
      <c r="K781" s="3">
        <f t="shared" si="132"/>
        <v>91.029288050000275</v>
      </c>
      <c r="L781" s="3">
        <v>900</v>
      </c>
      <c r="M781" s="3">
        <f t="shared" si="133"/>
        <v>34146.275899250104</v>
      </c>
      <c r="P781">
        <f t="shared" si="140"/>
        <v>320</v>
      </c>
      <c r="Q781" s="3">
        <f t="shared" si="141"/>
        <v>66026.576932266194</v>
      </c>
      <c r="R781" s="3">
        <f t="shared" si="134"/>
        <v>171.94421076110987</v>
      </c>
      <c r="S781" s="3">
        <f>1700</f>
        <v>1700</v>
      </c>
      <c r="T781" s="3">
        <f t="shared" si="135"/>
        <v>64498.521143027305</v>
      </c>
    </row>
    <row r="782" spans="2:20" x14ac:dyDescent="0.35">
      <c r="B782">
        <f t="shared" si="136"/>
        <v>321</v>
      </c>
      <c r="C782" s="3">
        <f t="shared" si="137"/>
        <v>24661.19926056972</v>
      </c>
      <c r="D782" s="3">
        <f t="shared" si="130"/>
        <v>64.221873074400307</v>
      </c>
      <c r="E782" s="3">
        <v>650</v>
      </c>
      <c r="F782" s="3">
        <f t="shared" si="131"/>
        <v>24075.421133644119</v>
      </c>
      <c r="I782">
        <f t="shared" si="138"/>
        <v>321</v>
      </c>
      <c r="J782" s="3">
        <f t="shared" si="139"/>
        <v>34146.275899250104</v>
      </c>
      <c r="K782" s="3">
        <f t="shared" si="132"/>
        <v>88.922593487630479</v>
      </c>
      <c r="L782" s="3">
        <v>900</v>
      </c>
      <c r="M782" s="3">
        <f t="shared" si="133"/>
        <v>33335.198492737734</v>
      </c>
      <c r="P782">
        <f t="shared" si="140"/>
        <v>321</v>
      </c>
      <c r="Q782" s="3">
        <f t="shared" si="141"/>
        <v>64498.521143027305</v>
      </c>
      <c r="R782" s="3">
        <f t="shared" si="134"/>
        <v>167.96489880996694</v>
      </c>
      <c r="S782" s="3">
        <f>1700</f>
        <v>1700</v>
      </c>
      <c r="T782" s="3">
        <f t="shared" si="135"/>
        <v>62966.48604183727</v>
      </c>
    </row>
    <row r="783" spans="2:20" x14ac:dyDescent="0.35">
      <c r="B783">
        <f t="shared" si="136"/>
        <v>322</v>
      </c>
      <c r="C783" s="3">
        <f t="shared" si="137"/>
        <v>24075.421133644119</v>
      </c>
      <c r="D783" s="3">
        <f t="shared" ref="D783:D821" si="142">C783*$A$472/12</f>
        <v>62.696409202198225</v>
      </c>
      <c r="E783" s="3">
        <v>650</v>
      </c>
      <c r="F783" s="3">
        <f t="shared" ref="F783:F821" si="143">C783+D783-E783</f>
        <v>23488.117542846318</v>
      </c>
      <c r="I783">
        <f t="shared" si="138"/>
        <v>322</v>
      </c>
      <c r="J783" s="3">
        <f t="shared" si="139"/>
        <v>33335.198492737734</v>
      </c>
      <c r="K783" s="3">
        <f t="shared" ref="K783:K821" si="144">J783*$H$472/12</f>
        <v>86.810412741504521</v>
      </c>
      <c r="L783" s="3">
        <v>900</v>
      </c>
      <c r="M783" s="3">
        <f t="shared" ref="M783:M821" si="145">J783+K783-L783</f>
        <v>32522.008905479241</v>
      </c>
      <c r="P783">
        <f t="shared" si="140"/>
        <v>322</v>
      </c>
      <c r="Q783" s="3">
        <f t="shared" si="141"/>
        <v>62966.48604183727</v>
      </c>
      <c r="R783" s="3">
        <f t="shared" ref="R783:R821" si="146">Q783*$O$472/12</f>
        <v>163.97522406728456</v>
      </c>
      <c r="S783" s="3">
        <f>1700</f>
        <v>1700</v>
      </c>
      <c r="T783" s="3">
        <f t="shared" ref="T783:T821" si="147">Q783+R783-S783</f>
        <v>61430.461265904552</v>
      </c>
    </row>
    <row r="784" spans="2:20" x14ac:dyDescent="0.35">
      <c r="B784">
        <f t="shared" ref="B784:B821" si="148">B783+1</f>
        <v>323</v>
      </c>
      <c r="C784" s="3">
        <f t="shared" ref="C784:C821" si="149">F783</f>
        <v>23488.117542846318</v>
      </c>
      <c r="D784" s="3">
        <f t="shared" si="142"/>
        <v>61.166972767828952</v>
      </c>
      <c r="E784" s="3">
        <v>650</v>
      </c>
      <c r="F784" s="3">
        <f t="shared" si="143"/>
        <v>22899.284515614145</v>
      </c>
      <c r="I784">
        <f t="shared" ref="I784:I821" si="150">I783+1</f>
        <v>323</v>
      </c>
      <c r="J784" s="3">
        <f t="shared" ref="J784:J821" si="151">M783</f>
        <v>32522.008905479241</v>
      </c>
      <c r="K784" s="3">
        <f t="shared" si="144"/>
        <v>84.692731524685527</v>
      </c>
      <c r="L784" s="3">
        <v>900</v>
      </c>
      <c r="M784" s="3">
        <f t="shared" si="145"/>
        <v>31706.701637003927</v>
      </c>
      <c r="P784">
        <f t="shared" ref="P784:P821" si="152">1+P783</f>
        <v>323</v>
      </c>
      <c r="Q784" s="3">
        <f t="shared" ref="Q784:Q821" si="153">T783</f>
        <v>61430.461265904552</v>
      </c>
      <c r="R784" s="3">
        <f t="shared" si="146"/>
        <v>159.97515954662643</v>
      </c>
      <c r="S784" s="3">
        <f>1700</f>
        <v>1700</v>
      </c>
      <c r="T784" s="3">
        <f t="shared" si="147"/>
        <v>59890.436425451182</v>
      </c>
    </row>
    <row r="785" spans="2:20" x14ac:dyDescent="0.35">
      <c r="B785">
        <f t="shared" si="148"/>
        <v>324</v>
      </c>
      <c r="C785" s="3">
        <f t="shared" si="149"/>
        <v>22899.284515614145</v>
      </c>
      <c r="D785" s="3">
        <f t="shared" si="142"/>
        <v>59.6335534260785</v>
      </c>
      <c r="E785" s="3">
        <v>650</v>
      </c>
      <c r="F785" s="3">
        <f t="shared" si="143"/>
        <v>22308.918069040225</v>
      </c>
      <c r="I785">
        <f t="shared" si="150"/>
        <v>324</v>
      </c>
      <c r="J785" s="3">
        <f t="shared" si="151"/>
        <v>31706.701637003927</v>
      </c>
      <c r="K785" s="3">
        <f t="shared" si="144"/>
        <v>82.569535513031056</v>
      </c>
      <c r="L785" s="3">
        <v>900</v>
      </c>
      <c r="M785" s="3">
        <f t="shared" si="145"/>
        <v>30889.271172516957</v>
      </c>
      <c r="P785">
        <f t="shared" si="152"/>
        <v>324</v>
      </c>
      <c r="Q785" s="3">
        <f t="shared" si="153"/>
        <v>59890.436425451182</v>
      </c>
      <c r="R785" s="3">
        <f t="shared" si="146"/>
        <v>155.96467819127912</v>
      </c>
      <c r="S785" s="3">
        <f>1700</f>
        <v>1700</v>
      </c>
      <c r="T785" s="3">
        <f t="shared" si="147"/>
        <v>58346.401103642464</v>
      </c>
    </row>
    <row r="786" spans="2:20" x14ac:dyDescent="0.35">
      <c r="B786">
        <f t="shared" si="148"/>
        <v>325</v>
      </c>
      <c r="C786" s="3">
        <f t="shared" si="149"/>
        <v>22308.918069040225</v>
      </c>
      <c r="D786" s="3">
        <f t="shared" si="142"/>
        <v>58.096140804792249</v>
      </c>
      <c r="E786" s="3">
        <v>650</v>
      </c>
      <c r="F786" s="3">
        <f t="shared" si="143"/>
        <v>21717.014209845016</v>
      </c>
      <c r="I786">
        <f t="shared" si="150"/>
        <v>325</v>
      </c>
      <c r="J786" s="3">
        <f t="shared" si="151"/>
        <v>30889.271172516957</v>
      </c>
      <c r="K786" s="3">
        <f t="shared" si="144"/>
        <v>80.440810345096239</v>
      </c>
      <c r="L786" s="3">
        <v>900</v>
      </c>
      <c r="M786" s="3">
        <f t="shared" si="145"/>
        <v>30069.711982862053</v>
      </c>
      <c r="P786">
        <f t="shared" si="152"/>
        <v>325</v>
      </c>
      <c r="Q786" s="3">
        <f t="shared" si="153"/>
        <v>58346.401103642464</v>
      </c>
      <c r="R786" s="3">
        <f t="shared" si="146"/>
        <v>151.94375287406891</v>
      </c>
      <c r="S786" s="3">
        <f>1700</f>
        <v>1700</v>
      </c>
      <c r="T786" s="3">
        <f t="shared" si="147"/>
        <v>56798.344856516531</v>
      </c>
    </row>
    <row r="787" spans="2:20" x14ac:dyDescent="0.35">
      <c r="B787">
        <f t="shared" si="148"/>
        <v>326</v>
      </c>
      <c r="C787" s="3">
        <f t="shared" si="149"/>
        <v>21717.014209845016</v>
      </c>
      <c r="D787" s="3">
        <f t="shared" si="142"/>
        <v>56.554724504804732</v>
      </c>
      <c r="E787" s="3">
        <v>650</v>
      </c>
      <c r="F787" s="3">
        <f t="shared" si="143"/>
        <v>21123.56893434982</v>
      </c>
      <c r="I787">
        <f t="shared" si="150"/>
        <v>326</v>
      </c>
      <c r="J787" s="3">
        <f t="shared" si="151"/>
        <v>30069.711982862053</v>
      </c>
      <c r="K787" s="3">
        <f t="shared" si="144"/>
        <v>78.30654162203659</v>
      </c>
      <c r="L787" s="3">
        <v>900</v>
      </c>
      <c r="M787" s="3">
        <f t="shared" si="145"/>
        <v>29248.01852448409</v>
      </c>
      <c r="P787">
        <f t="shared" si="152"/>
        <v>326</v>
      </c>
      <c r="Q787" s="3">
        <f t="shared" si="153"/>
        <v>56798.344856516531</v>
      </c>
      <c r="R787" s="3">
        <f t="shared" si="146"/>
        <v>147.91235639717846</v>
      </c>
      <c r="S787" s="3">
        <f>1700</f>
        <v>1700</v>
      </c>
      <c r="T787" s="3">
        <f t="shared" si="147"/>
        <v>55246.257212913712</v>
      </c>
    </row>
    <row r="788" spans="2:20" x14ac:dyDescent="0.35">
      <c r="B788">
        <f t="shared" si="148"/>
        <v>327</v>
      </c>
      <c r="C788" s="3">
        <f t="shared" si="149"/>
        <v>21123.56893434982</v>
      </c>
      <c r="D788" s="3">
        <f t="shared" si="142"/>
        <v>55.009294099869322</v>
      </c>
      <c r="E788" s="3">
        <v>650</v>
      </c>
      <c r="F788" s="3">
        <f t="shared" si="143"/>
        <v>20528.578228449689</v>
      </c>
      <c r="I788">
        <f t="shared" si="150"/>
        <v>327</v>
      </c>
      <c r="J788" s="3">
        <f t="shared" si="151"/>
        <v>29248.01852448409</v>
      </c>
      <c r="K788" s="3">
        <f t="shared" si="144"/>
        <v>76.166714907510652</v>
      </c>
      <c r="L788" s="3">
        <v>900</v>
      </c>
      <c r="M788" s="3">
        <f t="shared" si="145"/>
        <v>28424.185239391601</v>
      </c>
      <c r="P788">
        <f t="shared" si="152"/>
        <v>327</v>
      </c>
      <c r="Q788" s="3">
        <f t="shared" si="153"/>
        <v>55246.257212913712</v>
      </c>
      <c r="R788" s="3">
        <f t="shared" si="146"/>
        <v>143.8704614919628</v>
      </c>
      <c r="S788" s="3">
        <f>1700</f>
        <v>1700</v>
      </c>
      <c r="T788" s="3">
        <f t="shared" si="147"/>
        <v>53690.127674405674</v>
      </c>
    </row>
    <row r="789" spans="2:20" x14ac:dyDescent="0.35">
      <c r="B789">
        <f t="shared" si="148"/>
        <v>328</v>
      </c>
      <c r="C789" s="3">
        <f t="shared" si="149"/>
        <v>20528.578228449689</v>
      </c>
      <c r="D789" s="3">
        <f t="shared" si="142"/>
        <v>53.459839136587732</v>
      </c>
      <c r="E789" s="3">
        <v>650</v>
      </c>
      <c r="F789" s="3">
        <f t="shared" si="143"/>
        <v>19932.038067586276</v>
      </c>
      <c r="I789">
        <f t="shared" si="150"/>
        <v>328</v>
      </c>
      <c r="J789" s="3">
        <f t="shared" si="151"/>
        <v>28424.185239391601</v>
      </c>
      <c r="K789" s="3">
        <f t="shared" si="144"/>
        <v>74.021315727582291</v>
      </c>
      <c r="L789" s="3">
        <v>900</v>
      </c>
      <c r="M789" s="3">
        <f t="shared" si="145"/>
        <v>27598.206555119184</v>
      </c>
      <c r="P789">
        <f t="shared" si="152"/>
        <v>328</v>
      </c>
      <c r="Q789" s="3">
        <f t="shared" si="153"/>
        <v>53690.127674405674</v>
      </c>
      <c r="R789" s="3">
        <f t="shared" si="146"/>
        <v>139.81804081876479</v>
      </c>
      <c r="S789" s="3">
        <f>1700</f>
        <v>1700</v>
      </c>
      <c r="T789" s="3">
        <f t="shared" si="147"/>
        <v>52129.945715224436</v>
      </c>
    </row>
    <row r="790" spans="2:20" x14ac:dyDescent="0.35">
      <c r="B790">
        <f t="shared" si="148"/>
        <v>329</v>
      </c>
      <c r="C790" s="3">
        <f t="shared" si="149"/>
        <v>19932.038067586276</v>
      </c>
      <c r="D790" s="3">
        <f t="shared" si="142"/>
        <v>51.906349134339258</v>
      </c>
      <c r="E790" s="3">
        <v>650</v>
      </c>
      <c r="F790" s="3">
        <f t="shared" si="143"/>
        <v>19333.944416720617</v>
      </c>
      <c r="I790">
        <f t="shared" si="150"/>
        <v>329</v>
      </c>
      <c r="J790" s="3">
        <f t="shared" si="151"/>
        <v>27598.206555119184</v>
      </c>
      <c r="K790" s="3">
        <f t="shared" si="144"/>
        <v>71.870329570622872</v>
      </c>
      <c r="L790" s="3">
        <v>900</v>
      </c>
      <c r="M790" s="3">
        <f t="shared" si="145"/>
        <v>26770.076884689806</v>
      </c>
      <c r="P790">
        <f t="shared" si="152"/>
        <v>329</v>
      </c>
      <c r="Q790" s="3">
        <f t="shared" si="153"/>
        <v>52129.945715224436</v>
      </c>
      <c r="R790" s="3">
        <f t="shared" si="146"/>
        <v>135.75506696673031</v>
      </c>
      <c r="S790" s="3">
        <f>1700</f>
        <v>1700</v>
      </c>
      <c r="T790" s="3">
        <f t="shared" si="147"/>
        <v>50565.700782191168</v>
      </c>
    </row>
    <row r="791" spans="2:20" x14ac:dyDescent="0.35">
      <c r="B791">
        <f t="shared" si="148"/>
        <v>330</v>
      </c>
      <c r="C791" s="3">
        <f t="shared" si="149"/>
        <v>19333.944416720617</v>
      </c>
      <c r="D791" s="3">
        <f t="shared" si="142"/>
        <v>50.348813585209939</v>
      </c>
      <c r="E791" s="3">
        <v>650</v>
      </c>
      <c r="F791" s="3">
        <f t="shared" si="143"/>
        <v>18734.293230305826</v>
      </c>
      <c r="I791">
        <f t="shared" si="150"/>
        <v>330</v>
      </c>
      <c r="J791" s="3">
        <f t="shared" si="151"/>
        <v>26770.076884689806</v>
      </c>
      <c r="K791" s="3">
        <f t="shared" si="144"/>
        <v>69.713741887213033</v>
      </c>
      <c r="L791" s="3">
        <v>900</v>
      </c>
      <c r="M791" s="3">
        <f t="shared" si="145"/>
        <v>25939.790626577018</v>
      </c>
      <c r="P791">
        <f t="shared" si="152"/>
        <v>330</v>
      </c>
      <c r="Q791" s="3">
        <f t="shared" si="153"/>
        <v>50565.700782191168</v>
      </c>
      <c r="R791" s="3">
        <f t="shared" si="146"/>
        <v>131.68151245362284</v>
      </c>
      <c r="S791" s="3">
        <f>1700</f>
        <v>1700</v>
      </c>
      <c r="T791" s="3">
        <f t="shared" si="147"/>
        <v>48997.382294644791</v>
      </c>
    </row>
    <row r="792" spans="2:20" x14ac:dyDescent="0.35">
      <c r="B792">
        <f t="shared" si="148"/>
        <v>331</v>
      </c>
      <c r="C792" s="3">
        <f t="shared" si="149"/>
        <v>18734.293230305826</v>
      </c>
      <c r="D792" s="3">
        <f t="shared" si="142"/>
        <v>48.787221953921424</v>
      </c>
      <c r="E792" s="3">
        <v>650</v>
      </c>
      <c r="F792" s="3">
        <f t="shared" si="143"/>
        <v>18133.080452259746</v>
      </c>
      <c r="I792">
        <f t="shared" si="150"/>
        <v>331</v>
      </c>
      <c r="J792" s="3">
        <f t="shared" si="151"/>
        <v>25939.790626577018</v>
      </c>
      <c r="K792" s="3">
        <f t="shared" si="144"/>
        <v>67.551538090044318</v>
      </c>
      <c r="L792" s="3">
        <v>900</v>
      </c>
      <c r="M792" s="3">
        <f t="shared" si="145"/>
        <v>25107.342164667061</v>
      </c>
      <c r="P792">
        <f t="shared" si="152"/>
        <v>331</v>
      </c>
      <c r="Q792" s="3">
        <f t="shared" si="153"/>
        <v>48997.382294644791</v>
      </c>
      <c r="R792" s="3">
        <f t="shared" si="146"/>
        <v>127.59734972563747</v>
      </c>
      <c r="S792" s="3">
        <f>1700</f>
        <v>1700</v>
      </c>
      <c r="T792" s="3">
        <f t="shared" si="147"/>
        <v>47424.979644370425</v>
      </c>
    </row>
    <row r="793" spans="2:20" x14ac:dyDescent="0.35">
      <c r="B793">
        <f t="shared" si="148"/>
        <v>332</v>
      </c>
      <c r="C793" s="3">
        <f t="shared" si="149"/>
        <v>18133.080452259746</v>
      </c>
      <c r="D793" s="3">
        <f t="shared" si="142"/>
        <v>47.221563677759754</v>
      </c>
      <c r="E793" s="3">
        <v>650</v>
      </c>
      <c r="F793" s="3">
        <f t="shared" si="143"/>
        <v>17530.302015937505</v>
      </c>
      <c r="I793">
        <f t="shared" si="150"/>
        <v>332</v>
      </c>
      <c r="J793" s="3">
        <f t="shared" si="151"/>
        <v>25107.342164667061</v>
      </c>
      <c r="K793" s="3">
        <f t="shared" si="144"/>
        <v>65.383703553820467</v>
      </c>
      <c r="L793" s="3">
        <v>900</v>
      </c>
      <c r="M793" s="3">
        <f t="shared" si="145"/>
        <v>24272.725868220881</v>
      </c>
      <c r="P793">
        <f t="shared" si="152"/>
        <v>332</v>
      </c>
      <c r="Q793" s="3">
        <f t="shared" si="153"/>
        <v>47424.979644370425</v>
      </c>
      <c r="R793" s="3">
        <f t="shared" si="146"/>
        <v>123.50255115721465</v>
      </c>
      <c r="S793" s="3">
        <f>1700</f>
        <v>1700</v>
      </c>
      <c r="T793" s="3">
        <f t="shared" si="147"/>
        <v>45848.482195527642</v>
      </c>
    </row>
    <row r="794" spans="2:20" x14ac:dyDescent="0.35">
      <c r="B794">
        <f t="shared" si="148"/>
        <v>333</v>
      </c>
      <c r="C794" s="3">
        <f t="shared" si="149"/>
        <v>17530.302015937505</v>
      </c>
      <c r="D794" s="3">
        <f t="shared" si="142"/>
        <v>45.651828166503918</v>
      </c>
      <c r="E794" s="3">
        <v>650</v>
      </c>
      <c r="F794" s="3">
        <f t="shared" si="143"/>
        <v>16925.953844104009</v>
      </c>
      <c r="I794">
        <f t="shared" si="150"/>
        <v>333</v>
      </c>
      <c r="J794" s="3">
        <f t="shared" si="151"/>
        <v>24272.725868220881</v>
      </c>
      <c r="K794" s="3">
        <f t="shared" si="144"/>
        <v>63.210223615158547</v>
      </c>
      <c r="L794" s="3">
        <v>900</v>
      </c>
      <c r="M794" s="3">
        <f t="shared" si="145"/>
        <v>23435.93609183604</v>
      </c>
      <c r="P794">
        <f t="shared" si="152"/>
        <v>333</v>
      </c>
      <c r="Q794" s="3">
        <f t="shared" si="153"/>
        <v>45848.482195527642</v>
      </c>
      <c r="R794" s="3">
        <f t="shared" si="146"/>
        <v>119.39708905085324</v>
      </c>
      <c r="S794" s="3">
        <f>1700</f>
        <v>1700</v>
      </c>
      <c r="T794" s="3">
        <f t="shared" si="147"/>
        <v>44267.879284578492</v>
      </c>
    </row>
    <row r="795" spans="2:20" x14ac:dyDescent="0.35">
      <c r="B795">
        <f t="shared" si="148"/>
        <v>334</v>
      </c>
      <c r="C795" s="3">
        <f t="shared" si="149"/>
        <v>16925.953844104009</v>
      </c>
      <c r="D795" s="3">
        <f t="shared" si="142"/>
        <v>44.078004802354194</v>
      </c>
      <c r="E795" s="3">
        <v>650</v>
      </c>
      <c r="F795" s="3">
        <f t="shared" si="143"/>
        <v>16320.031848906365</v>
      </c>
      <c r="I795">
        <f t="shared" si="150"/>
        <v>334</v>
      </c>
      <c r="J795" s="3">
        <f t="shared" si="151"/>
        <v>23435.93609183604</v>
      </c>
      <c r="K795" s="3">
        <f t="shared" si="144"/>
        <v>61.031083572489685</v>
      </c>
      <c r="L795" s="3">
        <v>900</v>
      </c>
      <c r="M795" s="3">
        <f t="shared" si="145"/>
        <v>22596.967175408528</v>
      </c>
      <c r="P795">
        <f t="shared" si="152"/>
        <v>334</v>
      </c>
      <c r="Q795" s="3">
        <f t="shared" si="153"/>
        <v>44267.879284578492</v>
      </c>
      <c r="R795" s="3">
        <f t="shared" si="146"/>
        <v>115.28093563692316</v>
      </c>
      <c r="S795" s="3">
        <f>1700</f>
        <v>1700</v>
      </c>
      <c r="T795" s="3">
        <f t="shared" si="147"/>
        <v>42683.160220215417</v>
      </c>
    </row>
    <row r="796" spans="2:20" x14ac:dyDescent="0.35">
      <c r="B796">
        <f t="shared" si="148"/>
        <v>335</v>
      </c>
      <c r="C796" s="3">
        <f t="shared" si="149"/>
        <v>16320.031848906365</v>
      </c>
      <c r="D796" s="3">
        <f t="shared" si="142"/>
        <v>42.500082939860327</v>
      </c>
      <c r="E796" s="3">
        <v>650</v>
      </c>
      <c r="F796" s="3">
        <f t="shared" si="143"/>
        <v>15712.531931846224</v>
      </c>
      <c r="I796">
        <f t="shared" si="150"/>
        <v>335</v>
      </c>
      <c r="J796" s="3">
        <f t="shared" si="151"/>
        <v>22596.967175408528</v>
      </c>
      <c r="K796" s="3">
        <f t="shared" si="144"/>
        <v>58.846268685959707</v>
      </c>
      <c r="L796" s="3">
        <v>900</v>
      </c>
      <c r="M796" s="3">
        <f t="shared" si="145"/>
        <v>21755.813444094489</v>
      </c>
      <c r="P796">
        <f t="shared" si="152"/>
        <v>335</v>
      </c>
      <c r="Q796" s="3">
        <f t="shared" si="153"/>
        <v>42683.160220215417</v>
      </c>
      <c r="R796" s="3">
        <f t="shared" si="146"/>
        <v>111.15406307347764</v>
      </c>
      <c r="S796" s="3">
        <f>1700</f>
        <v>1700</v>
      </c>
      <c r="T796" s="3">
        <f t="shared" si="147"/>
        <v>41094.314283288892</v>
      </c>
    </row>
    <row r="797" spans="2:20" x14ac:dyDescent="0.35">
      <c r="B797">
        <f t="shared" si="148"/>
        <v>336</v>
      </c>
      <c r="C797" s="3">
        <f t="shared" si="149"/>
        <v>15712.531931846224</v>
      </c>
      <c r="D797" s="3">
        <f t="shared" si="142"/>
        <v>40.918051905849545</v>
      </c>
      <c r="E797" s="3">
        <v>650</v>
      </c>
      <c r="F797" s="3">
        <f t="shared" si="143"/>
        <v>15103.449983752074</v>
      </c>
      <c r="I797">
        <f t="shared" si="150"/>
        <v>336</v>
      </c>
      <c r="J797" s="3">
        <f t="shared" si="151"/>
        <v>21755.813444094489</v>
      </c>
      <c r="K797" s="3">
        <f t="shared" si="144"/>
        <v>56.655764177329395</v>
      </c>
      <c r="L797" s="3">
        <v>900</v>
      </c>
      <c r="M797" s="3">
        <f t="shared" si="145"/>
        <v>20912.469208271817</v>
      </c>
      <c r="P797">
        <f t="shared" si="152"/>
        <v>336</v>
      </c>
      <c r="Q797" s="3">
        <f t="shared" si="153"/>
        <v>41094.314283288892</v>
      </c>
      <c r="R797" s="3">
        <f t="shared" si="146"/>
        <v>107.01644344606483</v>
      </c>
      <c r="S797" s="3">
        <f>1700</f>
        <v>1700</v>
      </c>
      <c r="T797" s="3">
        <f t="shared" si="147"/>
        <v>39501.330726734959</v>
      </c>
    </row>
    <row r="798" spans="2:20" x14ac:dyDescent="0.35">
      <c r="B798">
        <f t="shared" si="148"/>
        <v>337</v>
      </c>
      <c r="C798" s="3">
        <f t="shared" si="149"/>
        <v>15103.449983752074</v>
      </c>
      <c r="D798" s="3">
        <f t="shared" si="142"/>
        <v>39.33190099935436</v>
      </c>
      <c r="E798" s="3">
        <v>650</v>
      </c>
      <c r="F798" s="3">
        <f t="shared" si="143"/>
        <v>14492.781884751428</v>
      </c>
      <c r="I798">
        <f t="shared" si="150"/>
        <v>337</v>
      </c>
      <c r="J798" s="3">
        <f t="shared" si="151"/>
        <v>20912.469208271817</v>
      </c>
      <c r="K798" s="3">
        <f t="shared" si="144"/>
        <v>54.459555229874525</v>
      </c>
      <c r="L798" s="3">
        <v>900</v>
      </c>
      <c r="M798" s="3">
        <f t="shared" si="145"/>
        <v>20066.928763501692</v>
      </c>
      <c r="P798">
        <f t="shared" si="152"/>
        <v>337</v>
      </c>
      <c r="Q798" s="3">
        <f t="shared" si="153"/>
        <v>39501.330726734959</v>
      </c>
      <c r="R798" s="3">
        <f t="shared" si="146"/>
        <v>102.86804876753895</v>
      </c>
      <c r="S798" s="3">
        <f>1700</f>
        <v>1700</v>
      </c>
      <c r="T798" s="3">
        <f t="shared" si="147"/>
        <v>37904.198775502497</v>
      </c>
    </row>
    <row r="799" spans="2:20" x14ac:dyDescent="0.35">
      <c r="B799">
        <f t="shared" si="148"/>
        <v>338</v>
      </c>
      <c r="C799" s="3">
        <f t="shared" si="149"/>
        <v>14492.781884751428</v>
      </c>
      <c r="D799" s="3">
        <f t="shared" si="142"/>
        <v>37.741619491540177</v>
      </c>
      <c r="E799" s="3">
        <v>650</v>
      </c>
      <c r="F799" s="3">
        <f t="shared" si="143"/>
        <v>13880.523504242969</v>
      </c>
      <c r="I799">
        <f t="shared" si="150"/>
        <v>338</v>
      </c>
      <c r="J799" s="3">
        <f t="shared" si="151"/>
        <v>20066.928763501692</v>
      </c>
      <c r="K799" s="3">
        <f t="shared" si="144"/>
        <v>52.257626988285658</v>
      </c>
      <c r="L799" s="3">
        <v>900</v>
      </c>
      <c r="M799" s="3">
        <f t="shared" si="145"/>
        <v>19219.186390489976</v>
      </c>
      <c r="P799">
        <f t="shared" si="152"/>
        <v>338</v>
      </c>
      <c r="Q799" s="3">
        <f t="shared" si="153"/>
        <v>37904.198775502497</v>
      </c>
      <c r="R799" s="3">
        <f t="shared" si="146"/>
        <v>98.70885097787108</v>
      </c>
      <c r="S799" s="3">
        <f>1700</f>
        <v>1700</v>
      </c>
      <c r="T799" s="3">
        <f t="shared" si="147"/>
        <v>36302.907626480366</v>
      </c>
    </row>
    <row r="800" spans="2:20" x14ac:dyDescent="0.35">
      <c r="B800">
        <f t="shared" si="148"/>
        <v>339</v>
      </c>
      <c r="C800" s="3">
        <f t="shared" si="149"/>
        <v>13880.523504242969</v>
      </c>
      <c r="D800" s="3">
        <f t="shared" si="142"/>
        <v>36.147196625632731</v>
      </c>
      <c r="E800" s="3">
        <v>650</v>
      </c>
      <c r="F800" s="3">
        <f t="shared" si="143"/>
        <v>13266.670700868601</v>
      </c>
      <c r="I800">
        <f t="shared" si="150"/>
        <v>339</v>
      </c>
      <c r="J800" s="3">
        <f t="shared" si="151"/>
        <v>19219.186390489976</v>
      </c>
      <c r="K800" s="3">
        <f t="shared" si="144"/>
        <v>50.049964558567645</v>
      </c>
      <c r="L800" s="3">
        <v>900</v>
      </c>
      <c r="M800" s="3">
        <f t="shared" si="145"/>
        <v>18369.236355048542</v>
      </c>
      <c r="P800">
        <f t="shared" si="152"/>
        <v>339</v>
      </c>
      <c r="Q800" s="3">
        <f t="shared" si="153"/>
        <v>36302.907626480366</v>
      </c>
      <c r="R800" s="3">
        <f t="shared" si="146"/>
        <v>94.538821943959292</v>
      </c>
      <c r="S800" s="3">
        <f>1700</f>
        <v>1700</v>
      </c>
      <c r="T800" s="3">
        <f t="shared" si="147"/>
        <v>34697.446448424329</v>
      </c>
    </row>
    <row r="801" spans="2:20" x14ac:dyDescent="0.35">
      <c r="B801">
        <f t="shared" si="148"/>
        <v>340</v>
      </c>
      <c r="C801" s="3">
        <f t="shared" si="149"/>
        <v>13266.670700868601</v>
      </c>
      <c r="D801" s="3">
        <f t="shared" si="142"/>
        <v>34.548621616845317</v>
      </c>
      <c r="E801" s="3">
        <v>650</v>
      </c>
      <c r="F801" s="3">
        <f t="shared" si="143"/>
        <v>12651.219322485445</v>
      </c>
      <c r="I801">
        <f t="shared" si="150"/>
        <v>340</v>
      </c>
      <c r="J801" s="3">
        <f t="shared" si="151"/>
        <v>18369.236355048542</v>
      </c>
      <c r="K801" s="3">
        <f t="shared" si="144"/>
        <v>47.83655300793891</v>
      </c>
      <c r="L801" s="3">
        <v>900</v>
      </c>
      <c r="M801" s="3">
        <f t="shared" si="145"/>
        <v>17517.072908056482</v>
      </c>
      <c r="P801">
        <f t="shared" si="152"/>
        <v>340</v>
      </c>
      <c r="Q801" s="3">
        <f t="shared" si="153"/>
        <v>34697.446448424329</v>
      </c>
      <c r="R801" s="3">
        <f t="shared" si="146"/>
        <v>90.357933459438357</v>
      </c>
      <c r="S801" s="3">
        <f>1700</f>
        <v>1700</v>
      </c>
      <c r="T801" s="3">
        <f t="shared" si="147"/>
        <v>33087.804381883769</v>
      </c>
    </row>
    <row r="802" spans="2:20" x14ac:dyDescent="0.35">
      <c r="B802">
        <f t="shared" si="148"/>
        <v>341</v>
      </c>
      <c r="C802" s="3">
        <f t="shared" si="149"/>
        <v>12651.219322485445</v>
      </c>
      <c r="D802" s="3">
        <f t="shared" si="142"/>
        <v>32.945883652305845</v>
      </c>
      <c r="E802" s="3">
        <v>650</v>
      </c>
      <c r="F802" s="3">
        <f t="shared" si="143"/>
        <v>12034.165206137752</v>
      </c>
      <c r="I802">
        <f t="shared" si="150"/>
        <v>341</v>
      </c>
      <c r="J802" s="3">
        <f t="shared" si="151"/>
        <v>17517.072908056482</v>
      </c>
      <c r="K802" s="3">
        <f t="shared" si="144"/>
        <v>45.617377364730423</v>
      </c>
      <c r="L802" s="3">
        <v>900</v>
      </c>
      <c r="M802" s="3">
        <f t="shared" si="145"/>
        <v>16662.690285421213</v>
      </c>
      <c r="P802">
        <f t="shared" si="152"/>
        <v>341</v>
      </c>
      <c r="Q802" s="3">
        <f t="shared" si="153"/>
        <v>33087.804381883769</v>
      </c>
      <c r="R802" s="3">
        <f t="shared" si="146"/>
        <v>86.166157244488986</v>
      </c>
      <c r="S802" s="3">
        <f>1700</f>
        <v>1700</v>
      </c>
      <c r="T802" s="3">
        <f t="shared" si="147"/>
        <v>31473.970539128255</v>
      </c>
    </row>
    <row r="803" spans="2:20" x14ac:dyDescent="0.35">
      <c r="B803">
        <f t="shared" si="148"/>
        <v>342</v>
      </c>
      <c r="C803" s="3">
        <f t="shared" si="149"/>
        <v>12034.165206137752</v>
      </c>
      <c r="D803" s="3">
        <f t="shared" si="142"/>
        <v>31.338971890983728</v>
      </c>
      <c r="E803" s="3">
        <v>650</v>
      </c>
      <c r="F803" s="3">
        <f t="shared" si="143"/>
        <v>11415.504178028736</v>
      </c>
      <c r="I803">
        <f t="shared" si="150"/>
        <v>342</v>
      </c>
      <c r="J803" s="3">
        <f t="shared" si="151"/>
        <v>16662.690285421213</v>
      </c>
      <c r="K803" s="3">
        <f t="shared" si="144"/>
        <v>43.392422618284407</v>
      </c>
      <c r="L803" s="3">
        <v>900</v>
      </c>
      <c r="M803" s="3">
        <f t="shared" si="145"/>
        <v>15806.082708039499</v>
      </c>
      <c r="P803">
        <f t="shared" si="152"/>
        <v>342</v>
      </c>
      <c r="Q803" s="3">
        <f t="shared" si="153"/>
        <v>31473.970539128255</v>
      </c>
      <c r="R803" s="3">
        <f t="shared" si="146"/>
        <v>81.963464945646493</v>
      </c>
      <c r="S803" s="3">
        <f>1700</f>
        <v>1700</v>
      </c>
      <c r="T803" s="3">
        <f t="shared" si="147"/>
        <v>29855.934004073901</v>
      </c>
    </row>
    <row r="804" spans="2:20" x14ac:dyDescent="0.35">
      <c r="B804">
        <f t="shared" si="148"/>
        <v>343</v>
      </c>
      <c r="C804" s="3">
        <f t="shared" si="149"/>
        <v>11415.504178028736</v>
      </c>
      <c r="D804" s="3">
        <f t="shared" si="142"/>
        <v>29.727875463616499</v>
      </c>
      <c r="E804" s="3">
        <v>650</v>
      </c>
      <c r="F804" s="3">
        <f t="shared" si="143"/>
        <v>10795.232053492353</v>
      </c>
      <c r="I804">
        <f t="shared" si="150"/>
        <v>343</v>
      </c>
      <c r="J804" s="3">
        <f t="shared" si="151"/>
        <v>15806.082708039499</v>
      </c>
      <c r="K804" s="3">
        <f t="shared" si="144"/>
        <v>41.16167371885286</v>
      </c>
      <c r="L804" s="3">
        <v>900</v>
      </c>
      <c r="M804" s="3">
        <f t="shared" si="145"/>
        <v>14947.244381758352</v>
      </c>
      <c r="P804">
        <f t="shared" si="152"/>
        <v>343</v>
      </c>
      <c r="Q804" s="3">
        <f t="shared" si="153"/>
        <v>29855.934004073901</v>
      </c>
      <c r="R804" s="3">
        <f t="shared" si="146"/>
        <v>77.749828135609121</v>
      </c>
      <c r="S804" s="3">
        <f>1700</f>
        <v>1700</v>
      </c>
      <c r="T804" s="3">
        <f t="shared" si="147"/>
        <v>28233.68383220951</v>
      </c>
    </row>
    <row r="805" spans="2:20" x14ac:dyDescent="0.35">
      <c r="B805">
        <f t="shared" si="148"/>
        <v>344</v>
      </c>
      <c r="C805" s="3">
        <f t="shared" si="149"/>
        <v>10795.232053492353</v>
      </c>
      <c r="D805" s="3">
        <f t="shared" si="142"/>
        <v>28.112583472636334</v>
      </c>
      <c r="E805" s="3">
        <v>650</v>
      </c>
      <c r="F805" s="3">
        <f t="shared" si="143"/>
        <v>10173.34463696499</v>
      </c>
      <c r="I805">
        <f t="shared" si="150"/>
        <v>344</v>
      </c>
      <c r="J805" s="3">
        <f t="shared" si="151"/>
        <v>14947.244381758352</v>
      </c>
      <c r="K805" s="3">
        <f t="shared" si="144"/>
        <v>38.92511557749571</v>
      </c>
      <c r="L805" s="3">
        <v>900</v>
      </c>
      <c r="M805" s="3">
        <f t="shared" si="145"/>
        <v>14086.169497335848</v>
      </c>
      <c r="P805">
        <f t="shared" si="152"/>
        <v>344</v>
      </c>
      <c r="Q805" s="3">
        <f t="shared" si="153"/>
        <v>28233.68383220951</v>
      </c>
      <c r="R805" s="3">
        <f t="shared" si="146"/>
        <v>73.525218313045599</v>
      </c>
      <c r="S805" s="3">
        <f>1700</f>
        <v>1700</v>
      </c>
      <c r="T805" s="3">
        <f t="shared" si="147"/>
        <v>26607.209050522557</v>
      </c>
    </row>
    <row r="806" spans="2:20" x14ac:dyDescent="0.35">
      <c r="B806">
        <f t="shared" si="148"/>
        <v>345</v>
      </c>
      <c r="C806" s="3">
        <f t="shared" si="149"/>
        <v>10173.34463696499</v>
      </c>
      <c r="D806" s="3">
        <f t="shared" si="142"/>
        <v>26.493084992096328</v>
      </c>
      <c r="E806" s="3">
        <v>650</v>
      </c>
      <c r="F806" s="3">
        <f t="shared" si="143"/>
        <v>9549.8377219570866</v>
      </c>
      <c r="I806">
        <f t="shared" si="150"/>
        <v>345</v>
      </c>
      <c r="J806" s="3">
        <f t="shared" si="151"/>
        <v>14086.169497335848</v>
      </c>
      <c r="K806" s="3">
        <f t="shared" si="144"/>
        <v>36.682733065978773</v>
      </c>
      <c r="L806" s="3">
        <v>900</v>
      </c>
      <c r="M806" s="3">
        <f t="shared" si="145"/>
        <v>13222.852230401826</v>
      </c>
      <c r="P806">
        <f t="shared" si="152"/>
        <v>345</v>
      </c>
      <c r="Q806" s="3">
        <f t="shared" si="153"/>
        <v>26607.209050522557</v>
      </c>
      <c r="R806" s="3">
        <f t="shared" si="146"/>
        <v>69.289606902402497</v>
      </c>
      <c r="S806" s="3">
        <f>1700</f>
        <v>1700</v>
      </c>
      <c r="T806" s="3">
        <f t="shared" si="147"/>
        <v>24976.49865742496</v>
      </c>
    </row>
    <row r="807" spans="2:20" x14ac:dyDescent="0.35">
      <c r="B807">
        <f t="shared" si="148"/>
        <v>346</v>
      </c>
      <c r="C807" s="3">
        <f t="shared" si="149"/>
        <v>9549.8377219570866</v>
      </c>
      <c r="D807" s="3">
        <f t="shared" si="142"/>
        <v>24.86936906759658</v>
      </c>
      <c r="E807" s="3">
        <v>650</v>
      </c>
      <c r="F807" s="3">
        <f t="shared" si="143"/>
        <v>8924.7070910246839</v>
      </c>
      <c r="I807">
        <f t="shared" si="150"/>
        <v>346</v>
      </c>
      <c r="J807" s="3">
        <f t="shared" si="151"/>
        <v>13222.852230401826</v>
      </c>
      <c r="K807" s="3">
        <f t="shared" si="144"/>
        <v>34.434511016671422</v>
      </c>
      <c r="L807" s="3">
        <v>900</v>
      </c>
      <c r="M807" s="3">
        <f t="shared" si="145"/>
        <v>12357.286741418498</v>
      </c>
      <c r="P807">
        <f t="shared" si="152"/>
        <v>346</v>
      </c>
      <c r="Q807" s="3">
        <f t="shared" si="153"/>
        <v>24976.49865742496</v>
      </c>
      <c r="R807" s="3">
        <f t="shared" si="146"/>
        <v>65.042965253710832</v>
      </c>
      <c r="S807" s="3">
        <f>1700</f>
        <v>1700</v>
      </c>
      <c r="T807" s="3">
        <f t="shared" si="147"/>
        <v>23341.541622678669</v>
      </c>
    </row>
    <row r="808" spans="2:20" x14ac:dyDescent="0.35">
      <c r="B808">
        <f t="shared" si="148"/>
        <v>347</v>
      </c>
      <c r="C808" s="3">
        <f t="shared" si="149"/>
        <v>8924.7070910246839</v>
      </c>
      <c r="D808" s="3">
        <f t="shared" si="142"/>
        <v>23.241424716210116</v>
      </c>
      <c r="E808" s="3">
        <v>650</v>
      </c>
      <c r="F808" s="3">
        <f t="shared" si="143"/>
        <v>8297.9485157408944</v>
      </c>
      <c r="I808">
        <f t="shared" si="150"/>
        <v>347</v>
      </c>
      <c r="J808" s="3">
        <f t="shared" si="151"/>
        <v>12357.286741418498</v>
      </c>
      <c r="K808" s="3">
        <f t="shared" si="144"/>
        <v>32.180434222444006</v>
      </c>
      <c r="L808" s="3">
        <v>900</v>
      </c>
      <c r="M808" s="3">
        <f t="shared" si="145"/>
        <v>11489.467175640943</v>
      </c>
      <c r="P808">
        <f t="shared" si="152"/>
        <v>347</v>
      </c>
      <c r="Q808" s="3">
        <f t="shared" si="153"/>
        <v>23341.541622678669</v>
      </c>
      <c r="R808" s="3">
        <f t="shared" si="146"/>
        <v>60.78526464239237</v>
      </c>
      <c r="S808" s="3">
        <f>1700</f>
        <v>1700</v>
      </c>
      <c r="T808" s="3">
        <f t="shared" si="147"/>
        <v>21702.326887321062</v>
      </c>
    </row>
    <row r="809" spans="2:20" x14ac:dyDescent="0.35">
      <c r="B809">
        <f t="shared" si="148"/>
        <v>348</v>
      </c>
      <c r="C809" s="3">
        <f t="shared" si="149"/>
        <v>8297.9485157408944</v>
      </c>
      <c r="D809" s="3">
        <f t="shared" si="142"/>
        <v>21.609240926408578</v>
      </c>
      <c r="E809" s="3">
        <v>650</v>
      </c>
      <c r="F809" s="3">
        <f t="shared" si="143"/>
        <v>7669.5577566673037</v>
      </c>
      <c r="I809">
        <f t="shared" si="150"/>
        <v>348</v>
      </c>
      <c r="J809" s="3">
        <f t="shared" si="151"/>
        <v>11489.467175640943</v>
      </c>
      <c r="K809" s="3">
        <f t="shared" si="144"/>
        <v>29.920487436564954</v>
      </c>
      <c r="L809" s="3">
        <v>900</v>
      </c>
      <c r="M809" s="3">
        <f t="shared" si="145"/>
        <v>10619.387663077507</v>
      </c>
      <c r="P809">
        <f t="shared" si="152"/>
        <v>348</v>
      </c>
      <c r="Q809" s="3">
        <f t="shared" si="153"/>
        <v>21702.326887321062</v>
      </c>
      <c r="R809" s="3">
        <f t="shared" si="146"/>
        <v>56.516476269065265</v>
      </c>
      <c r="S809" s="3">
        <f>1700</f>
        <v>1700</v>
      </c>
      <c r="T809" s="3">
        <f t="shared" si="147"/>
        <v>20058.843363590127</v>
      </c>
    </row>
    <row r="810" spans="2:20" x14ac:dyDescent="0.35">
      <c r="B810">
        <f t="shared" si="148"/>
        <v>349</v>
      </c>
      <c r="C810" s="3">
        <f t="shared" si="149"/>
        <v>7669.5577566673037</v>
      </c>
      <c r="D810" s="3">
        <f t="shared" si="142"/>
        <v>19.972806657987771</v>
      </c>
      <c r="E810" s="3">
        <v>650</v>
      </c>
      <c r="F810" s="3">
        <f t="shared" si="143"/>
        <v>7039.530563325291</v>
      </c>
      <c r="I810">
        <f t="shared" si="150"/>
        <v>349</v>
      </c>
      <c r="J810" s="3">
        <f t="shared" si="151"/>
        <v>10619.387663077507</v>
      </c>
      <c r="K810" s="3">
        <f t="shared" si="144"/>
        <v>27.654655372597674</v>
      </c>
      <c r="L810" s="3">
        <v>900</v>
      </c>
      <c r="M810" s="3">
        <f t="shared" si="145"/>
        <v>9747.0423184501051</v>
      </c>
      <c r="P810">
        <f t="shared" si="152"/>
        <v>349</v>
      </c>
      <c r="Q810" s="3">
        <f t="shared" si="153"/>
        <v>20058.843363590127</v>
      </c>
      <c r="R810" s="3">
        <f t="shared" si="146"/>
        <v>52.23657125934929</v>
      </c>
      <c r="S810" s="3">
        <f>1700</f>
        <v>1700</v>
      </c>
      <c r="T810" s="3">
        <f t="shared" si="147"/>
        <v>18411.079934849477</v>
      </c>
    </row>
    <row r="811" spans="2:20" x14ac:dyDescent="0.35">
      <c r="B811">
        <f t="shared" si="148"/>
        <v>350</v>
      </c>
      <c r="C811" s="3">
        <f t="shared" si="149"/>
        <v>7039.530563325291</v>
      </c>
      <c r="D811" s="3">
        <f t="shared" si="142"/>
        <v>18.332110841992947</v>
      </c>
      <c r="E811" s="3">
        <v>650</v>
      </c>
      <c r="F811" s="3">
        <f t="shared" si="143"/>
        <v>6407.8626741672842</v>
      </c>
      <c r="I811">
        <f t="shared" si="150"/>
        <v>350</v>
      </c>
      <c r="J811" s="3">
        <f t="shared" si="151"/>
        <v>9747.0423184501051</v>
      </c>
      <c r="K811" s="3">
        <f t="shared" si="144"/>
        <v>25.382922704297147</v>
      </c>
      <c r="L811" s="3">
        <v>900</v>
      </c>
      <c r="M811" s="3">
        <f t="shared" si="145"/>
        <v>8872.4252411544021</v>
      </c>
      <c r="P811">
        <f t="shared" si="152"/>
        <v>350</v>
      </c>
      <c r="Q811" s="3">
        <f t="shared" si="153"/>
        <v>18411.079934849477</v>
      </c>
      <c r="R811" s="3">
        <f t="shared" si="146"/>
        <v>47.945520663670514</v>
      </c>
      <c r="S811" s="3">
        <f>1700</f>
        <v>1700</v>
      </c>
      <c r="T811" s="3">
        <f t="shared" si="147"/>
        <v>16759.025455513147</v>
      </c>
    </row>
    <row r="812" spans="2:20" x14ac:dyDescent="0.35">
      <c r="B812">
        <f t="shared" si="148"/>
        <v>351</v>
      </c>
      <c r="C812" s="3">
        <f t="shared" si="149"/>
        <v>6407.8626741672842</v>
      </c>
      <c r="D812" s="3">
        <f t="shared" si="142"/>
        <v>16.687142380643969</v>
      </c>
      <c r="E812" s="3">
        <v>650</v>
      </c>
      <c r="F812" s="3">
        <f t="shared" si="143"/>
        <v>5774.5498165479285</v>
      </c>
      <c r="I812">
        <f t="shared" si="150"/>
        <v>351</v>
      </c>
      <c r="J812" s="3">
        <f t="shared" si="151"/>
        <v>8872.4252411544021</v>
      </c>
      <c r="K812" s="3">
        <f t="shared" si="144"/>
        <v>23.105274065506254</v>
      </c>
      <c r="L812" s="3">
        <v>900</v>
      </c>
      <c r="M812" s="3">
        <f t="shared" si="145"/>
        <v>7995.5305152199089</v>
      </c>
      <c r="P812">
        <f t="shared" si="152"/>
        <v>351</v>
      </c>
      <c r="Q812" s="3">
        <f t="shared" si="153"/>
        <v>16759.025455513147</v>
      </c>
      <c r="R812" s="3">
        <f t="shared" si="146"/>
        <v>43.643295457065484</v>
      </c>
      <c r="S812" s="3">
        <f>1700</f>
        <v>1700</v>
      </c>
      <c r="T812" s="3">
        <f t="shared" si="147"/>
        <v>15102.668750970213</v>
      </c>
    </row>
    <row r="813" spans="2:20" x14ac:dyDescent="0.35">
      <c r="B813">
        <f t="shared" si="148"/>
        <v>352</v>
      </c>
      <c r="C813" s="3">
        <f t="shared" si="149"/>
        <v>5774.5498165479285</v>
      </c>
      <c r="D813" s="3">
        <f t="shared" si="142"/>
        <v>15.03789014726023</v>
      </c>
      <c r="E813" s="3">
        <v>650</v>
      </c>
      <c r="F813" s="3">
        <f t="shared" si="143"/>
        <v>5139.5877066951889</v>
      </c>
      <c r="I813">
        <f t="shared" si="150"/>
        <v>352</v>
      </c>
      <c r="J813" s="3">
        <f t="shared" si="151"/>
        <v>7995.5305152199089</v>
      </c>
      <c r="K813" s="3">
        <f t="shared" si="144"/>
        <v>20.821694050051846</v>
      </c>
      <c r="L813" s="3">
        <v>900</v>
      </c>
      <c r="M813" s="3">
        <f t="shared" si="145"/>
        <v>7116.3522092699604</v>
      </c>
      <c r="P813">
        <f t="shared" si="152"/>
        <v>352</v>
      </c>
      <c r="Q813" s="3">
        <f t="shared" si="153"/>
        <v>15102.668750970213</v>
      </c>
      <c r="R813" s="3">
        <f t="shared" si="146"/>
        <v>39.32986653898493</v>
      </c>
      <c r="S813" s="3">
        <f>1700</f>
        <v>1700</v>
      </c>
      <c r="T813" s="3">
        <f t="shared" si="147"/>
        <v>13441.998617509198</v>
      </c>
    </row>
    <row r="814" spans="2:20" x14ac:dyDescent="0.35">
      <c r="B814">
        <f t="shared" si="148"/>
        <v>353</v>
      </c>
      <c r="C814" s="3">
        <f t="shared" si="149"/>
        <v>5139.5877066951889</v>
      </c>
      <c r="D814" s="3">
        <f t="shared" si="142"/>
        <v>13.384342986185388</v>
      </c>
      <c r="E814" s="3">
        <v>650</v>
      </c>
      <c r="F814" s="3">
        <f t="shared" si="143"/>
        <v>4502.9720496813743</v>
      </c>
      <c r="I814">
        <f t="shared" si="150"/>
        <v>353</v>
      </c>
      <c r="J814" s="3">
        <f t="shared" si="151"/>
        <v>7116.3522092699604</v>
      </c>
      <c r="K814" s="3">
        <f t="shared" si="144"/>
        <v>18.532167211640523</v>
      </c>
      <c r="L814" s="3">
        <v>900</v>
      </c>
      <c r="M814" s="3">
        <f t="shared" si="145"/>
        <v>6234.8843764816011</v>
      </c>
      <c r="P814">
        <f t="shared" si="152"/>
        <v>353</v>
      </c>
      <c r="Q814" s="3">
        <f t="shared" si="153"/>
        <v>13441.998617509198</v>
      </c>
      <c r="R814" s="3">
        <f t="shared" si="146"/>
        <v>35.005204733096868</v>
      </c>
      <c r="S814" s="3">
        <f>1700</f>
        <v>1700</v>
      </c>
      <c r="T814" s="3">
        <f t="shared" si="147"/>
        <v>11777.003822242295</v>
      </c>
    </row>
    <row r="815" spans="2:20" x14ac:dyDescent="0.35">
      <c r="B815">
        <f t="shared" si="148"/>
        <v>354</v>
      </c>
      <c r="C815" s="3">
        <f t="shared" si="149"/>
        <v>4502.9720496813743</v>
      </c>
      <c r="D815" s="3">
        <f t="shared" si="142"/>
        <v>11.726489712711912</v>
      </c>
      <c r="E815" s="3">
        <v>650</v>
      </c>
      <c r="F815" s="3">
        <f t="shared" si="143"/>
        <v>3864.6985393940859</v>
      </c>
      <c r="I815">
        <f t="shared" si="150"/>
        <v>354</v>
      </c>
      <c r="J815" s="3">
        <f t="shared" si="151"/>
        <v>6234.8843764816011</v>
      </c>
      <c r="K815" s="3">
        <f t="shared" si="144"/>
        <v>16.236678063754169</v>
      </c>
      <c r="L815" s="3">
        <v>900</v>
      </c>
      <c r="M815" s="3">
        <f t="shared" si="145"/>
        <v>5351.121054545355</v>
      </c>
      <c r="P815">
        <f t="shared" si="152"/>
        <v>354</v>
      </c>
      <c r="Q815" s="3">
        <f t="shared" si="153"/>
        <v>11777.003822242295</v>
      </c>
      <c r="R815" s="3">
        <f t="shared" si="146"/>
        <v>30.66928078708931</v>
      </c>
      <c r="S815" s="3">
        <f>1700</f>
        <v>1700</v>
      </c>
      <c r="T815" s="3">
        <f t="shared" si="147"/>
        <v>10107.673103029385</v>
      </c>
    </row>
    <row r="816" spans="2:20" x14ac:dyDescent="0.35">
      <c r="B816">
        <f t="shared" si="148"/>
        <v>355</v>
      </c>
      <c r="C816" s="3">
        <f t="shared" si="149"/>
        <v>3864.6985393940859</v>
      </c>
      <c r="D816" s="3">
        <f t="shared" si="142"/>
        <v>10.064319113005432</v>
      </c>
      <c r="E816" s="3">
        <v>650</v>
      </c>
      <c r="F816" s="3">
        <f t="shared" si="143"/>
        <v>3224.7628585070911</v>
      </c>
      <c r="I816">
        <f t="shared" si="150"/>
        <v>355</v>
      </c>
      <c r="J816" s="3">
        <f t="shared" si="151"/>
        <v>5351.121054545355</v>
      </c>
      <c r="K816" s="3">
        <f t="shared" si="144"/>
        <v>13.935211079545196</v>
      </c>
      <c r="L816" s="3">
        <v>900</v>
      </c>
      <c r="M816" s="3">
        <f t="shared" si="145"/>
        <v>4465.0562656249003</v>
      </c>
      <c r="P816">
        <f t="shared" si="152"/>
        <v>355</v>
      </c>
      <c r="Q816" s="3">
        <f t="shared" si="153"/>
        <v>10107.673103029385</v>
      </c>
      <c r="R816" s="3">
        <f t="shared" si="146"/>
        <v>26.322065372472355</v>
      </c>
      <c r="S816" s="3">
        <f>1700</f>
        <v>1700</v>
      </c>
      <c r="T816" s="3">
        <f t="shared" si="147"/>
        <v>8433.9951684018579</v>
      </c>
    </row>
    <row r="817" spans="1:20" x14ac:dyDescent="0.35">
      <c r="B817">
        <f t="shared" si="148"/>
        <v>356</v>
      </c>
      <c r="C817" s="3">
        <f t="shared" si="149"/>
        <v>3224.7628585070911</v>
      </c>
      <c r="D817" s="3">
        <f t="shared" si="142"/>
        <v>8.3978199440288837</v>
      </c>
      <c r="E817" s="3">
        <v>650</v>
      </c>
      <c r="F817" s="3">
        <f t="shared" si="143"/>
        <v>2583.16067845112</v>
      </c>
      <c r="I817">
        <f t="shared" si="150"/>
        <v>356</v>
      </c>
      <c r="J817" s="3">
        <f t="shared" si="151"/>
        <v>4465.0562656249003</v>
      </c>
      <c r="K817" s="3">
        <f t="shared" si="144"/>
        <v>11.627750691731512</v>
      </c>
      <c r="L817" s="3">
        <v>900</v>
      </c>
      <c r="M817" s="3">
        <f t="shared" si="145"/>
        <v>3576.6840163166316</v>
      </c>
      <c r="P817">
        <f t="shared" si="152"/>
        <v>356</v>
      </c>
      <c r="Q817" s="3">
        <f t="shared" si="153"/>
        <v>8433.9951684018579</v>
      </c>
      <c r="R817" s="3">
        <f t="shared" si="146"/>
        <v>21.963529084379839</v>
      </c>
      <c r="S817" s="3">
        <f>1700</f>
        <v>1700</v>
      </c>
      <c r="T817" s="3">
        <f t="shared" si="147"/>
        <v>6755.9586974862377</v>
      </c>
    </row>
    <row r="818" spans="1:20" x14ac:dyDescent="0.35">
      <c r="B818">
        <f t="shared" si="148"/>
        <v>357</v>
      </c>
      <c r="C818" s="3">
        <f t="shared" si="149"/>
        <v>2583.16067845112</v>
      </c>
      <c r="D818" s="3">
        <f t="shared" si="142"/>
        <v>6.7269809334664581</v>
      </c>
      <c r="E818" s="3">
        <v>650</v>
      </c>
      <c r="F818" s="3">
        <f t="shared" si="143"/>
        <v>1939.8876593845866</v>
      </c>
      <c r="I818">
        <f t="shared" si="150"/>
        <v>357</v>
      </c>
      <c r="J818" s="3">
        <f t="shared" si="151"/>
        <v>3576.6840163166316</v>
      </c>
      <c r="K818" s="3">
        <f t="shared" si="144"/>
        <v>9.3142812924912288</v>
      </c>
      <c r="L818" s="3">
        <v>900</v>
      </c>
      <c r="M818" s="3">
        <f t="shared" si="145"/>
        <v>2685.9982976091228</v>
      </c>
      <c r="P818">
        <f t="shared" si="152"/>
        <v>357</v>
      </c>
      <c r="Q818" s="3">
        <f t="shared" si="153"/>
        <v>6755.9586974862377</v>
      </c>
      <c r="R818" s="3">
        <f t="shared" si="146"/>
        <v>17.59364244137041</v>
      </c>
      <c r="S818" s="3">
        <f>1700</f>
        <v>1700</v>
      </c>
      <c r="T818" s="3">
        <f t="shared" si="147"/>
        <v>5073.552339927608</v>
      </c>
    </row>
    <row r="819" spans="1:20" x14ac:dyDescent="0.35">
      <c r="B819">
        <f t="shared" si="148"/>
        <v>358</v>
      </c>
      <c r="C819" s="3">
        <f t="shared" si="149"/>
        <v>1939.8876593845866</v>
      </c>
      <c r="D819" s="3">
        <f t="shared" si="142"/>
        <v>5.0517907796473613</v>
      </c>
      <c r="E819" s="3">
        <v>650</v>
      </c>
      <c r="F819" s="3">
        <f t="shared" si="143"/>
        <v>1294.9394501642339</v>
      </c>
      <c r="I819">
        <f t="shared" si="150"/>
        <v>358</v>
      </c>
      <c r="J819" s="3">
        <f t="shared" si="151"/>
        <v>2685.9982976091228</v>
      </c>
      <c r="K819" s="3">
        <f t="shared" si="144"/>
        <v>6.9947872333570906</v>
      </c>
      <c r="L819" s="3">
        <v>900</v>
      </c>
      <c r="M819" s="3">
        <f t="shared" si="145"/>
        <v>1792.9930848424797</v>
      </c>
      <c r="P819">
        <f t="shared" si="152"/>
        <v>358</v>
      </c>
      <c r="Q819" s="3">
        <f t="shared" si="153"/>
        <v>5073.552339927608</v>
      </c>
      <c r="R819" s="3">
        <f t="shared" si="146"/>
        <v>13.212375885228147</v>
      </c>
      <c r="S819" s="3">
        <f>1700</f>
        <v>1700</v>
      </c>
      <c r="T819" s="3">
        <f t="shared" si="147"/>
        <v>3386.7647158128366</v>
      </c>
    </row>
    <row r="820" spans="1:20" x14ac:dyDescent="0.35">
      <c r="B820">
        <f t="shared" si="148"/>
        <v>359</v>
      </c>
      <c r="C820" s="3">
        <f t="shared" si="149"/>
        <v>1294.9394501642339</v>
      </c>
      <c r="D820" s="3">
        <f t="shared" si="142"/>
        <v>3.3722381514693591</v>
      </c>
      <c r="E820" s="3">
        <v>650</v>
      </c>
      <c r="F820" s="3">
        <f t="shared" si="143"/>
        <v>648.31168831570335</v>
      </c>
      <c r="I820">
        <f t="shared" si="150"/>
        <v>359</v>
      </c>
      <c r="J820" s="3">
        <f t="shared" si="151"/>
        <v>1792.9930848424797</v>
      </c>
      <c r="K820" s="3">
        <f t="shared" si="144"/>
        <v>4.6692528251106244</v>
      </c>
      <c r="L820" s="3">
        <v>900</v>
      </c>
      <c r="M820" s="3">
        <f t="shared" si="145"/>
        <v>897.66233766759024</v>
      </c>
      <c r="P820">
        <f t="shared" si="152"/>
        <v>359</v>
      </c>
      <c r="Q820" s="3">
        <f t="shared" si="153"/>
        <v>3386.7647158128366</v>
      </c>
      <c r="R820" s="3">
        <f t="shared" si="146"/>
        <v>8.8196997807625959</v>
      </c>
      <c r="S820" s="3">
        <f>1700</f>
        <v>1700</v>
      </c>
      <c r="T820" s="3">
        <f t="shared" si="147"/>
        <v>1695.5844155935993</v>
      </c>
    </row>
    <row r="821" spans="1:20" x14ac:dyDescent="0.35">
      <c r="B821">
        <f t="shared" si="148"/>
        <v>360</v>
      </c>
      <c r="C821" s="3">
        <f t="shared" si="149"/>
        <v>648.31168831570335</v>
      </c>
      <c r="D821" s="3">
        <f t="shared" si="142"/>
        <v>1.6883116883221441</v>
      </c>
      <c r="E821" s="3">
        <v>650</v>
      </c>
      <c r="F821" s="3">
        <f t="shared" si="143"/>
        <v>4.025537236884702E-9</v>
      </c>
      <c r="I821">
        <f t="shared" si="150"/>
        <v>360</v>
      </c>
      <c r="J821" s="3">
        <f t="shared" si="151"/>
        <v>897.66233766759024</v>
      </c>
      <c r="K821" s="3">
        <f t="shared" si="144"/>
        <v>2.3376623376760164</v>
      </c>
      <c r="L821" s="3">
        <v>900</v>
      </c>
      <c r="M821" s="3">
        <f t="shared" si="145"/>
        <v>5.2662016969406977E-9</v>
      </c>
      <c r="P821">
        <f t="shared" si="152"/>
        <v>360</v>
      </c>
      <c r="Q821" s="3">
        <f t="shared" si="153"/>
        <v>1695.5844155935993</v>
      </c>
      <c r="R821" s="3">
        <f t="shared" si="146"/>
        <v>4.4155844156083317</v>
      </c>
      <c r="S821" s="3">
        <f>1700</f>
        <v>1700</v>
      </c>
      <c r="T821" s="3">
        <f t="shared" si="147"/>
        <v>9.2074969870736822E-9</v>
      </c>
    </row>
    <row r="823" spans="1:20" x14ac:dyDescent="0.35">
      <c r="A823" s="15" t="s">
        <v>21</v>
      </c>
      <c r="B823" s="1" t="s">
        <v>2</v>
      </c>
      <c r="C823" s="1" t="s">
        <v>12</v>
      </c>
      <c r="D823" s="1" t="s">
        <v>1</v>
      </c>
      <c r="E823" s="1" t="s">
        <v>4</v>
      </c>
      <c r="F823" s="1" t="s">
        <v>13</v>
      </c>
      <c r="I823" s="7"/>
      <c r="J823" s="7"/>
      <c r="K823" s="7"/>
      <c r="L823" s="7"/>
      <c r="M823" s="7"/>
    </row>
    <row r="824" spans="1:20" x14ac:dyDescent="0.35">
      <c r="B824">
        <v>1</v>
      </c>
      <c r="C824" s="3">
        <f>5000</f>
        <v>5000</v>
      </c>
      <c r="D824" s="3">
        <f>C824*$A$828/12</f>
        <v>25</v>
      </c>
      <c r="E824" s="3">
        <f>200</f>
        <v>200</v>
      </c>
      <c r="F824" s="3">
        <f>SUM(C824:E824)</f>
        <v>5225</v>
      </c>
    </row>
    <row r="825" spans="1:20" x14ac:dyDescent="0.35">
      <c r="B825">
        <v>2</v>
      </c>
      <c r="C825" s="3">
        <f>F824</f>
        <v>5225</v>
      </c>
      <c r="D825" s="3">
        <f t="shared" ref="D825:D888" si="154">C825*$A$828/12</f>
        <v>26.125</v>
      </c>
      <c r="E825" s="3">
        <f>200</f>
        <v>200</v>
      </c>
      <c r="F825" s="3">
        <f t="shared" ref="F825:F888" si="155">SUM(C825:E825)</f>
        <v>5451.125</v>
      </c>
    </row>
    <row r="826" spans="1:20" x14ac:dyDescent="0.35">
      <c r="B826">
        <v>3</v>
      </c>
      <c r="C826" s="3">
        <f t="shared" ref="C826:C889" si="156">F825</f>
        <v>5451.125</v>
      </c>
      <c r="D826" s="3">
        <f t="shared" si="154"/>
        <v>27.255624999999998</v>
      </c>
      <c r="E826" s="3">
        <f>200</f>
        <v>200</v>
      </c>
      <c r="F826" s="3">
        <f t="shared" si="155"/>
        <v>5678.3806249999998</v>
      </c>
    </row>
    <row r="827" spans="1:20" x14ac:dyDescent="0.35">
      <c r="A827" s="2">
        <v>5000</v>
      </c>
      <c r="B827">
        <v>4</v>
      </c>
      <c r="C827" s="3">
        <f t="shared" si="156"/>
        <v>5678.3806249999998</v>
      </c>
      <c r="D827" s="3">
        <f t="shared" si="154"/>
        <v>28.391903124999999</v>
      </c>
      <c r="E827" s="3">
        <f>200</f>
        <v>200</v>
      </c>
      <c r="F827" s="3">
        <f t="shared" si="155"/>
        <v>5906.7725281249996</v>
      </c>
      <c r="H827" t="s">
        <v>38</v>
      </c>
      <c r="I827" s="19">
        <f>F943</f>
        <v>41872.85303145412</v>
      </c>
    </row>
    <row r="828" spans="1:20" x14ac:dyDescent="0.35">
      <c r="A828" s="5">
        <v>0.06</v>
      </c>
      <c r="B828">
        <v>5</v>
      </c>
      <c r="C828" s="3">
        <f t="shared" si="156"/>
        <v>5906.7725281249996</v>
      </c>
      <c r="D828" s="3">
        <f t="shared" si="154"/>
        <v>29.533862640624999</v>
      </c>
      <c r="E828" s="3">
        <f>200</f>
        <v>200</v>
      </c>
      <c r="F828" s="3">
        <f t="shared" si="155"/>
        <v>6136.3063907656242</v>
      </c>
      <c r="H828" t="s">
        <v>39</v>
      </c>
      <c r="I828" s="19">
        <f>F1063</f>
        <v>108959.20141133519</v>
      </c>
    </row>
    <row r="829" spans="1:20" x14ac:dyDescent="0.35">
      <c r="B829">
        <v>6</v>
      </c>
      <c r="C829" s="3">
        <f t="shared" si="156"/>
        <v>6136.3063907656242</v>
      </c>
      <c r="D829" s="3">
        <f t="shared" si="154"/>
        <v>30.681531953828117</v>
      </c>
      <c r="E829" s="3">
        <f>200</f>
        <v>200</v>
      </c>
      <c r="F829" s="3">
        <f t="shared" si="155"/>
        <v>6366.9879227194524</v>
      </c>
      <c r="H829" t="s">
        <v>40</v>
      </c>
      <c r="I829" s="19">
        <f>F1183</f>
        <v>231015.884551845</v>
      </c>
    </row>
    <row r="830" spans="1:20" x14ac:dyDescent="0.35">
      <c r="B830">
        <v>7</v>
      </c>
      <c r="C830" s="3">
        <f t="shared" si="156"/>
        <v>6366.9879227194524</v>
      </c>
      <c r="D830" s="3">
        <f t="shared" si="154"/>
        <v>31.83493961359726</v>
      </c>
      <c r="E830" s="3">
        <f>200</f>
        <v>200</v>
      </c>
      <c r="F830" s="3">
        <f t="shared" si="155"/>
        <v>6598.8228623330497</v>
      </c>
    </row>
    <row r="831" spans="1:20" x14ac:dyDescent="0.35">
      <c r="B831">
        <v>8</v>
      </c>
      <c r="C831" s="3">
        <f t="shared" si="156"/>
        <v>6598.8228623330497</v>
      </c>
      <c r="D831" s="3">
        <f t="shared" si="154"/>
        <v>32.99411431166525</v>
      </c>
      <c r="E831" s="3">
        <f>200</f>
        <v>200</v>
      </c>
      <c r="F831" s="3">
        <f t="shared" si="155"/>
        <v>6831.8169766447145</v>
      </c>
    </row>
    <row r="832" spans="1:20" x14ac:dyDescent="0.35">
      <c r="B832">
        <v>9</v>
      </c>
      <c r="C832" s="3">
        <f t="shared" si="156"/>
        <v>6831.8169766447145</v>
      </c>
      <c r="D832" s="3">
        <f t="shared" si="154"/>
        <v>34.159084883223571</v>
      </c>
      <c r="E832" s="3">
        <f>200</f>
        <v>200</v>
      </c>
      <c r="F832" s="3">
        <f t="shared" si="155"/>
        <v>7065.9760615279383</v>
      </c>
    </row>
    <row r="833" spans="2:6" x14ac:dyDescent="0.35">
      <c r="B833">
        <v>10</v>
      </c>
      <c r="C833" s="3">
        <f t="shared" si="156"/>
        <v>7065.9760615279383</v>
      </c>
      <c r="D833" s="3">
        <f t="shared" si="154"/>
        <v>35.329880307639691</v>
      </c>
      <c r="E833" s="3">
        <f>200</f>
        <v>200</v>
      </c>
      <c r="F833" s="3">
        <f t="shared" si="155"/>
        <v>7301.3059418355779</v>
      </c>
    </row>
    <row r="834" spans="2:6" x14ac:dyDescent="0.35">
      <c r="B834">
        <f>B833+1</f>
        <v>11</v>
      </c>
      <c r="C834" s="3">
        <f t="shared" si="156"/>
        <v>7301.3059418355779</v>
      </c>
      <c r="D834" s="3">
        <f t="shared" si="154"/>
        <v>36.50652970917789</v>
      </c>
      <c r="E834" s="3">
        <f>200</f>
        <v>200</v>
      </c>
      <c r="F834" s="3">
        <f t="shared" si="155"/>
        <v>7537.8124715447557</v>
      </c>
    </row>
    <row r="835" spans="2:6" x14ac:dyDescent="0.35">
      <c r="B835">
        <f t="shared" ref="B835:B898" si="157">B834+1</f>
        <v>12</v>
      </c>
      <c r="C835" s="3">
        <f t="shared" si="156"/>
        <v>7537.8124715447557</v>
      </c>
      <c r="D835" s="3">
        <f t="shared" si="154"/>
        <v>37.689062357723778</v>
      </c>
      <c r="E835" s="3">
        <f>200</f>
        <v>200</v>
      </c>
      <c r="F835" s="3">
        <f t="shared" si="155"/>
        <v>7775.5015339024794</v>
      </c>
    </row>
    <row r="836" spans="2:6" x14ac:dyDescent="0.35">
      <c r="B836">
        <f t="shared" si="157"/>
        <v>13</v>
      </c>
      <c r="C836" s="3">
        <f t="shared" si="156"/>
        <v>7775.5015339024794</v>
      </c>
      <c r="D836" s="3">
        <f t="shared" si="154"/>
        <v>38.877507669512397</v>
      </c>
      <c r="E836" s="3">
        <f>200</f>
        <v>200</v>
      </c>
      <c r="F836" s="3">
        <f t="shared" si="155"/>
        <v>8014.3790415719923</v>
      </c>
    </row>
    <row r="837" spans="2:6" x14ac:dyDescent="0.35">
      <c r="B837">
        <f t="shared" si="157"/>
        <v>14</v>
      </c>
      <c r="C837" s="3">
        <f t="shared" si="156"/>
        <v>8014.3790415719923</v>
      </c>
      <c r="D837" s="3">
        <f t="shared" si="154"/>
        <v>40.07189520785996</v>
      </c>
      <c r="E837" s="3">
        <f>200</f>
        <v>200</v>
      </c>
      <c r="F837" s="3">
        <f t="shared" si="155"/>
        <v>8254.4509367798528</v>
      </c>
    </row>
    <row r="838" spans="2:6" x14ac:dyDescent="0.35">
      <c r="B838">
        <f t="shared" si="157"/>
        <v>15</v>
      </c>
      <c r="C838" s="3">
        <f t="shared" si="156"/>
        <v>8254.4509367798528</v>
      </c>
      <c r="D838" s="3">
        <f t="shared" si="154"/>
        <v>41.272254683899263</v>
      </c>
      <c r="E838" s="3">
        <f>200</f>
        <v>200</v>
      </c>
      <c r="F838" s="3">
        <f t="shared" si="155"/>
        <v>8495.7231914637523</v>
      </c>
    </row>
    <row r="839" spans="2:6" x14ac:dyDescent="0.35">
      <c r="B839">
        <f t="shared" si="157"/>
        <v>16</v>
      </c>
      <c r="C839" s="3">
        <f t="shared" si="156"/>
        <v>8495.7231914637523</v>
      </c>
      <c r="D839" s="3">
        <f t="shared" si="154"/>
        <v>42.478615957318759</v>
      </c>
      <c r="E839" s="3">
        <f>200</f>
        <v>200</v>
      </c>
      <c r="F839" s="3">
        <f t="shared" si="155"/>
        <v>8738.2018074210719</v>
      </c>
    </row>
    <row r="840" spans="2:6" x14ac:dyDescent="0.35">
      <c r="B840">
        <f t="shared" si="157"/>
        <v>17</v>
      </c>
      <c r="C840" s="3">
        <f t="shared" si="156"/>
        <v>8738.2018074210719</v>
      </c>
      <c r="D840" s="3">
        <f t="shared" si="154"/>
        <v>43.691009037105353</v>
      </c>
      <c r="E840" s="3">
        <f>200</f>
        <v>200</v>
      </c>
      <c r="F840" s="3">
        <f t="shared" si="155"/>
        <v>8981.8928164581775</v>
      </c>
    </row>
    <row r="841" spans="2:6" x14ac:dyDescent="0.35">
      <c r="B841">
        <f t="shared" si="157"/>
        <v>18</v>
      </c>
      <c r="C841" s="3">
        <f t="shared" si="156"/>
        <v>8981.8928164581775</v>
      </c>
      <c r="D841" s="3">
        <f t="shared" si="154"/>
        <v>44.909464082290889</v>
      </c>
      <c r="E841" s="3">
        <f>200</f>
        <v>200</v>
      </c>
      <c r="F841" s="3">
        <f t="shared" si="155"/>
        <v>9226.8022805404689</v>
      </c>
    </row>
    <row r="842" spans="2:6" x14ac:dyDescent="0.35">
      <c r="B842">
        <f t="shared" si="157"/>
        <v>19</v>
      </c>
      <c r="C842" s="3">
        <f t="shared" si="156"/>
        <v>9226.8022805404689</v>
      </c>
      <c r="D842" s="3">
        <f t="shared" si="154"/>
        <v>46.134011402702349</v>
      </c>
      <c r="E842" s="3">
        <f>200</f>
        <v>200</v>
      </c>
      <c r="F842" s="3">
        <f t="shared" si="155"/>
        <v>9472.9362919431715</v>
      </c>
    </row>
    <row r="843" spans="2:6" x14ac:dyDescent="0.35">
      <c r="B843">
        <f t="shared" si="157"/>
        <v>20</v>
      </c>
      <c r="C843" s="3">
        <f t="shared" si="156"/>
        <v>9472.9362919431715</v>
      </c>
      <c r="D843" s="3">
        <f t="shared" si="154"/>
        <v>47.364681459715854</v>
      </c>
      <c r="E843" s="3">
        <f>200</f>
        <v>200</v>
      </c>
      <c r="F843" s="3">
        <f t="shared" si="155"/>
        <v>9720.3009734028874</v>
      </c>
    </row>
    <row r="844" spans="2:6" x14ac:dyDescent="0.35">
      <c r="B844">
        <f t="shared" si="157"/>
        <v>21</v>
      </c>
      <c r="C844" s="3">
        <f t="shared" si="156"/>
        <v>9720.3009734028874</v>
      </c>
      <c r="D844" s="3">
        <f t="shared" si="154"/>
        <v>48.601504867014434</v>
      </c>
      <c r="E844" s="3">
        <f>200</f>
        <v>200</v>
      </c>
      <c r="F844" s="3">
        <f t="shared" si="155"/>
        <v>9968.9024782699016</v>
      </c>
    </row>
    <row r="845" spans="2:6" x14ac:dyDescent="0.35">
      <c r="B845">
        <f t="shared" si="157"/>
        <v>22</v>
      </c>
      <c r="C845" s="3">
        <f t="shared" si="156"/>
        <v>9968.9024782699016</v>
      </c>
      <c r="D845" s="3">
        <f t="shared" si="154"/>
        <v>49.844512391349504</v>
      </c>
      <c r="E845" s="3">
        <f>200</f>
        <v>200</v>
      </c>
      <c r="F845" s="3">
        <f t="shared" si="155"/>
        <v>10218.746990661251</v>
      </c>
    </row>
    <row r="846" spans="2:6" x14ac:dyDescent="0.35">
      <c r="B846">
        <f t="shared" si="157"/>
        <v>23</v>
      </c>
      <c r="C846" s="3">
        <f t="shared" si="156"/>
        <v>10218.746990661251</v>
      </c>
      <c r="D846" s="3">
        <f t="shared" si="154"/>
        <v>51.09373495330626</v>
      </c>
      <c r="E846" s="3">
        <f>200</f>
        <v>200</v>
      </c>
      <c r="F846" s="3">
        <f t="shared" si="155"/>
        <v>10469.840725614558</v>
      </c>
    </row>
    <row r="847" spans="2:6" x14ac:dyDescent="0.35">
      <c r="B847">
        <f t="shared" si="157"/>
        <v>24</v>
      </c>
      <c r="C847" s="3">
        <f t="shared" si="156"/>
        <v>10469.840725614558</v>
      </c>
      <c r="D847" s="3">
        <f t="shared" si="154"/>
        <v>52.349203628072786</v>
      </c>
      <c r="E847" s="3">
        <f>200</f>
        <v>200</v>
      </c>
      <c r="F847" s="3">
        <f t="shared" si="155"/>
        <v>10722.189929242631</v>
      </c>
    </row>
    <row r="848" spans="2:6" x14ac:dyDescent="0.35">
      <c r="B848">
        <f t="shared" si="157"/>
        <v>25</v>
      </c>
      <c r="C848" s="3">
        <f t="shared" si="156"/>
        <v>10722.189929242631</v>
      </c>
      <c r="D848" s="3">
        <f t="shared" si="154"/>
        <v>53.610949646213157</v>
      </c>
      <c r="E848" s="3">
        <f>200</f>
        <v>200</v>
      </c>
      <c r="F848" s="3">
        <f t="shared" si="155"/>
        <v>10975.800878888844</v>
      </c>
    </row>
    <row r="849" spans="2:6" x14ac:dyDescent="0.35">
      <c r="B849">
        <f t="shared" si="157"/>
        <v>26</v>
      </c>
      <c r="C849" s="3">
        <f t="shared" si="156"/>
        <v>10975.800878888844</v>
      </c>
      <c r="D849" s="3">
        <f t="shared" si="154"/>
        <v>54.879004394444216</v>
      </c>
      <c r="E849" s="3">
        <f>200</f>
        <v>200</v>
      </c>
      <c r="F849" s="3">
        <f t="shared" si="155"/>
        <v>11230.679883283288</v>
      </c>
    </row>
    <row r="850" spans="2:6" x14ac:dyDescent="0.35">
      <c r="B850">
        <f t="shared" si="157"/>
        <v>27</v>
      </c>
      <c r="C850" s="3">
        <f t="shared" si="156"/>
        <v>11230.679883283288</v>
      </c>
      <c r="D850" s="3">
        <f t="shared" si="154"/>
        <v>56.153399416416441</v>
      </c>
      <c r="E850" s="3">
        <f>200</f>
        <v>200</v>
      </c>
      <c r="F850" s="3">
        <f t="shared" si="155"/>
        <v>11486.833282699705</v>
      </c>
    </row>
    <row r="851" spans="2:6" x14ac:dyDescent="0.35">
      <c r="B851">
        <f t="shared" si="157"/>
        <v>28</v>
      </c>
      <c r="C851" s="3">
        <f t="shared" si="156"/>
        <v>11486.833282699705</v>
      </c>
      <c r="D851" s="3">
        <f t="shared" si="154"/>
        <v>57.434166413498524</v>
      </c>
      <c r="E851" s="3">
        <f>200</f>
        <v>200</v>
      </c>
      <c r="F851" s="3">
        <f t="shared" si="155"/>
        <v>11744.267449113204</v>
      </c>
    </row>
    <row r="852" spans="2:6" x14ac:dyDescent="0.35">
      <c r="B852">
        <f t="shared" si="157"/>
        <v>29</v>
      </c>
      <c r="C852" s="3">
        <f t="shared" si="156"/>
        <v>11744.267449113204</v>
      </c>
      <c r="D852" s="3">
        <f t="shared" si="154"/>
        <v>58.721337245566019</v>
      </c>
      <c r="E852" s="3">
        <f>200</f>
        <v>200</v>
      </c>
      <c r="F852" s="3">
        <f t="shared" si="155"/>
        <v>12002.98878635877</v>
      </c>
    </row>
    <row r="853" spans="2:6" x14ac:dyDescent="0.35">
      <c r="B853">
        <f t="shared" si="157"/>
        <v>30</v>
      </c>
      <c r="C853" s="3">
        <f t="shared" si="156"/>
        <v>12002.98878635877</v>
      </c>
      <c r="D853" s="3">
        <f t="shared" si="154"/>
        <v>60.014943931793852</v>
      </c>
      <c r="E853" s="3">
        <f>200</f>
        <v>200</v>
      </c>
      <c r="F853" s="3">
        <f t="shared" si="155"/>
        <v>12263.003730290564</v>
      </c>
    </row>
    <row r="854" spans="2:6" x14ac:dyDescent="0.35">
      <c r="B854">
        <f t="shared" si="157"/>
        <v>31</v>
      </c>
      <c r="C854" s="3">
        <f t="shared" si="156"/>
        <v>12263.003730290564</v>
      </c>
      <c r="D854" s="3">
        <f t="shared" si="154"/>
        <v>61.315018651452817</v>
      </c>
      <c r="E854" s="3">
        <f>200</f>
        <v>200</v>
      </c>
      <c r="F854" s="3">
        <f t="shared" si="155"/>
        <v>12524.318748942016</v>
      </c>
    </row>
    <row r="855" spans="2:6" x14ac:dyDescent="0.35">
      <c r="B855">
        <f t="shared" si="157"/>
        <v>32</v>
      </c>
      <c r="C855" s="3">
        <f t="shared" si="156"/>
        <v>12524.318748942016</v>
      </c>
      <c r="D855" s="3">
        <f t="shared" si="154"/>
        <v>62.621593744710083</v>
      </c>
      <c r="E855" s="3">
        <f>200</f>
        <v>200</v>
      </c>
      <c r="F855" s="3">
        <f t="shared" si="155"/>
        <v>12786.940342686727</v>
      </c>
    </row>
    <row r="856" spans="2:6" x14ac:dyDescent="0.35">
      <c r="B856">
        <f t="shared" si="157"/>
        <v>33</v>
      </c>
      <c r="C856" s="3">
        <f t="shared" si="156"/>
        <v>12786.940342686727</v>
      </c>
      <c r="D856" s="3">
        <f t="shared" si="154"/>
        <v>63.934701713433633</v>
      </c>
      <c r="E856" s="3">
        <f>200</f>
        <v>200</v>
      </c>
      <c r="F856" s="3">
        <f t="shared" si="155"/>
        <v>13050.87504440016</v>
      </c>
    </row>
    <row r="857" spans="2:6" x14ac:dyDescent="0.35">
      <c r="B857">
        <f t="shared" si="157"/>
        <v>34</v>
      </c>
      <c r="C857" s="3">
        <f t="shared" si="156"/>
        <v>13050.87504440016</v>
      </c>
      <c r="D857" s="3">
        <f t="shared" si="154"/>
        <v>65.254375222000803</v>
      </c>
      <c r="E857" s="3">
        <f>200</f>
        <v>200</v>
      </c>
      <c r="F857" s="3">
        <f t="shared" si="155"/>
        <v>13316.129419622161</v>
      </c>
    </row>
    <row r="858" spans="2:6" x14ac:dyDescent="0.35">
      <c r="B858">
        <f t="shared" si="157"/>
        <v>35</v>
      </c>
      <c r="C858" s="3">
        <f t="shared" si="156"/>
        <v>13316.129419622161</v>
      </c>
      <c r="D858" s="3">
        <f t="shared" si="154"/>
        <v>66.580647098110802</v>
      </c>
      <c r="E858" s="3">
        <f>200</f>
        <v>200</v>
      </c>
      <c r="F858" s="3">
        <f t="shared" si="155"/>
        <v>13582.710066720272</v>
      </c>
    </row>
    <row r="859" spans="2:6" x14ac:dyDescent="0.35">
      <c r="B859">
        <f t="shared" si="157"/>
        <v>36</v>
      </c>
      <c r="C859" s="3">
        <f t="shared" si="156"/>
        <v>13582.710066720272</v>
      </c>
      <c r="D859" s="3">
        <f t="shared" si="154"/>
        <v>67.91355033360135</v>
      </c>
      <c r="E859" s="3">
        <f>200</f>
        <v>200</v>
      </c>
      <c r="F859" s="3">
        <f t="shared" si="155"/>
        <v>13850.623617053874</v>
      </c>
    </row>
    <row r="860" spans="2:6" x14ac:dyDescent="0.35">
      <c r="B860">
        <f t="shared" si="157"/>
        <v>37</v>
      </c>
      <c r="C860" s="3">
        <f t="shared" si="156"/>
        <v>13850.623617053874</v>
      </c>
      <c r="D860" s="3">
        <f t="shared" si="154"/>
        <v>69.253118085269364</v>
      </c>
      <c r="E860" s="3">
        <f>200</f>
        <v>200</v>
      </c>
      <c r="F860" s="3">
        <f t="shared" si="155"/>
        <v>14119.876735139143</v>
      </c>
    </row>
    <row r="861" spans="2:6" x14ac:dyDescent="0.35">
      <c r="B861">
        <f t="shared" si="157"/>
        <v>38</v>
      </c>
      <c r="C861" s="3">
        <f t="shared" si="156"/>
        <v>14119.876735139143</v>
      </c>
      <c r="D861" s="3">
        <f t="shared" si="154"/>
        <v>70.599383675695705</v>
      </c>
      <c r="E861" s="3">
        <f>200</f>
        <v>200</v>
      </c>
      <c r="F861" s="3">
        <f t="shared" si="155"/>
        <v>14390.476118814839</v>
      </c>
    </row>
    <row r="862" spans="2:6" x14ac:dyDescent="0.35">
      <c r="B862">
        <f t="shared" si="157"/>
        <v>39</v>
      </c>
      <c r="C862" s="3">
        <f t="shared" si="156"/>
        <v>14390.476118814839</v>
      </c>
      <c r="D862" s="3">
        <f t="shared" si="154"/>
        <v>71.952380594074199</v>
      </c>
      <c r="E862" s="3">
        <f>200</f>
        <v>200</v>
      </c>
      <c r="F862" s="3">
        <f t="shared" si="155"/>
        <v>14662.428499408912</v>
      </c>
    </row>
    <row r="863" spans="2:6" x14ac:dyDescent="0.35">
      <c r="B863">
        <f t="shared" si="157"/>
        <v>40</v>
      </c>
      <c r="C863" s="3">
        <f t="shared" si="156"/>
        <v>14662.428499408912</v>
      </c>
      <c r="D863" s="3">
        <f t="shared" si="154"/>
        <v>73.312142497044562</v>
      </c>
      <c r="E863" s="3">
        <f>200</f>
        <v>200</v>
      </c>
      <c r="F863" s="3">
        <f t="shared" si="155"/>
        <v>14935.740641905957</v>
      </c>
    </row>
    <row r="864" spans="2:6" x14ac:dyDescent="0.35">
      <c r="B864">
        <f t="shared" si="157"/>
        <v>41</v>
      </c>
      <c r="C864" s="3">
        <f t="shared" si="156"/>
        <v>14935.740641905957</v>
      </c>
      <c r="D864" s="3">
        <f t="shared" si="154"/>
        <v>74.678703209529786</v>
      </c>
      <c r="E864" s="3">
        <f>200</f>
        <v>200</v>
      </c>
      <c r="F864" s="3">
        <f t="shared" si="155"/>
        <v>15210.419345115486</v>
      </c>
    </row>
    <row r="865" spans="2:6" x14ac:dyDescent="0.35">
      <c r="B865">
        <f t="shared" si="157"/>
        <v>42</v>
      </c>
      <c r="C865" s="3">
        <f t="shared" si="156"/>
        <v>15210.419345115486</v>
      </c>
      <c r="D865" s="3">
        <f t="shared" si="154"/>
        <v>76.052096725577428</v>
      </c>
      <c r="E865" s="3">
        <f>200</f>
        <v>200</v>
      </c>
      <c r="F865" s="3">
        <f t="shared" si="155"/>
        <v>15486.471441841064</v>
      </c>
    </row>
    <row r="866" spans="2:6" x14ac:dyDescent="0.35">
      <c r="B866">
        <f t="shared" si="157"/>
        <v>43</v>
      </c>
      <c r="C866" s="3">
        <f t="shared" si="156"/>
        <v>15486.471441841064</v>
      </c>
      <c r="D866" s="3">
        <f t="shared" si="154"/>
        <v>77.432357209205321</v>
      </c>
      <c r="E866" s="3">
        <f>200</f>
        <v>200</v>
      </c>
      <c r="F866" s="3">
        <f t="shared" si="155"/>
        <v>15763.903799050269</v>
      </c>
    </row>
    <row r="867" spans="2:6" x14ac:dyDescent="0.35">
      <c r="B867">
        <f t="shared" si="157"/>
        <v>44</v>
      </c>
      <c r="C867" s="3">
        <f t="shared" si="156"/>
        <v>15763.903799050269</v>
      </c>
      <c r="D867" s="3">
        <f t="shared" si="154"/>
        <v>78.819518995251343</v>
      </c>
      <c r="E867" s="3">
        <f>200</f>
        <v>200</v>
      </c>
      <c r="F867" s="3">
        <f t="shared" si="155"/>
        <v>16042.723318045521</v>
      </c>
    </row>
    <row r="868" spans="2:6" x14ac:dyDescent="0.35">
      <c r="B868">
        <f t="shared" si="157"/>
        <v>45</v>
      </c>
      <c r="C868" s="3">
        <f t="shared" si="156"/>
        <v>16042.723318045521</v>
      </c>
      <c r="D868" s="3">
        <f t="shared" si="154"/>
        <v>80.213616590227602</v>
      </c>
      <c r="E868" s="3">
        <f>200</f>
        <v>200</v>
      </c>
      <c r="F868" s="3">
        <f t="shared" si="155"/>
        <v>16322.936934635749</v>
      </c>
    </row>
    <row r="869" spans="2:6" x14ac:dyDescent="0.35">
      <c r="B869">
        <f t="shared" si="157"/>
        <v>46</v>
      </c>
      <c r="C869" s="3">
        <f t="shared" si="156"/>
        <v>16322.936934635749</v>
      </c>
      <c r="D869" s="3">
        <f t="shared" si="154"/>
        <v>81.614684673178743</v>
      </c>
      <c r="E869" s="3">
        <f>200</f>
        <v>200</v>
      </c>
      <c r="F869" s="3">
        <f t="shared" si="155"/>
        <v>16604.551619308928</v>
      </c>
    </row>
    <row r="870" spans="2:6" x14ac:dyDescent="0.35">
      <c r="B870">
        <f t="shared" si="157"/>
        <v>47</v>
      </c>
      <c r="C870" s="3">
        <f t="shared" si="156"/>
        <v>16604.551619308928</v>
      </c>
      <c r="D870" s="3">
        <f t="shared" si="154"/>
        <v>83.022758096544635</v>
      </c>
      <c r="E870" s="3">
        <f>200</f>
        <v>200</v>
      </c>
      <c r="F870" s="3">
        <f t="shared" si="155"/>
        <v>16887.574377405472</v>
      </c>
    </row>
    <row r="871" spans="2:6" x14ac:dyDescent="0.35">
      <c r="B871">
        <f t="shared" si="157"/>
        <v>48</v>
      </c>
      <c r="C871" s="3">
        <f t="shared" si="156"/>
        <v>16887.574377405472</v>
      </c>
      <c r="D871" s="3">
        <f t="shared" si="154"/>
        <v>84.437871887027356</v>
      </c>
      <c r="E871" s="3">
        <f>200</f>
        <v>200</v>
      </c>
      <c r="F871" s="3">
        <f t="shared" si="155"/>
        <v>17172.0122492925</v>
      </c>
    </row>
    <row r="872" spans="2:6" x14ac:dyDescent="0.35">
      <c r="B872">
        <f t="shared" si="157"/>
        <v>49</v>
      </c>
      <c r="C872" s="3">
        <f t="shared" si="156"/>
        <v>17172.0122492925</v>
      </c>
      <c r="D872" s="3">
        <f t="shared" si="154"/>
        <v>85.860061246462507</v>
      </c>
      <c r="E872" s="3">
        <f>200</f>
        <v>200</v>
      </c>
      <c r="F872" s="3">
        <f t="shared" si="155"/>
        <v>17457.872310538962</v>
      </c>
    </row>
    <row r="873" spans="2:6" x14ac:dyDescent="0.35">
      <c r="B873">
        <f t="shared" si="157"/>
        <v>50</v>
      </c>
      <c r="C873" s="3">
        <f t="shared" si="156"/>
        <v>17457.872310538962</v>
      </c>
      <c r="D873" s="3">
        <f t="shared" si="154"/>
        <v>87.2893615526948</v>
      </c>
      <c r="E873" s="3">
        <f>200</f>
        <v>200</v>
      </c>
      <c r="F873" s="3">
        <f t="shared" si="155"/>
        <v>17745.161672091657</v>
      </c>
    </row>
    <row r="874" spans="2:6" x14ac:dyDescent="0.35">
      <c r="B874">
        <f t="shared" si="157"/>
        <v>51</v>
      </c>
      <c r="C874" s="3">
        <f t="shared" si="156"/>
        <v>17745.161672091657</v>
      </c>
      <c r="D874" s="3">
        <f t="shared" si="154"/>
        <v>88.725808360458288</v>
      </c>
      <c r="E874" s="3">
        <f>200</f>
        <v>200</v>
      </c>
      <c r="F874" s="3">
        <f t="shared" si="155"/>
        <v>18033.887480452115</v>
      </c>
    </row>
    <row r="875" spans="2:6" x14ac:dyDescent="0.35">
      <c r="B875">
        <f t="shared" si="157"/>
        <v>52</v>
      </c>
      <c r="C875" s="3">
        <f t="shared" si="156"/>
        <v>18033.887480452115</v>
      </c>
      <c r="D875" s="3">
        <f t="shared" si="154"/>
        <v>90.169437402260584</v>
      </c>
      <c r="E875" s="3">
        <f>200</f>
        <v>200</v>
      </c>
      <c r="F875" s="3">
        <f t="shared" si="155"/>
        <v>18324.056917854374</v>
      </c>
    </row>
    <row r="876" spans="2:6" x14ac:dyDescent="0.35">
      <c r="B876">
        <f t="shared" si="157"/>
        <v>53</v>
      </c>
      <c r="C876" s="3">
        <f t="shared" si="156"/>
        <v>18324.056917854374</v>
      </c>
      <c r="D876" s="3">
        <f t="shared" si="154"/>
        <v>91.620284589271861</v>
      </c>
      <c r="E876" s="3">
        <f>200</f>
        <v>200</v>
      </c>
      <c r="F876" s="3">
        <f t="shared" si="155"/>
        <v>18615.677202443647</v>
      </c>
    </row>
    <row r="877" spans="2:6" x14ac:dyDescent="0.35">
      <c r="B877">
        <f t="shared" si="157"/>
        <v>54</v>
      </c>
      <c r="C877" s="3">
        <f t="shared" si="156"/>
        <v>18615.677202443647</v>
      </c>
      <c r="D877" s="3">
        <f t="shared" si="154"/>
        <v>93.078386012218232</v>
      </c>
      <c r="E877" s="3">
        <f>200</f>
        <v>200</v>
      </c>
      <c r="F877" s="3">
        <f t="shared" si="155"/>
        <v>18908.755588455864</v>
      </c>
    </row>
    <row r="878" spans="2:6" x14ac:dyDescent="0.35">
      <c r="B878">
        <f t="shared" si="157"/>
        <v>55</v>
      </c>
      <c r="C878" s="3">
        <f t="shared" si="156"/>
        <v>18908.755588455864</v>
      </c>
      <c r="D878" s="3">
        <f t="shared" si="154"/>
        <v>94.543777942279306</v>
      </c>
      <c r="E878" s="3">
        <f>200</f>
        <v>200</v>
      </c>
      <c r="F878" s="3">
        <f t="shared" si="155"/>
        <v>19203.299366398143</v>
      </c>
    </row>
    <row r="879" spans="2:6" x14ac:dyDescent="0.35">
      <c r="B879">
        <f t="shared" si="157"/>
        <v>56</v>
      </c>
      <c r="C879" s="3">
        <f t="shared" si="156"/>
        <v>19203.299366398143</v>
      </c>
      <c r="D879" s="3">
        <f t="shared" si="154"/>
        <v>96.016496831990708</v>
      </c>
      <c r="E879" s="3">
        <f>200</f>
        <v>200</v>
      </c>
      <c r="F879" s="3">
        <f t="shared" si="155"/>
        <v>19499.315863230135</v>
      </c>
    </row>
    <row r="880" spans="2:6" x14ac:dyDescent="0.35">
      <c r="B880">
        <f t="shared" si="157"/>
        <v>57</v>
      </c>
      <c r="C880" s="3">
        <f t="shared" si="156"/>
        <v>19499.315863230135</v>
      </c>
      <c r="D880" s="3">
        <f t="shared" si="154"/>
        <v>97.496579316150658</v>
      </c>
      <c r="E880" s="3">
        <f>200</f>
        <v>200</v>
      </c>
      <c r="F880" s="3">
        <f t="shared" si="155"/>
        <v>19796.812442546285</v>
      </c>
    </row>
    <row r="881" spans="2:6" x14ac:dyDescent="0.35">
      <c r="B881">
        <f t="shared" si="157"/>
        <v>58</v>
      </c>
      <c r="C881" s="3">
        <f t="shared" si="156"/>
        <v>19796.812442546285</v>
      </c>
      <c r="D881" s="3">
        <f t="shared" si="154"/>
        <v>98.984062212731416</v>
      </c>
      <c r="E881" s="3">
        <f>200</f>
        <v>200</v>
      </c>
      <c r="F881" s="3">
        <f t="shared" si="155"/>
        <v>20095.796504759015</v>
      </c>
    </row>
    <row r="882" spans="2:6" x14ac:dyDescent="0.35">
      <c r="B882">
        <f t="shared" si="157"/>
        <v>59</v>
      </c>
      <c r="C882" s="3">
        <f t="shared" si="156"/>
        <v>20095.796504759015</v>
      </c>
      <c r="D882" s="3">
        <f t="shared" si="154"/>
        <v>100.47898252379507</v>
      </c>
      <c r="E882" s="3">
        <f>200</f>
        <v>200</v>
      </c>
      <c r="F882" s="3">
        <f t="shared" si="155"/>
        <v>20396.275487282812</v>
      </c>
    </row>
    <row r="883" spans="2:6" x14ac:dyDescent="0.35">
      <c r="B883">
        <f t="shared" si="157"/>
        <v>60</v>
      </c>
      <c r="C883" s="3">
        <f t="shared" si="156"/>
        <v>20396.275487282812</v>
      </c>
      <c r="D883" s="3">
        <f t="shared" si="154"/>
        <v>101.98137743641405</v>
      </c>
      <c r="E883" s="3">
        <f>200</f>
        <v>200</v>
      </c>
      <c r="F883" s="3">
        <f t="shared" si="155"/>
        <v>20698.256864719227</v>
      </c>
    </row>
    <row r="884" spans="2:6" x14ac:dyDescent="0.35">
      <c r="B884">
        <f t="shared" si="157"/>
        <v>61</v>
      </c>
      <c r="C884" s="3">
        <f t="shared" si="156"/>
        <v>20698.256864719227</v>
      </c>
      <c r="D884" s="3">
        <f t="shared" si="154"/>
        <v>103.49128432359613</v>
      </c>
      <c r="E884" s="3">
        <f>200</f>
        <v>200</v>
      </c>
      <c r="F884" s="3">
        <f t="shared" si="155"/>
        <v>21001.748149042825</v>
      </c>
    </row>
    <row r="885" spans="2:6" x14ac:dyDescent="0.35">
      <c r="B885">
        <f t="shared" si="157"/>
        <v>62</v>
      </c>
      <c r="C885" s="3">
        <f t="shared" si="156"/>
        <v>21001.748149042825</v>
      </c>
      <c r="D885" s="3">
        <f t="shared" si="154"/>
        <v>105.00874074521413</v>
      </c>
      <c r="E885" s="3">
        <f>200</f>
        <v>200</v>
      </c>
      <c r="F885" s="3">
        <f t="shared" si="155"/>
        <v>21306.756889788041</v>
      </c>
    </row>
    <row r="886" spans="2:6" x14ac:dyDescent="0.35">
      <c r="B886">
        <f t="shared" si="157"/>
        <v>63</v>
      </c>
      <c r="C886" s="3">
        <f t="shared" si="156"/>
        <v>21306.756889788041</v>
      </c>
      <c r="D886" s="3">
        <f t="shared" si="154"/>
        <v>106.5337844489402</v>
      </c>
      <c r="E886" s="3">
        <f>200</f>
        <v>200</v>
      </c>
      <c r="F886" s="3">
        <f t="shared" si="155"/>
        <v>21613.290674236981</v>
      </c>
    </row>
    <row r="887" spans="2:6" x14ac:dyDescent="0.35">
      <c r="B887">
        <f t="shared" si="157"/>
        <v>64</v>
      </c>
      <c r="C887" s="3">
        <f t="shared" si="156"/>
        <v>21613.290674236981</v>
      </c>
      <c r="D887" s="3">
        <f t="shared" si="154"/>
        <v>108.06645337118489</v>
      </c>
      <c r="E887" s="3">
        <f>200</f>
        <v>200</v>
      </c>
      <c r="F887" s="3">
        <f t="shared" si="155"/>
        <v>21921.357127608168</v>
      </c>
    </row>
    <row r="888" spans="2:6" x14ac:dyDescent="0.35">
      <c r="B888">
        <f t="shared" si="157"/>
        <v>65</v>
      </c>
      <c r="C888" s="3">
        <f t="shared" si="156"/>
        <v>21921.357127608168</v>
      </c>
      <c r="D888" s="3">
        <f t="shared" si="154"/>
        <v>109.60678563804083</v>
      </c>
      <c r="E888" s="3">
        <f>200</f>
        <v>200</v>
      </c>
      <c r="F888" s="3">
        <f t="shared" si="155"/>
        <v>22230.963913246207</v>
      </c>
    </row>
    <row r="889" spans="2:6" x14ac:dyDescent="0.35">
      <c r="B889">
        <f t="shared" si="157"/>
        <v>66</v>
      </c>
      <c r="C889" s="3">
        <f t="shared" si="156"/>
        <v>22230.963913246207</v>
      </c>
      <c r="D889" s="3">
        <f t="shared" ref="D889:D952" si="158">C889*$A$828/12</f>
        <v>111.15481956623103</v>
      </c>
      <c r="E889" s="3">
        <f>200</f>
        <v>200</v>
      </c>
      <c r="F889" s="3">
        <f t="shared" ref="F889:F952" si="159">SUM(C889:E889)</f>
        <v>22542.11873281244</v>
      </c>
    </row>
    <row r="890" spans="2:6" x14ac:dyDescent="0.35">
      <c r="B890">
        <f t="shared" si="157"/>
        <v>67</v>
      </c>
      <c r="C890" s="3">
        <f t="shared" ref="C890:C953" si="160">F889</f>
        <v>22542.11873281244</v>
      </c>
      <c r="D890" s="3">
        <f t="shared" si="158"/>
        <v>112.71059366406219</v>
      </c>
      <c r="E890" s="3">
        <f>200</f>
        <v>200</v>
      </c>
      <c r="F890" s="3">
        <f t="shared" si="159"/>
        <v>22854.829326476502</v>
      </c>
    </row>
    <row r="891" spans="2:6" x14ac:dyDescent="0.35">
      <c r="B891">
        <f t="shared" si="157"/>
        <v>68</v>
      </c>
      <c r="C891" s="3">
        <f t="shared" si="160"/>
        <v>22854.829326476502</v>
      </c>
      <c r="D891" s="3">
        <f t="shared" si="158"/>
        <v>114.2741466323825</v>
      </c>
      <c r="E891" s="3">
        <f>200</f>
        <v>200</v>
      </c>
      <c r="F891" s="3">
        <f t="shared" si="159"/>
        <v>23169.103473108884</v>
      </c>
    </row>
    <row r="892" spans="2:6" x14ac:dyDescent="0.35">
      <c r="B892">
        <f t="shared" si="157"/>
        <v>69</v>
      </c>
      <c r="C892" s="3">
        <f t="shared" si="160"/>
        <v>23169.103473108884</v>
      </c>
      <c r="D892" s="3">
        <f t="shared" si="158"/>
        <v>115.84551736554442</v>
      </c>
      <c r="E892" s="3">
        <f>200</f>
        <v>200</v>
      </c>
      <c r="F892" s="3">
        <f t="shared" si="159"/>
        <v>23484.94899047443</v>
      </c>
    </row>
    <row r="893" spans="2:6" x14ac:dyDescent="0.35">
      <c r="B893">
        <f t="shared" si="157"/>
        <v>70</v>
      </c>
      <c r="C893" s="3">
        <f t="shared" si="160"/>
        <v>23484.94899047443</v>
      </c>
      <c r="D893" s="3">
        <f t="shared" si="158"/>
        <v>117.42474495237214</v>
      </c>
      <c r="E893" s="3">
        <f>200</f>
        <v>200</v>
      </c>
      <c r="F893" s="3">
        <f t="shared" si="159"/>
        <v>23802.373735426801</v>
      </c>
    </row>
    <row r="894" spans="2:6" x14ac:dyDescent="0.35">
      <c r="B894">
        <f t="shared" si="157"/>
        <v>71</v>
      </c>
      <c r="C894" s="3">
        <f t="shared" si="160"/>
        <v>23802.373735426801</v>
      </c>
      <c r="D894" s="3">
        <f t="shared" si="158"/>
        <v>119.01186867713399</v>
      </c>
      <c r="E894" s="3">
        <f>200</f>
        <v>200</v>
      </c>
      <c r="F894" s="3">
        <f t="shared" si="159"/>
        <v>24121.385604103936</v>
      </c>
    </row>
    <row r="895" spans="2:6" x14ac:dyDescent="0.35">
      <c r="B895">
        <f t="shared" si="157"/>
        <v>72</v>
      </c>
      <c r="C895" s="3">
        <f t="shared" si="160"/>
        <v>24121.385604103936</v>
      </c>
      <c r="D895" s="3">
        <f t="shared" si="158"/>
        <v>120.60692802051967</v>
      </c>
      <c r="E895" s="3">
        <f>200</f>
        <v>200</v>
      </c>
      <c r="F895" s="3">
        <f t="shared" si="159"/>
        <v>24441.992532124455</v>
      </c>
    </row>
    <row r="896" spans="2:6" x14ac:dyDescent="0.35">
      <c r="B896">
        <f t="shared" si="157"/>
        <v>73</v>
      </c>
      <c r="C896" s="3">
        <f t="shared" si="160"/>
        <v>24441.992532124455</v>
      </c>
      <c r="D896" s="3">
        <f t="shared" si="158"/>
        <v>122.20996266062228</v>
      </c>
      <c r="E896" s="3">
        <f>200</f>
        <v>200</v>
      </c>
      <c r="F896" s="3">
        <f t="shared" si="159"/>
        <v>24764.202494785077</v>
      </c>
    </row>
    <row r="897" spans="2:6" x14ac:dyDescent="0.35">
      <c r="B897">
        <f t="shared" si="157"/>
        <v>74</v>
      </c>
      <c r="C897" s="3">
        <f t="shared" si="160"/>
        <v>24764.202494785077</v>
      </c>
      <c r="D897" s="3">
        <f t="shared" si="158"/>
        <v>123.82101247392539</v>
      </c>
      <c r="E897" s="3">
        <f>200</f>
        <v>200</v>
      </c>
      <c r="F897" s="3">
        <f t="shared" si="159"/>
        <v>25088.023507259004</v>
      </c>
    </row>
    <row r="898" spans="2:6" x14ac:dyDescent="0.35">
      <c r="B898">
        <f t="shared" si="157"/>
        <v>75</v>
      </c>
      <c r="C898" s="3">
        <f t="shared" si="160"/>
        <v>25088.023507259004</v>
      </c>
      <c r="D898" s="3">
        <f t="shared" si="158"/>
        <v>125.44011753629502</v>
      </c>
      <c r="E898" s="3">
        <f>200</f>
        <v>200</v>
      </c>
      <c r="F898" s="3">
        <f t="shared" si="159"/>
        <v>25413.463624795299</v>
      </c>
    </row>
    <row r="899" spans="2:6" x14ac:dyDescent="0.35">
      <c r="B899">
        <f t="shared" ref="B899:B962" si="161">B898+1</f>
        <v>76</v>
      </c>
      <c r="C899" s="3">
        <f t="shared" si="160"/>
        <v>25413.463624795299</v>
      </c>
      <c r="D899" s="3">
        <f t="shared" si="158"/>
        <v>127.06731812397648</v>
      </c>
      <c r="E899" s="3">
        <f>200</f>
        <v>200</v>
      </c>
      <c r="F899" s="3">
        <f t="shared" si="159"/>
        <v>25740.530942919275</v>
      </c>
    </row>
    <row r="900" spans="2:6" x14ac:dyDescent="0.35">
      <c r="B900">
        <f t="shared" si="161"/>
        <v>77</v>
      </c>
      <c r="C900" s="3">
        <f t="shared" si="160"/>
        <v>25740.530942919275</v>
      </c>
      <c r="D900" s="3">
        <f t="shared" si="158"/>
        <v>128.70265471459638</v>
      </c>
      <c r="E900" s="3">
        <f>200</f>
        <v>200</v>
      </c>
      <c r="F900" s="3">
        <f t="shared" si="159"/>
        <v>26069.233597633873</v>
      </c>
    </row>
    <row r="901" spans="2:6" x14ac:dyDescent="0.35">
      <c r="B901">
        <f t="shared" si="161"/>
        <v>78</v>
      </c>
      <c r="C901" s="3">
        <f t="shared" si="160"/>
        <v>26069.233597633873</v>
      </c>
      <c r="D901" s="3">
        <f t="shared" si="158"/>
        <v>130.34616798816936</v>
      </c>
      <c r="E901" s="3">
        <f>200</f>
        <v>200</v>
      </c>
      <c r="F901" s="3">
        <f t="shared" si="159"/>
        <v>26399.579765622042</v>
      </c>
    </row>
    <row r="902" spans="2:6" x14ac:dyDescent="0.35">
      <c r="B902">
        <f t="shared" si="161"/>
        <v>79</v>
      </c>
      <c r="C902" s="3">
        <f t="shared" si="160"/>
        <v>26399.579765622042</v>
      </c>
      <c r="D902" s="3">
        <f t="shared" si="158"/>
        <v>131.99789882811021</v>
      </c>
      <c r="E902" s="3">
        <f>200</f>
        <v>200</v>
      </c>
      <c r="F902" s="3">
        <f t="shared" si="159"/>
        <v>26731.577664450153</v>
      </c>
    </row>
    <row r="903" spans="2:6" x14ac:dyDescent="0.35">
      <c r="B903">
        <f t="shared" si="161"/>
        <v>80</v>
      </c>
      <c r="C903" s="3">
        <f t="shared" si="160"/>
        <v>26731.577664450153</v>
      </c>
      <c r="D903" s="3">
        <f t="shared" si="158"/>
        <v>133.65788832225076</v>
      </c>
      <c r="E903" s="3">
        <f>200</f>
        <v>200</v>
      </c>
      <c r="F903" s="3">
        <f t="shared" si="159"/>
        <v>27065.235552772403</v>
      </c>
    </row>
    <row r="904" spans="2:6" x14ac:dyDescent="0.35">
      <c r="B904">
        <f t="shared" si="161"/>
        <v>81</v>
      </c>
      <c r="C904" s="3">
        <f t="shared" si="160"/>
        <v>27065.235552772403</v>
      </c>
      <c r="D904" s="3">
        <f t="shared" si="158"/>
        <v>135.32617776386201</v>
      </c>
      <c r="E904" s="3">
        <f>200</f>
        <v>200</v>
      </c>
      <c r="F904" s="3">
        <f t="shared" si="159"/>
        <v>27400.561730536265</v>
      </c>
    </row>
    <row r="905" spans="2:6" x14ac:dyDescent="0.35">
      <c r="B905">
        <f t="shared" si="161"/>
        <v>82</v>
      </c>
      <c r="C905" s="3">
        <f t="shared" si="160"/>
        <v>27400.561730536265</v>
      </c>
      <c r="D905" s="3">
        <f t="shared" si="158"/>
        <v>137.00280865268132</v>
      </c>
      <c r="E905" s="3">
        <f>200</f>
        <v>200</v>
      </c>
      <c r="F905" s="3">
        <f t="shared" si="159"/>
        <v>27737.564539188945</v>
      </c>
    </row>
    <row r="906" spans="2:6" x14ac:dyDescent="0.35">
      <c r="B906">
        <f t="shared" si="161"/>
        <v>83</v>
      </c>
      <c r="C906" s="3">
        <f t="shared" si="160"/>
        <v>27737.564539188945</v>
      </c>
      <c r="D906" s="3">
        <f t="shared" si="158"/>
        <v>138.68782269594473</v>
      </c>
      <c r="E906" s="3">
        <f>200</f>
        <v>200</v>
      </c>
      <c r="F906" s="3">
        <f t="shared" si="159"/>
        <v>28076.25236188489</v>
      </c>
    </row>
    <row r="907" spans="2:6" x14ac:dyDescent="0.35">
      <c r="B907">
        <f t="shared" si="161"/>
        <v>84</v>
      </c>
      <c r="C907" s="3">
        <f t="shared" si="160"/>
        <v>28076.25236188489</v>
      </c>
      <c r="D907" s="3">
        <f t="shared" si="158"/>
        <v>140.38126180942444</v>
      </c>
      <c r="E907" s="3">
        <f>200</f>
        <v>200</v>
      </c>
      <c r="F907" s="3">
        <f t="shared" si="159"/>
        <v>28416.633623694313</v>
      </c>
    </row>
    <row r="908" spans="2:6" x14ac:dyDescent="0.35">
      <c r="B908">
        <f t="shared" si="161"/>
        <v>85</v>
      </c>
      <c r="C908" s="3">
        <f t="shared" si="160"/>
        <v>28416.633623694313</v>
      </c>
      <c r="D908" s="3">
        <f t="shared" si="158"/>
        <v>142.08316811847155</v>
      </c>
      <c r="E908" s="3">
        <f>200</f>
        <v>200</v>
      </c>
      <c r="F908" s="3">
        <f t="shared" si="159"/>
        <v>28758.716791812785</v>
      </c>
    </row>
    <row r="909" spans="2:6" x14ac:dyDescent="0.35">
      <c r="B909">
        <f t="shared" si="161"/>
        <v>86</v>
      </c>
      <c r="C909" s="3">
        <f t="shared" si="160"/>
        <v>28758.716791812785</v>
      </c>
      <c r="D909" s="3">
        <f t="shared" si="158"/>
        <v>143.79358395906391</v>
      </c>
      <c r="E909" s="3">
        <f>200</f>
        <v>200</v>
      </c>
      <c r="F909" s="3">
        <f t="shared" si="159"/>
        <v>29102.51037577185</v>
      </c>
    </row>
    <row r="910" spans="2:6" x14ac:dyDescent="0.35">
      <c r="B910">
        <f t="shared" si="161"/>
        <v>87</v>
      </c>
      <c r="C910" s="3">
        <f t="shared" si="160"/>
        <v>29102.51037577185</v>
      </c>
      <c r="D910" s="3">
        <f t="shared" si="158"/>
        <v>145.51255187885923</v>
      </c>
      <c r="E910" s="3">
        <f>200</f>
        <v>200</v>
      </c>
      <c r="F910" s="3">
        <f t="shared" si="159"/>
        <v>29448.022927650709</v>
      </c>
    </row>
    <row r="911" spans="2:6" x14ac:dyDescent="0.35">
      <c r="B911">
        <f t="shared" si="161"/>
        <v>88</v>
      </c>
      <c r="C911" s="3">
        <f t="shared" si="160"/>
        <v>29448.022927650709</v>
      </c>
      <c r="D911" s="3">
        <f t="shared" si="158"/>
        <v>147.24011463825354</v>
      </c>
      <c r="E911" s="3">
        <f>200</f>
        <v>200</v>
      </c>
      <c r="F911" s="3">
        <f t="shared" si="159"/>
        <v>29795.263042288963</v>
      </c>
    </row>
    <row r="912" spans="2:6" x14ac:dyDescent="0.35">
      <c r="B912">
        <f t="shared" si="161"/>
        <v>89</v>
      </c>
      <c r="C912" s="3">
        <f t="shared" si="160"/>
        <v>29795.263042288963</v>
      </c>
      <c r="D912" s="3">
        <f t="shared" si="158"/>
        <v>148.97631521144481</v>
      </c>
      <c r="E912" s="3">
        <f>200</f>
        <v>200</v>
      </c>
      <c r="F912" s="3">
        <f t="shared" si="159"/>
        <v>30144.23935750041</v>
      </c>
    </row>
    <row r="913" spans="2:6" x14ac:dyDescent="0.35">
      <c r="B913">
        <f t="shared" si="161"/>
        <v>90</v>
      </c>
      <c r="C913" s="3">
        <f t="shared" si="160"/>
        <v>30144.23935750041</v>
      </c>
      <c r="D913" s="3">
        <f t="shared" si="158"/>
        <v>150.72119678750204</v>
      </c>
      <c r="E913" s="3">
        <f>200</f>
        <v>200</v>
      </c>
      <c r="F913" s="3">
        <f t="shared" si="159"/>
        <v>30494.960554287911</v>
      </c>
    </row>
    <row r="914" spans="2:6" x14ac:dyDescent="0.35">
      <c r="B914">
        <f t="shared" si="161"/>
        <v>91</v>
      </c>
      <c r="C914" s="3">
        <f t="shared" si="160"/>
        <v>30494.960554287911</v>
      </c>
      <c r="D914" s="3">
        <f t="shared" si="158"/>
        <v>152.47480277143956</v>
      </c>
      <c r="E914" s="3">
        <f>200</f>
        <v>200</v>
      </c>
      <c r="F914" s="3">
        <f t="shared" si="159"/>
        <v>30847.435357059352</v>
      </c>
    </row>
    <row r="915" spans="2:6" x14ac:dyDescent="0.35">
      <c r="B915">
        <f t="shared" si="161"/>
        <v>92</v>
      </c>
      <c r="C915" s="3">
        <f t="shared" si="160"/>
        <v>30847.435357059352</v>
      </c>
      <c r="D915" s="3">
        <f t="shared" si="158"/>
        <v>154.23717678529675</v>
      </c>
      <c r="E915" s="3">
        <f>200</f>
        <v>200</v>
      </c>
      <c r="F915" s="3">
        <f t="shared" si="159"/>
        <v>31201.672533844649</v>
      </c>
    </row>
    <row r="916" spans="2:6" x14ac:dyDescent="0.35">
      <c r="B916">
        <f t="shared" si="161"/>
        <v>93</v>
      </c>
      <c r="C916" s="3">
        <f t="shared" si="160"/>
        <v>31201.672533844649</v>
      </c>
      <c r="D916" s="3">
        <f t="shared" si="158"/>
        <v>156.00836266922323</v>
      </c>
      <c r="E916" s="3">
        <f>200</f>
        <v>200</v>
      </c>
      <c r="F916" s="3">
        <f t="shared" si="159"/>
        <v>31557.680896513873</v>
      </c>
    </row>
    <row r="917" spans="2:6" x14ac:dyDescent="0.35">
      <c r="B917">
        <f t="shared" si="161"/>
        <v>94</v>
      </c>
      <c r="C917" s="3">
        <f t="shared" si="160"/>
        <v>31557.680896513873</v>
      </c>
      <c r="D917" s="3">
        <f t="shared" si="158"/>
        <v>157.78840448256935</v>
      </c>
      <c r="E917" s="3">
        <f>200</f>
        <v>200</v>
      </c>
      <c r="F917" s="3">
        <f t="shared" si="159"/>
        <v>31915.469300996443</v>
      </c>
    </row>
    <row r="918" spans="2:6" x14ac:dyDescent="0.35">
      <c r="B918">
        <f t="shared" si="161"/>
        <v>95</v>
      </c>
      <c r="C918" s="3">
        <f t="shared" si="160"/>
        <v>31915.469300996443</v>
      </c>
      <c r="D918" s="3">
        <f t="shared" si="158"/>
        <v>159.57734650498222</v>
      </c>
      <c r="E918" s="3">
        <f>200</f>
        <v>200</v>
      </c>
      <c r="F918" s="3">
        <f t="shared" si="159"/>
        <v>32275.046647501425</v>
      </c>
    </row>
    <row r="919" spans="2:6" x14ac:dyDescent="0.35">
      <c r="B919">
        <f t="shared" si="161"/>
        <v>96</v>
      </c>
      <c r="C919" s="3">
        <f t="shared" si="160"/>
        <v>32275.046647501425</v>
      </c>
      <c r="D919" s="3">
        <f t="shared" si="158"/>
        <v>161.3752332375071</v>
      </c>
      <c r="E919" s="3">
        <f>200</f>
        <v>200</v>
      </c>
      <c r="F919" s="3">
        <f t="shared" si="159"/>
        <v>32636.421880738933</v>
      </c>
    </row>
    <row r="920" spans="2:6" x14ac:dyDescent="0.35">
      <c r="B920">
        <f t="shared" si="161"/>
        <v>97</v>
      </c>
      <c r="C920" s="3">
        <f t="shared" si="160"/>
        <v>32636.421880738933</v>
      </c>
      <c r="D920" s="3">
        <f t="shared" si="158"/>
        <v>163.18210940369465</v>
      </c>
      <c r="E920" s="3">
        <f>200</f>
        <v>200</v>
      </c>
      <c r="F920" s="3">
        <f t="shared" si="159"/>
        <v>32999.603990142627</v>
      </c>
    </row>
    <row r="921" spans="2:6" x14ac:dyDescent="0.35">
      <c r="B921">
        <f t="shared" si="161"/>
        <v>98</v>
      </c>
      <c r="C921" s="3">
        <f t="shared" si="160"/>
        <v>32999.603990142627</v>
      </c>
      <c r="D921" s="3">
        <f t="shared" si="158"/>
        <v>164.99801995071314</v>
      </c>
      <c r="E921" s="3">
        <f>200</f>
        <v>200</v>
      </c>
      <c r="F921" s="3">
        <f t="shared" si="159"/>
        <v>33364.602010093338</v>
      </c>
    </row>
    <row r="922" spans="2:6" x14ac:dyDescent="0.35">
      <c r="B922">
        <f t="shared" si="161"/>
        <v>99</v>
      </c>
      <c r="C922" s="3">
        <f t="shared" si="160"/>
        <v>33364.602010093338</v>
      </c>
      <c r="D922" s="3">
        <f t="shared" si="158"/>
        <v>166.82301005046668</v>
      </c>
      <c r="E922" s="3">
        <f>200</f>
        <v>200</v>
      </c>
      <c r="F922" s="3">
        <f t="shared" si="159"/>
        <v>33731.425020143804</v>
      </c>
    </row>
    <row r="923" spans="2:6" x14ac:dyDescent="0.35">
      <c r="B923">
        <f t="shared" si="161"/>
        <v>100</v>
      </c>
      <c r="C923" s="3">
        <f t="shared" si="160"/>
        <v>33731.425020143804</v>
      </c>
      <c r="D923" s="3">
        <f t="shared" si="158"/>
        <v>168.65712510071901</v>
      </c>
      <c r="E923" s="3">
        <f>200</f>
        <v>200</v>
      </c>
      <c r="F923" s="3">
        <f t="shared" si="159"/>
        <v>34100.082145244523</v>
      </c>
    </row>
    <row r="924" spans="2:6" x14ac:dyDescent="0.35">
      <c r="B924">
        <f t="shared" si="161"/>
        <v>101</v>
      </c>
      <c r="C924" s="3">
        <f t="shared" si="160"/>
        <v>34100.082145244523</v>
      </c>
      <c r="D924" s="3">
        <f t="shared" si="158"/>
        <v>170.50041072622261</v>
      </c>
      <c r="E924" s="3">
        <f>200</f>
        <v>200</v>
      </c>
      <c r="F924" s="3">
        <f t="shared" si="159"/>
        <v>34470.582555970745</v>
      </c>
    </row>
    <row r="925" spans="2:6" x14ac:dyDescent="0.35">
      <c r="B925">
        <f t="shared" si="161"/>
        <v>102</v>
      </c>
      <c r="C925" s="3">
        <f t="shared" si="160"/>
        <v>34470.582555970745</v>
      </c>
      <c r="D925" s="3">
        <f t="shared" si="158"/>
        <v>172.35291277985371</v>
      </c>
      <c r="E925" s="3">
        <f>200</f>
        <v>200</v>
      </c>
      <c r="F925" s="3">
        <f t="shared" si="159"/>
        <v>34842.935468750598</v>
      </c>
    </row>
    <row r="926" spans="2:6" x14ac:dyDescent="0.35">
      <c r="B926">
        <f t="shared" si="161"/>
        <v>103</v>
      </c>
      <c r="C926" s="3">
        <f t="shared" si="160"/>
        <v>34842.935468750598</v>
      </c>
      <c r="D926" s="3">
        <f t="shared" si="158"/>
        <v>174.21467734375298</v>
      </c>
      <c r="E926" s="3">
        <f>200</f>
        <v>200</v>
      </c>
      <c r="F926" s="3">
        <f t="shared" si="159"/>
        <v>35217.150146094355</v>
      </c>
    </row>
    <row r="927" spans="2:6" x14ac:dyDescent="0.35">
      <c r="B927">
        <f t="shared" si="161"/>
        <v>104</v>
      </c>
      <c r="C927" s="3">
        <f t="shared" si="160"/>
        <v>35217.150146094355</v>
      </c>
      <c r="D927" s="3">
        <f t="shared" si="158"/>
        <v>176.08575073047177</v>
      </c>
      <c r="E927" s="3">
        <f>200</f>
        <v>200</v>
      </c>
      <c r="F927" s="3">
        <f t="shared" si="159"/>
        <v>35593.23589682483</v>
      </c>
    </row>
    <row r="928" spans="2:6" x14ac:dyDescent="0.35">
      <c r="B928">
        <f t="shared" si="161"/>
        <v>105</v>
      </c>
      <c r="C928" s="3">
        <f t="shared" si="160"/>
        <v>35593.23589682483</v>
      </c>
      <c r="D928" s="3">
        <f t="shared" si="158"/>
        <v>177.96617948412415</v>
      </c>
      <c r="E928" s="3">
        <f>200</f>
        <v>200</v>
      </c>
      <c r="F928" s="3">
        <f t="shared" si="159"/>
        <v>35971.202076308953</v>
      </c>
    </row>
    <row r="929" spans="2:6" x14ac:dyDescent="0.35">
      <c r="B929">
        <f t="shared" si="161"/>
        <v>106</v>
      </c>
      <c r="C929" s="3">
        <f t="shared" si="160"/>
        <v>35971.202076308953</v>
      </c>
      <c r="D929" s="3">
        <f t="shared" si="158"/>
        <v>179.85601038154473</v>
      </c>
      <c r="E929" s="3">
        <f>200</f>
        <v>200</v>
      </c>
      <c r="F929" s="3">
        <f t="shared" si="159"/>
        <v>36351.0580866905</v>
      </c>
    </row>
    <row r="930" spans="2:6" x14ac:dyDescent="0.35">
      <c r="B930">
        <f t="shared" si="161"/>
        <v>107</v>
      </c>
      <c r="C930" s="3">
        <f t="shared" si="160"/>
        <v>36351.0580866905</v>
      </c>
      <c r="D930" s="3">
        <f t="shared" si="158"/>
        <v>181.7552904334525</v>
      </c>
      <c r="E930" s="3">
        <f>200</f>
        <v>200</v>
      </c>
      <c r="F930" s="3">
        <f t="shared" si="159"/>
        <v>36732.813377123952</v>
      </c>
    </row>
    <row r="931" spans="2:6" x14ac:dyDescent="0.35">
      <c r="B931">
        <f t="shared" si="161"/>
        <v>108</v>
      </c>
      <c r="C931" s="3">
        <f t="shared" si="160"/>
        <v>36732.813377123952</v>
      </c>
      <c r="D931" s="3">
        <f t="shared" si="158"/>
        <v>183.66406688561975</v>
      </c>
      <c r="E931" s="3">
        <f>200</f>
        <v>200</v>
      </c>
      <c r="F931" s="3">
        <f t="shared" si="159"/>
        <v>37116.477444009572</v>
      </c>
    </row>
    <row r="932" spans="2:6" x14ac:dyDescent="0.35">
      <c r="B932">
        <f t="shared" si="161"/>
        <v>109</v>
      </c>
      <c r="C932" s="3">
        <f t="shared" si="160"/>
        <v>37116.477444009572</v>
      </c>
      <c r="D932" s="3">
        <f t="shared" si="158"/>
        <v>185.58238722004785</v>
      </c>
      <c r="E932" s="3">
        <f>200</f>
        <v>200</v>
      </c>
      <c r="F932" s="3">
        <f t="shared" si="159"/>
        <v>37502.059831229621</v>
      </c>
    </row>
    <row r="933" spans="2:6" x14ac:dyDescent="0.35">
      <c r="B933">
        <f t="shared" si="161"/>
        <v>110</v>
      </c>
      <c r="C933" s="3">
        <f t="shared" si="160"/>
        <v>37502.059831229621</v>
      </c>
      <c r="D933" s="3">
        <f t="shared" si="158"/>
        <v>187.51029915614811</v>
      </c>
      <c r="E933" s="3">
        <f>200</f>
        <v>200</v>
      </c>
      <c r="F933" s="3">
        <f t="shared" si="159"/>
        <v>37889.570130385771</v>
      </c>
    </row>
    <row r="934" spans="2:6" x14ac:dyDescent="0.35">
      <c r="B934">
        <f t="shared" si="161"/>
        <v>111</v>
      </c>
      <c r="C934" s="3">
        <f t="shared" si="160"/>
        <v>37889.570130385771</v>
      </c>
      <c r="D934" s="3">
        <f t="shared" si="158"/>
        <v>189.44785065192886</v>
      </c>
      <c r="E934" s="3">
        <f>200</f>
        <v>200</v>
      </c>
      <c r="F934" s="3">
        <f t="shared" si="159"/>
        <v>38279.017981037701</v>
      </c>
    </row>
    <row r="935" spans="2:6" x14ac:dyDescent="0.35">
      <c r="B935">
        <f t="shared" si="161"/>
        <v>112</v>
      </c>
      <c r="C935" s="3">
        <f t="shared" si="160"/>
        <v>38279.017981037701</v>
      </c>
      <c r="D935" s="3">
        <f t="shared" si="158"/>
        <v>191.39508990518848</v>
      </c>
      <c r="E935" s="3">
        <f>200</f>
        <v>200</v>
      </c>
      <c r="F935" s="3">
        <f t="shared" si="159"/>
        <v>38670.413070942886</v>
      </c>
    </row>
    <row r="936" spans="2:6" x14ac:dyDescent="0.35">
      <c r="B936">
        <f t="shared" si="161"/>
        <v>113</v>
      </c>
      <c r="C936" s="3">
        <f t="shared" si="160"/>
        <v>38670.413070942886</v>
      </c>
      <c r="D936" s="3">
        <f t="shared" si="158"/>
        <v>193.35206535471443</v>
      </c>
      <c r="E936" s="3">
        <f>200</f>
        <v>200</v>
      </c>
      <c r="F936" s="3">
        <f t="shared" si="159"/>
        <v>39063.765136297603</v>
      </c>
    </row>
    <row r="937" spans="2:6" x14ac:dyDescent="0.35">
      <c r="B937">
        <f t="shared" si="161"/>
        <v>114</v>
      </c>
      <c r="C937" s="3">
        <f t="shared" si="160"/>
        <v>39063.765136297603</v>
      </c>
      <c r="D937" s="3">
        <f t="shared" si="158"/>
        <v>195.31882568148799</v>
      </c>
      <c r="E937" s="3">
        <f>200</f>
        <v>200</v>
      </c>
      <c r="F937" s="3">
        <f t="shared" si="159"/>
        <v>39459.083961979093</v>
      </c>
    </row>
    <row r="938" spans="2:6" x14ac:dyDescent="0.35">
      <c r="B938">
        <f t="shared" si="161"/>
        <v>115</v>
      </c>
      <c r="C938" s="3">
        <f t="shared" si="160"/>
        <v>39459.083961979093</v>
      </c>
      <c r="D938" s="3">
        <f t="shared" si="158"/>
        <v>197.29541980989544</v>
      </c>
      <c r="E938" s="3">
        <f>200</f>
        <v>200</v>
      </c>
      <c r="F938" s="3">
        <f t="shared" si="159"/>
        <v>39856.379381788989</v>
      </c>
    </row>
    <row r="939" spans="2:6" x14ac:dyDescent="0.35">
      <c r="B939">
        <f t="shared" si="161"/>
        <v>116</v>
      </c>
      <c r="C939" s="3">
        <f t="shared" si="160"/>
        <v>39856.379381788989</v>
      </c>
      <c r="D939" s="3">
        <f t="shared" si="158"/>
        <v>199.28189690894496</v>
      </c>
      <c r="E939" s="3">
        <f>200</f>
        <v>200</v>
      </c>
      <c r="F939" s="3">
        <f t="shared" si="159"/>
        <v>40255.661278697931</v>
      </c>
    </row>
    <row r="940" spans="2:6" x14ac:dyDescent="0.35">
      <c r="B940">
        <f t="shared" si="161"/>
        <v>117</v>
      </c>
      <c r="C940" s="3">
        <f t="shared" si="160"/>
        <v>40255.661278697931</v>
      </c>
      <c r="D940" s="3">
        <f t="shared" si="158"/>
        <v>201.27830639348966</v>
      </c>
      <c r="E940" s="3">
        <f>200</f>
        <v>200</v>
      </c>
      <c r="F940" s="3">
        <f t="shared" si="159"/>
        <v>40656.939585091422</v>
      </c>
    </row>
    <row r="941" spans="2:6" x14ac:dyDescent="0.35">
      <c r="B941">
        <f t="shared" si="161"/>
        <v>118</v>
      </c>
      <c r="C941" s="3">
        <f t="shared" si="160"/>
        <v>40656.939585091422</v>
      </c>
      <c r="D941" s="3">
        <f t="shared" si="158"/>
        <v>203.2846979254571</v>
      </c>
      <c r="E941" s="3">
        <f>200</f>
        <v>200</v>
      </c>
      <c r="F941" s="3">
        <f t="shared" si="159"/>
        <v>41060.224283016876</v>
      </c>
    </row>
    <row r="942" spans="2:6" x14ac:dyDescent="0.35">
      <c r="B942">
        <f t="shared" si="161"/>
        <v>119</v>
      </c>
      <c r="C942" s="3">
        <f t="shared" si="160"/>
        <v>41060.224283016876</v>
      </c>
      <c r="D942" s="3">
        <f t="shared" si="158"/>
        <v>205.30112141508437</v>
      </c>
      <c r="E942" s="3">
        <f>200</f>
        <v>200</v>
      </c>
      <c r="F942" s="3">
        <f t="shared" si="159"/>
        <v>41465.525404431959</v>
      </c>
    </row>
    <row r="943" spans="2:6" x14ac:dyDescent="0.35">
      <c r="B943">
        <f t="shared" si="161"/>
        <v>120</v>
      </c>
      <c r="C943" s="3">
        <f t="shared" si="160"/>
        <v>41465.525404431959</v>
      </c>
      <c r="D943" s="3">
        <f t="shared" si="158"/>
        <v>207.32762702215976</v>
      </c>
      <c r="E943" s="3">
        <f>200</f>
        <v>200</v>
      </c>
      <c r="F943" s="4">
        <f t="shared" si="159"/>
        <v>41872.85303145412</v>
      </c>
    </row>
    <row r="944" spans="2:6" x14ac:dyDescent="0.35">
      <c r="B944">
        <f t="shared" si="161"/>
        <v>121</v>
      </c>
      <c r="C944" s="3">
        <f t="shared" si="160"/>
        <v>41872.85303145412</v>
      </c>
      <c r="D944" s="3">
        <f t="shared" si="158"/>
        <v>209.36426515727058</v>
      </c>
      <c r="E944" s="3">
        <f>200</f>
        <v>200</v>
      </c>
      <c r="F944" s="3">
        <f t="shared" si="159"/>
        <v>42282.217296611394</v>
      </c>
    </row>
    <row r="945" spans="2:6" x14ac:dyDescent="0.35">
      <c r="B945">
        <f t="shared" si="161"/>
        <v>122</v>
      </c>
      <c r="C945" s="3">
        <f t="shared" si="160"/>
        <v>42282.217296611394</v>
      </c>
      <c r="D945" s="3">
        <f t="shared" si="158"/>
        <v>211.41108648305695</v>
      </c>
      <c r="E945" s="3">
        <f>200</f>
        <v>200</v>
      </c>
      <c r="F945" s="3">
        <f t="shared" si="159"/>
        <v>42693.628383094452</v>
      </c>
    </row>
    <row r="946" spans="2:6" x14ac:dyDescent="0.35">
      <c r="B946">
        <f t="shared" si="161"/>
        <v>123</v>
      </c>
      <c r="C946" s="3">
        <f t="shared" si="160"/>
        <v>42693.628383094452</v>
      </c>
      <c r="D946" s="3">
        <f t="shared" si="158"/>
        <v>213.46814191547227</v>
      </c>
      <c r="E946" s="3">
        <f>200</f>
        <v>200</v>
      </c>
      <c r="F946" s="3">
        <f t="shared" si="159"/>
        <v>43107.096525009925</v>
      </c>
    </row>
    <row r="947" spans="2:6" x14ac:dyDescent="0.35">
      <c r="B947">
        <f t="shared" si="161"/>
        <v>124</v>
      </c>
      <c r="C947" s="3">
        <f t="shared" si="160"/>
        <v>43107.096525009925</v>
      </c>
      <c r="D947" s="3">
        <f t="shared" si="158"/>
        <v>215.53548262504964</v>
      </c>
      <c r="E947" s="3">
        <f>200</f>
        <v>200</v>
      </c>
      <c r="F947" s="3">
        <f t="shared" si="159"/>
        <v>43522.632007634973</v>
      </c>
    </row>
    <row r="948" spans="2:6" x14ac:dyDescent="0.35">
      <c r="B948">
        <f t="shared" si="161"/>
        <v>125</v>
      </c>
      <c r="C948" s="3">
        <f t="shared" si="160"/>
        <v>43522.632007634973</v>
      </c>
      <c r="D948" s="3">
        <f t="shared" si="158"/>
        <v>217.61316003817487</v>
      </c>
      <c r="E948" s="3">
        <f>200</f>
        <v>200</v>
      </c>
      <c r="F948" s="3">
        <f t="shared" si="159"/>
        <v>43940.245167673151</v>
      </c>
    </row>
    <row r="949" spans="2:6" x14ac:dyDescent="0.35">
      <c r="B949">
        <f t="shared" si="161"/>
        <v>126</v>
      </c>
      <c r="C949" s="3">
        <f t="shared" si="160"/>
        <v>43940.245167673151</v>
      </c>
      <c r="D949" s="3">
        <f t="shared" si="158"/>
        <v>219.70122583836576</v>
      </c>
      <c r="E949" s="3">
        <f>200</f>
        <v>200</v>
      </c>
      <c r="F949" s="3">
        <f t="shared" si="159"/>
        <v>44359.94639351152</v>
      </c>
    </row>
    <row r="950" spans="2:6" x14ac:dyDescent="0.35">
      <c r="B950">
        <f t="shared" si="161"/>
        <v>127</v>
      </c>
      <c r="C950" s="3">
        <f t="shared" si="160"/>
        <v>44359.94639351152</v>
      </c>
      <c r="D950" s="3">
        <f t="shared" si="158"/>
        <v>221.79973196755759</v>
      </c>
      <c r="E950" s="3">
        <f>200</f>
        <v>200</v>
      </c>
      <c r="F950" s="3">
        <f t="shared" si="159"/>
        <v>44781.746125479076</v>
      </c>
    </row>
    <row r="951" spans="2:6" x14ac:dyDescent="0.35">
      <c r="B951">
        <f t="shared" si="161"/>
        <v>128</v>
      </c>
      <c r="C951" s="3">
        <f t="shared" si="160"/>
        <v>44781.746125479076</v>
      </c>
      <c r="D951" s="3">
        <f t="shared" si="158"/>
        <v>223.90873062739536</v>
      </c>
      <c r="E951" s="3">
        <f>200</f>
        <v>200</v>
      </c>
      <c r="F951" s="3">
        <f t="shared" si="159"/>
        <v>45205.65485610647</v>
      </c>
    </row>
    <row r="952" spans="2:6" x14ac:dyDescent="0.35">
      <c r="B952">
        <f t="shared" si="161"/>
        <v>129</v>
      </c>
      <c r="C952" s="3">
        <f t="shared" si="160"/>
        <v>45205.65485610647</v>
      </c>
      <c r="D952" s="3">
        <f t="shared" si="158"/>
        <v>226.02827428053232</v>
      </c>
      <c r="E952" s="3">
        <f>200</f>
        <v>200</v>
      </c>
      <c r="F952" s="3">
        <f t="shared" si="159"/>
        <v>45631.683130387006</v>
      </c>
    </row>
    <row r="953" spans="2:6" x14ac:dyDescent="0.35">
      <c r="B953">
        <f t="shared" si="161"/>
        <v>130</v>
      </c>
      <c r="C953" s="3">
        <f t="shared" si="160"/>
        <v>45631.683130387006</v>
      </c>
      <c r="D953" s="3">
        <f t="shared" ref="D953:D1016" si="162">C953*$A$828/12</f>
        <v>228.158415651935</v>
      </c>
      <c r="E953" s="3">
        <f>200</f>
        <v>200</v>
      </c>
      <c r="F953" s="3">
        <f t="shared" ref="F953:F1016" si="163">SUM(C953:E953)</f>
        <v>46059.841546038944</v>
      </c>
    </row>
    <row r="954" spans="2:6" x14ac:dyDescent="0.35">
      <c r="B954">
        <f t="shared" si="161"/>
        <v>131</v>
      </c>
      <c r="C954" s="3">
        <f t="shared" ref="C954:C1017" si="164">F953</f>
        <v>46059.841546038944</v>
      </c>
      <c r="D954" s="3">
        <f t="shared" si="162"/>
        <v>230.29920773019469</v>
      </c>
      <c r="E954" s="3">
        <f>200</f>
        <v>200</v>
      </c>
      <c r="F954" s="3">
        <f t="shared" si="163"/>
        <v>46490.140753769141</v>
      </c>
    </row>
    <row r="955" spans="2:6" x14ac:dyDescent="0.35">
      <c r="B955">
        <f t="shared" si="161"/>
        <v>132</v>
      </c>
      <c r="C955" s="3">
        <f t="shared" si="164"/>
        <v>46490.140753769141</v>
      </c>
      <c r="D955" s="3">
        <f t="shared" si="162"/>
        <v>232.45070376884567</v>
      </c>
      <c r="E955" s="3">
        <f>200</f>
        <v>200</v>
      </c>
      <c r="F955" s="3">
        <f t="shared" si="163"/>
        <v>46922.591457537987</v>
      </c>
    </row>
    <row r="956" spans="2:6" x14ac:dyDescent="0.35">
      <c r="B956">
        <f t="shared" si="161"/>
        <v>133</v>
      </c>
      <c r="C956" s="3">
        <f t="shared" si="164"/>
        <v>46922.591457537987</v>
      </c>
      <c r="D956" s="3">
        <f t="shared" si="162"/>
        <v>234.61295728768994</v>
      </c>
      <c r="E956" s="3">
        <f>200</f>
        <v>200</v>
      </c>
      <c r="F956" s="3">
        <f t="shared" si="163"/>
        <v>47357.204414825675</v>
      </c>
    </row>
    <row r="957" spans="2:6" x14ac:dyDescent="0.35">
      <c r="B957">
        <f t="shared" si="161"/>
        <v>134</v>
      </c>
      <c r="C957" s="3">
        <f t="shared" si="164"/>
        <v>47357.204414825675</v>
      </c>
      <c r="D957" s="3">
        <f t="shared" si="162"/>
        <v>236.78602207412837</v>
      </c>
      <c r="E957" s="3">
        <f>200</f>
        <v>200</v>
      </c>
      <c r="F957" s="3">
        <f t="shared" si="163"/>
        <v>47793.990436899803</v>
      </c>
    </row>
    <row r="958" spans="2:6" x14ac:dyDescent="0.35">
      <c r="B958">
        <f t="shared" si="161"/>
        <v>135</v>
      </c>
      <c r="C958" s="3">
        <f t="shared" si="164"/>
        <v>47793.990436899803</v>
      </c>
      <c r="D958" s="3">
        <f t="shared" si="162"/>
        <v>238.96995218449899</v>
      </c>
      <c r="E958" s="3">
        <f>200</f>
        <v>200</v>
      </c>
      <c r="F958" s="3">
        <f t="shared" si="163"/>
        <v>48232.960389084299</v>
      </c>
    </row>
    <row r="959" spans="2:6" x14ac:dyDescent="0.35">
      <c r="B959">
        <f t="shared" si="161"/>
        <v>136</v>
      </c>
      <c r="C959" s="3">
        <f t="shared" si="164"/>
        <v>48232.960389084299</v>
      </c>
      <c r="D959" s="3">
        <f t="shared" si="162"/>
        <v>241.16480194542149</v>
      </c>
      <c r="E959" s="3">
        <f>200</f>
        <v>200</v>
      </c>
      <c r="F959" s="3">
        <f t="shared" si="163"/>
        <v>48674.125191029721</v>
      </c>
    </row>
    <row r="960" spans="2:6" x14ac:dyDescent="0.35">
      <c r="B960">
        <f t="shared" si="161"/>
        <v>137</v>
      </c>
      <c r="C960" s="3">
        <f t="shared" si="164"/>
        <v>48674.125191029721</v>
      </c>
      <c r="D960" s="3">
        <f t="shared" si="162"/>
        <v>243.3706259551486</v>
      </c>
      <c r="E960" s="3">
        <f>200</f>
        <v>200</v>
      </c>
      <c r="F960" s="3">
        <f t="shared" si="163"/>
        <v>49117.495816984869</v>
      </c>
    </row>
    <row r="961" spans="2:6" x14ac:dyDescent="0.35">
      <c r="B961">
        <f t="shared" si="161"/>
        <v>138</v>
      </c>
      <c r="C961" s="3">
        <f t="shared" si="164"/>
        <v>49117.495816984869</v>
      </c>
      <c r="D961" s="3">
        <f t="shared" si="162"/>
        <v>245.58747908492433</v>
      </c>
      <c r="E961" s="3">
        <f>200</f>
        <v>200</v>
      </c>
      <c r="F961" s="3">
        <f t="shared" si="163"/>
        <v>49563.083296069795</v>
      </c>
    </row>
    <row r="962" spans="2:6" x14ac:dyDescent="0.35">
      <c r="B962">
        <f t="shared" si="161"/>
        <v>139</v>
      </c>
      <c r="C962" s="3">
        <f t="shared" si="164"/>
        <v>49563.083296069795</v>
      </c>
      <c r="D962" s="3">
        <f t="shared" si="162"/>
        <v>247.81541648034897</v>
      </c>
      <c r="E962" s="3">
        <f>200</f>
        <v>200</v>
      </c>
      <c r="F962" s="3">
        <f t="shared" si="163"/>
        <v>50010.898712550144</v>
      </c>
    </row>
    <row r="963" spans="2:6" x14ac:dyDescent="0.35">
      <c r="B963">
        <f t="shared" ref="B963:B1026" si="165">B962+1</f>
        <v>140</v>
      </c>
      <c r="C963" s="3">
        <f t="shared" si="164"/>
        <v>50010.898712550144</v>
      </c>
      <c r="D963" s="3">
        <f t="shared" si="162"/>
        <v>250.05449356275071</v>
      </c>
      <c r="E963" s="3">
        <f>200</f>
        <v>200</v>
      </c>
      <c r="F963" s="3">
        <f t="shared" si="163"/>
        <v>50460.953206112892</v>
      </c>
    </row>
    <row r="964" spans="2:6" x14ac:dyDescent="0.35">
      <c r="B964">
        <f t="shared" si="165"/>
        <v>141</v>
      </c>
      <c r="C964" s="3">
        <f t="shared" si="164"/>
        <v>50460.953206112892</v>
      </c>
      <c r="D964" s="3">
        <f t="shared" si="162"/>
        <v>252.30476603056445</v>
      </c>
      <c r="E964" s="3">
        <f>200</f>
        <v>200</v>
      </c>
      <c r="F964" s="3">
        <f t="shared" si="163"/>
        <v>50913.257972143459</v>
      </c>
    </row>
    <row r="965" spans="2:6" x14ac:dyDescent="0.35">
      <c r="B965">
        <f t="shared" si="165"/>
        <v>142</v>
      </c>
      <c r="C965" s="3">
        <f t="shared" si="164"/>
        <v>50913.257972143459</v>
      </c>
      <c r="D965" s="3">
        <f t="shared" si="162"/>
        <v>254.56628986071726</v>
      </c>
      <c r="E965" s="3">
        <f>200</f>
        <v>200</v>
      </c>
      <c r="F965" s="3">
        <f t="shared" si="163"/>
        <v>51367.824262004178</v>
      </c>
    </row>
    <row r="966" spans="2:6" x14ac:dyDescent="0.35">
      <c r="B966">
        <f t="shared" si="165"/>
        <v>143</v>
      </c>
      <c r="C966" s="3">
        <f t="shared" si="164"/>
        <v>51367.824262004178</v>
      </c>
      <c r="D966" s="3">
        <f t="shared" si="162"/>
        <v>256.83912131002086</v>
      </c>
      <c r="E966" s="3">
        <f>200</f>
        <v>200</v>
      </c>
      <c r="F966" s="3">
        <f t="shared" si="163"/>
        <v>51824.663383314197</v>
      </c>
    </row>
    <row r="967" spans="2:6" x14ac:dyDescent="0.35">
      <c r="B967">
        <f t="shared" si="165"/>
        <v>144</v>
      </c>
      <c r="C967" s="3">
        <f t="shared" si="164"/>
        <v>51824.663383314197</v>
      </c>
      <c r="D967" s="3">
        <f t="shared" si="162"/>
        <v>259.12331691657096</v>
      </c>
      <c r="E967" s="3">
        <f>200</f>
        <v>200</v>
      </c>
      <c r="F967" s="3">
        <f t="shared" si="163"/>
        <v>52283.786700230768</v>
      </c>
    </row>
    <row r="968" spans="2:6" x14ac:dyDescent="0.35">
      <c r="B968">
        <f t="shared" si="165"/>
        <v>145</v>
      </c>
      <c r="C968" s="3">
        <f t="shared" si="164"/>
        <v>52283.786700230768</v>
      </c>
      <c r="D968" s="3">
        <f t="shared" si="162"/>
        <v>261.41893350115384</v>
      </c>
      <c r="E968" s="3">
        <f>200</f>
        <v>200</v>
      </c>
      <c r="F968" s="3">
        <f t="shared" si="163"/>
        <v>52745.205633731923</v>
      </c>
    </row>
    <row r="969" spans="2:6" x14ac:dyDescent="0.35">
      <c r="B969">
        <f t="shared" si="165"/>
        <v>146</v>
      </c>
      <c r="C969" s="3">
        <f t="shared" si="164"/>
        <v>52745.205633731923</v>
      </c>
      <c r="D969" s="3">
        <f t="shared" si="162"/>
        <v>263.72602816865964</v>
      </c>
      <c r="E969" s="3">
        <f>200</f>
        <v>200</v>
      </c>
      <c r="F969" s="3">
        <f t="shared" si="163"/>
        <v>53208.931661900584</v>
      </c>
    </row>
    <row r="970" spans="2:6" x14ac:dyDescent="0.35">
      <c r="B970">
        <f t="shared" si="165"/>
        <v>147</v>
      </c>
      <c r="C970" s="3">
        <f t="shared" si="164"/>
        <v>53208.931661900584</v>
      </c>
      <c r="D970" s="3">
        <f t="shared" si="162"/>
        <v>266.04465830950289</v>
      </c>
      <c r="E970" s="3">
        <f>200</f>
        <v>200</v>
      </c>
      <c r="F970" s="3">
        <f t="shared" si="163"/>
        <v>53674.976320210088</v>
      </c>
    </row>
    <row r="971" spans="2:6" x14ac:dyDescent="0.35">
      <c r="B971">
        <f t="shared" si="165"/>
        <v>148</v>
      </c>
      <c r="C971" s="3">
        <f t="shared" si="164"/>
        <v>53674.976320210088</v>
      </c>
      <c r="D971" s="3">
        <f t="shared" si="162"/>
        <v>268.37488160105039</v>
      </c>
      <c r="E971" s="3">
        <f>200</f>
        <v>200</v>
      </c>
      <c r="F971" s="3">
        <f t="shared" si="163"/>
        <v>54143.351201811136</v>
      </c>
    </row>
    <row r="972" spans="2:6" x14ac:dyDescent="0.35">
      <c r="B972">
        <f t="shared" si="165"/>
        <v>149</v>
      </c>
      <c r="C972" s="3">
        <f t="shared" si="164"/>
        <v>54143.351201811136</v>
      </c>
      <c r="D972" s="3">
        <f t="shared" si="162"/>
        <v>270.7167560090557</v>
      </c>
      <c r="E972" s="3">
        <f>200</f>
        <v>200</v>
      </c>
      <c r="F972" s="3">
        <f t="shared" si="163"/>
        <v>54614.067957820189</v>
      </c>
    </row>
    <row r="973" spans="2:6" x14ac:dyDescent="0.35">
      <c r="B973">
        <f t="shared" si="165"/>
        <v>150</v>
      </c>
      <c r="C973" s="3">
        <f t="shared" si="164"/>
        <v>54614.067957820189</v>
      </c>
      <c r="D973" s="3">
        <f t="shared" si="162"/>
        <v>273.07033978910096</v>
      </c>
      <c r="E973" s="3">
        <f>200</f>
        <v>200</v>
      </c>
      <c r="F973" s="3">
        <f t="shared" si="163"/>
        <v>55087.138297609286</v>
      </c>
    </row>
    <row r="974" spans="2:6" x14ac:dyDescent="0.35">
      <c r="B974">
        <f t="shared" si="165"/>
        <v>151</v>
      </c>
      <c r="C974" s="3">
        <f t="shared" si="164"/>
        <v>55087.138297609286</v>
      </c>
      <c r="D974" s="3">
        <f t="shared" si="162"/>
        <v>275.43569148804642</v>
      </c>
      <c r="E974" s="3">
        <f>200</f>
        <v>200</v>
      </c>
      <c r="F974" s="3">
        <f t="shared" si="163"/>
        <v>55562.573989097335</v>
      </c>
    </row>
    <row r="975" spans="2:6" x14ac:dyDescent="0.35">
      <c r="B975">
        <f t="shared" si="165"/>
        <v>152</v>
      </c>
      <c r="C975" s="3">
        <f t="shared" si="164"/>
        <v>55562.573989097335</v>
      </c>
      <c r="D975" s="3">
        <f t="shared" si="162"/>
        <v>277.81286994548663</v>
      </c>
      <c r="E975" s="3">
        <f>200</f>
        <v>200</v>
      </c>
      <c r="F975" s="3">
        <f t="shared" si="163"/>
        <v>56040.386859042825</v>
      </c>
    </row>
    <row r="976" spans="2:6" x14ac:dyDescent="0.35">
      <c r="B976">
        <f t="shared" si="165"/>
        <v>153</v>
      </c>
      <c r="C976" s="3">
        <f t="shared" si="164"/>
        <v>56040.386859042825</v>
      </c>
      <c r="D976" s="3">
        <f t="shared" si="162"/>
        <v>280.20193429521413</v>
      </c>
      <c r="E976" s="3">
        <f>200</f>
        <v>200</v>
      </c>
      <c r="F976" s="3">
        <f t="shared" si="163"/>
        <v>56520.588793338036</v>
      </c>
    </row>
    <row r="977" spans="2:6" x14ac:dyDescent="0.35">
      <c r="B977">
        <f t="shared" si="165"/>
        <v>154</v>
      </c>
      <c r="C977" s="3">
        <f t="shared" si="164"/>
        <v>56520.588793338036</v>
      </c>
      <c r="D977" s="3">
        <f t="shared" si="162"/>
        <v>282.60294396669013</v>
      </c>
      <c r="E977" s="3">
        <f>200</f>
        <v>200</v>
      </c>
      <c r="F977" s="3">
        <f t="shared" si="163"/>
        <v>57003.191737304725</v>
      </c>
    </row>
    <row r="978" spans="2:6" x14ac:dyDescent="0.35">
      <c r="B978">
        <f t="shared" si="165"/>
        <v>155</v>
      </c>
      <c r="C978" s="3">
        <f t="shared" si="164"/>
        <v>57003.191737304725</v>
      </c>
      <c r="D978" s="3">
        <f t="shared" si="162"/>
        <v>285.01595868652362</v>
      </c>
      <c r="E978" s="3">
        <f>200</f>
        <v>200</v>
      </c>
      <c r="F978" s="3">
        <f t="shared" si="163"/>
        <v>57488.207695991252</v>
      </c>
    </row>
    <row r="979" spans="2:6" x14ac:dyDescent="0.35">
      <c r="B979">
        <f t="shared" si="165"/>
        <v>156</v>
      </c>
      <c r="C979" s="3">
        <f t="shared" si="164"/>
        <v>57488.207695991252</v>
      </c>
      <c r="D979" s="3">
        <f t="shared" si="162"/>
        <v>287.44103847995626</v>
      </c>
      <c r="E979" s="3">
        <f>200</f>
        <v>200</v>
      </c>
      <c r="F979" s="3">
        <f t="shared" si="163"/>
        <v>57975.648734471208</v>
      </c>
    </row>
    <row r="980" spans="2:6" x14ac:dyDescent="0.35">
      <c r="B980">
        <f t="shared" si="165"/>
        <v>157</v>
      </c>
      <c r="C980" s="3">
        <f t="shared" si="164"/>
        <v>57975.648734471208</v>
      </c>
      <c r="D980" s="3">
        <f t="shared" si="162"/>
        <v>289.87824367235606</v>
      </c>
      <c r="E980" s="3">
        <f>200</f>
        <v>200</v>
      </c>
      <c r="F980" s="3">
        <f t="shared" si="163"/>
        <v>58465.526978143564</v>
      </c>
    </row>
    <row r="981" spans="2:6" x14ac:dyDescent="0.35">
      <c r="B981">
        <f t="shared" si="165"/>
        <v>158</v>
      </c>
      <c r="C981" s="3">
        <f t="shared" si="164"/>
        <v>58465.526978143564</v>
      </c>
      <c r="D981" s="3">
        <f t="shared" si="162"/>
        <v>292.32763489071777</v>
      </c>
      <c r="E981" s="3">
        <f>200</f>
        <v>200</v>
      </c>
      <c r="F981" s="3">
        <f t="shared" si="163"/>
        <v>58957.85461303428</v>
      </c>
    </row>
    <row r="982" spans="2:6" x14ac:dyDescent="0.35">
      <c r="B982">
        <f t="shared" si="165"/>
        <v>159</v>
      </c>
      <c r="C982" s="3">
        <f t="shared" si="164"/>
        <v>58957.85461303428</v>
      </c>
      <c r="D982" s="3">
        <f t="shared" si="162"/>
        <v>294.78927306517136</v>
      </c>
      <c r="E982" s="3">
        <f>200</f>
        <v>200</v>
      </c>
      <c r="F982" s="3">
        <f t="shared" si="163"/>
        <v>59452.643886099453</v>
      </c>
    </row>
    <row r="983" spans="2:6" x14ac:dyDescent="0.35">
      <c r="B983">
        <f t="shared" si="165"/>
        <v>160</v>
      </c>
      <c r="C983" s="3">
        <f t="shared" si="164"/>
        <v>59452.643886099453</v>
      </c>
      <c r="D983" s="3">
        <f t="shared" si="162"/>
        <v>297.26321943049726</v>
      </c>
      <c r="E983" s="3">
        <f>200</f>
        <v>200</v>
      </c>
      <c r="F983" s="3">
        <f t="shared" si="163"/>
        <v>59949.90710552995</v>
      </c>
    </row>
    <row r="984" spans="2:6" x14ac:dyDescent="0.35">
      <c r="B984">
        <f t="shared" si="165"/>
        <v>161</v>
      </c>
      <c r="C984" s="3">
        <f t="shared" si="164"/>
        <v>59949.90710552995</v>
      </c>
      <c r="D984" s="3">
        <f t="shared" si="162"/>
        <v>299.74953552764975</v>
      </c>
      <c r="E984" s="3">
        <f>200</f>
        <v>200</v>
      </c>
      <c r="F984" s="3">
        <f t="shared" si="163"/>
        <v>60449.656641057598</v>
      </c>
    </row>
    <row r="985" spans="2:6" x14ac:dyDescent="0.35">
      <c r="B985">
        <f t="shared" si="165"/>
        <v>162</v>
      </c>
      <c r="C985" s="3">
        <f t="shared" si="164"/>
        <v>60449.656641057598</v>
      </c>
      <c r="D985" s="3">
        <f t="shared" si="162"/>
        <v>302.24828320528798</v>
      </c>
      <c r="E985" s="3">
        <f>200</f>
        <v>200</v>
      </c>
      <c r="F985" s="3">
        <f t="shared" si="163"/>
        <v>60951.904924262883</v>
      </c>
    </row>
    <row r="986" spans="2:6" x14ac:dyDescent="0.35">
      <c r="B986">
        <f t="shared" si="165"/>
        <v>163</v>
      </c>
      <c r="C986" s="3">
        <f t="shared" si="164"/>
        <v>60951.904924262883</v>
      </c>
      <c r="D986" s="3">
        <f t="shared" si="162"/>
        <v>304.75952462131437</v>
      </c>
      <c r="E986" s="3">
        <f>200</f>
        <v>200</v>
      </c>
      <c r="F986" s="3">
        <f t="shared" si="163"/>
        <v>61456.664448884199</v>
      </c>
    </row>
    <row r="987" spans="2:6" x14ac:dyDescent="0.35">
      <c r="B987">
        <f t="shared" si="165"/>
        <v>164</v>
      </c>
      <c r="C987" s="3">
        <f t="shared" si="164"/>
        <v>61456.664448884199</v>
      </c>
      <c r="D987" s="3">
        <f t="shared" si="162"/>
        <v>307.28332224442096</v>
      </c>
      <c r="E987" s="3">
        <f>200</f>
        <v>200</v>
      </c>
      <c r="F987" s="3">
        <f t="shared" si="163"/>
        <v>61963.947771128624</v>
      </c>
    </row>
    <row r="988" spans="2:6" x14ac:dyDescent="0.35">
      <c r="B988">
        <f t="shared" si="165"/>
        <v>165</v>
      </c>
      <c r="C988" s="3">
        <f t="shared" si="164"/>
        <v>61963.947771128624</v>
      </c>
      <c r="D988" s="3">
        <f t="shared" si="162"/>
        <v>309.8197388556431</v>
      </c>
      <c r="E988" s="3">
        <f>200</f>
        <v>200</v>
      </c>
      <c r="F988" s="3">
        <f t="shared" si="163"/>
        <v>62473.767509984267</v>
      </c>
    </row>
    <row r="989" spans="2:6" x14ac:dyDescent="0.35">
      <c r="B989">
        <f t="shared" si="165"/>
        <v>166</v>
      </c>
      <c r="C989" s="3">
        <f t="shared" si="164"/>
        <v>62473.767509984267</v>
      </c>
      <c r="D989" s="3">
        <f t="shared" si="162"/>
        <v>312.36883754992135</v>
      </c>
      <c r="E989" s="3">
        <f>200</f>
        <v>200</v>
      </c>
      <c r="F989" s="3">
        <f t="shared" si="163"/>
        <v>62986.136347534186</v>
      </c>
    </row>
    <row r="990" spans="2:6" x14ac:dyDescent="0.35">
      <c r="B990">
        <f t="shared" si="165"/>
        <v>167</v>
      </c>
      <c r="C990" s="3">
        <f t="shared" si="164"/>
        <v>62986.136347534186</v>
      </c>
      <c r="D990" s="3">
        <f t="shared" si="162"/>
        <v>314.93068173767091</v>
      </c>
      <c r="E990" s="3">
        <f>200</f>
        <v>200</v>
      </c>
      <c r="F990" s="3">
        <f t="shared" si="163"/>
        <v>63501.067029271857</v>
      </c>
    </row>
    <row r="991" spans="2:6" x14ac:dyDescent="0.35">
      <c r="B991">
        <f t="shared" si="165"/>
        <v>168</v>
      </c>
      <c r="C991" s="3">
        <f t="shared" si="164"/>
        <v>63501.067029271857</v>
      </c>
      <c r="D991" s="3">
        <f t="shared" si="162"/>
        <v>317.5053351463593</v>
      </c>
      <c r="E991" s="3">
        <f>200</f>
        <v>200</v>
      </c>
      <c r="F991" s="3">
        <f t="shared" si="163"/>
        <v>64018.572364418214</v>
      </c>
    </row>
    <row r="992" spans="2:6" x14ac:dyDescent="0.35">
      <c r="B992">
        <f t="shared" si="165"/>
        <v>169</v>
      </c>
      <c r="C992" s="3">
        <f t="shared" si="164"/>
        <v>64018.572364418214</v>
      </c>
      <c r="D992" s="3">
        <f t="shared" si="162"/>
        <v>320.09286182209104</v>
      </c>
      <c r="E992" s="3">
        <f>200</f>
        <v>200</v>
      </c>
      <c r="F992" s="3">
        <f t="shared" si="163"/>
        <v>64538.665226240308</v>
      </c>
    </row>
    <row r="993" spans="2:6" x14ac:dyDescent="0.35">
      <c r="B993">
        <f t="shared" si="165"/>
        <v>170</v>
      </c>
      <c r="C993" s="3">
        <f t="shared" si="164"/>
        <v>64538.665226240308</v>
      </c>
      <c r="D993" s="3">
        <f t="shared" si="162"/>
        <v>322.69332613120156</v>
      </c>
      <c r="E993" s="3">
        <f>200</f>
        <v>200</v>
      </c>
      <c r="F993" s="3">
        <f t="shared" si="163"/>
        <v>65061.358552371508</v>
      </c>
    </row>
    <row r="994" spans="2:6" x14ac:dyDescent="0.35">
      <c r="B994">
        <f t="shared" si="165"/>
        <v>171</v>
      </c>
      <c r="C994" s="3">
        <f t="shared" si="164"/>
        <v>65061.358552371508</v>
      </c>
      <c r="D994" s="3">
        <f t="shared" si="162"/>
        <v>325.30679276185754</v>
      </c>
      <c r="E994" s="3">
        <f>200</f>
        <v>200</v>
      </c>
      <c r="F994" s="3">
        <f t="shared" si="163"/>
        <v>65586.66534513337</v>
      </c>
    </row>
    <row r="995" spans="2:6" x14ac:dyDescent="0.35">
      <c r="B995">
        <f t="shared" si="165"/>
        <v>172</v>
      </c>
      <c r="C995" s="3">
        <f t="shared" si="164"/>
        <v>65586.66534513337</v>
      </c>
      <c r="D995" s="3">
        <f t="shared" si="162"/>
        <v>327.93332672566686</v>
      </c>
      <c r="E995" s="3">
        <f>200</f>
        <v>200</v>
      </c>
      <c r="F995" s="3">
        <f t="shared" si="163"/>
        <v>66114.598671859043</v>
      </c>
    </row>
    <row r="996" spans="2:6" x14ac:dyDescent="0.35">
      <c r="B996">
        <f t="shared" si="165"/>
        <v>173</v>
      </c>
      <c r="C996" s="3">
        <f t="shared" si="164"/>
        <v>66114.598671859043</v>
      </c>
      <c r="D996" s="3">
        <f t="shared" si="162"/>
        <v>330.5729933592952</v>
      </c>
      <c r="E996" s="3">
        <f>200</f>
        <v>200</v>
      </c>
      <c r="F996" s="3">
        <f t="shared" si="163"/>
        <v>66645.171665218339</v>
      </c>
    </row>
    <row r="997" spans="2:6" x14ac:dyDescent="0.35">
      <c r="B997">
        <f t="shared" si="165"/>
        <v>174</v>
      </c>
      <c r="C997" s="3">
        <f t="shared" si="164"/>
        <v>66645.171665218339</v>
      </c>
      <c r="D997" s="3">
        <f t="shared" si="162"/>
        <v>333.22585832609167</v>
      </c>
      <c r="E997" s="3">
        <f>200</f>
        <v>200</v>
      </c>
      <c r="F997" s="3">
        <f t="shared" si="163"/>
        <v>67178.397523544423</v>
      </c>
    </row>
    <row r="998" spans="2:6" x14ac:dyDescent="0.35">
      <c r="B998">
        <f t="shared" si="165"/>
        <v>175</v>
      </c>
      <c r="C998" s="3">
        <f t="shared" si="164"/>
        <v>67178.397523544423</v>
      </c>
      <c r="D998" s="3">
        <f t="shared" si="162"/>
        <v>335.89198761772212</v>
      </c>
      <c r="E998" s="3">
        <f>200</f>
        <v>200</v>
      </c>
      <c r="F998" s="3">
        <f t="shared" si="163"/>
        <v>67714.289511162147</v>
      </c>
    </row>
    <row r="999" spans="2:6" x14ac:dyDescent="0.35">
      <c r="B999">
        <f t="shared" si="165"/>
        <v>176</v>
      </c>
      <c r="C999" s="3">
        <f t="shared" si="164"/>
        <v>67714.289511162147</v>
      </c>
      <c r="D999" s="3">
        <f t="shared" si="162"/>
        <v>338.57144755581072</v>
      </c>
      <c r="E999" s="3">
        <f>200</f>
        <v>200</v>
      </c>
      <c r="F999" s="3">
        <f t="shared" si="163"/>
        <v>68252.860958717953</v>
      </c>
    </row>
    <row r="1000" spans="2:6" x14ac:dyDescent="0.35">
      <c r="B1000">
        <f t="shared" si="165"/>
        <v>177</v>
      </c>
      <c r="C1000" s="3">
        <f t="shared" si="164"/>
        <v>68252.860958717953</v>
      </c>
      <c r="D1000" s="3">
        <f t="shared" si="162"/>
        <v>341.26430479358976</v>
      </c>
      <c r="E1000" s="3">
        <f>200</f>
        <v>200</v>
      </c>
      <c r="F1000" s="3">
        <f t="shared" si="163"/>
        <v>68794.125263511538</v>
      </c>
    </row>
    <row r="1001" spans="2:6" x14ac:dyDescent="0.35">
      <c r="B1001">
        <f t="shared" si="165"/>
        <v>178</v>
      </c>
      <c r="C1001" s="3">
        <f t="shared" si="164"/>
        <v>68794.125263511538</v>
      </c>
      <c r="D1001" s="3">
        <f t="shared" si="162"/>
        <v>343.97062631755767</v>
      </c>
      <c r="E1001" s="3">
        <f>200</f>
        <v>200</v>
      </c>
      <c r="F1001" s="3">
        <f t="shared" si="163"/>
        <v>69338.095889829099</v>
      </c>
    </row>
    <row r="1002" spans="2:6" x14ac:dyDescent="0.35">
      <c r="B1002">
        <f t="shared" si="165"/>
        <v>179</v>
      </c>
      <c r="C1002" s="3">
        <f t="shared" si="164"/>
        <v>69338.095889829099</v>
      </c>
      <c r="D1002" s="3">
        <f t="shared" si="162"/>
        <v>346.69047944914547</v>
      </c>
      <c r="E1002" s="3">
        <f>200</f>
        <v>200</v>
      </c>
      <c r="F1002" s="3">
        <f t="shared" si="163"/>
        <v>69884.786369278241</v>
      </c>
    </row>
    <row r="1003" spans="2:6" x14ac:dyDescent="0.35">
      <c r="B1003">
        <f t="shared" si="165"/>
        <v>180</v>
      </c>
      <c r="C1003" s="3">
        <f t="shared" si="164"/>
        <v>69884.786369278241</v>
      </c>
      <c r="D1003" s="3">
        <f t="shared" si="162"/>
        <v>349.42393184639121</v>
      </c>
      <c r="E1003" s="3">
        <f>200</f>
        <v>200</v>
      </c>
      <c r="F1003" s="3">
        <f t="shared" si="163"/>
        <v>70434.210301124636</v>
      </c>
    </row>
    <row r="1004" spans="2:6" x14ac:dyDescent="0.35">
      <c r="B1004">
        <f t="shared" si="165"/>
        <v>181</v>
      </c>
      <c r="C1004" s="3">
        <f t="shared" si="164"/>
        <v>70434.210301124636</v>
      </c>
      <c r="D1004" s="3">
        <f t="shared" si="162"/>
        <v>352.17105150562315</v>
      </c>
      <c r="E1004" s="3">
        <f>200</f>
        <v>200</v>
      </c>
      <c r="F1004" s="3">
        <f t="shared" si="163"/>
        <v>70986.381352630255</v>
      </c>
    </row>
    <row r="1005" spans="2:6" x14ac:dyDescent="0.35">
      <c r="B1005">
        <f t="shared" si="165"/>
        <v>182</v>
      </c>
      <c r="C1005" s="3">
        <f t="shared" si="164"/>
        <v>70986.381352630255</v>
      </c>
      <c r="D1005" s="3">
        <f t="shared" si="162"/>
        <v>354.93190676315129</v>
      </c>
      <c r="E1005" s="3">
        <f>200</f>
        <v>200</v>
      </c>
      <c r="F1005" s="3">
        <f t="shared" si="163"/>
        <v>71541.313259393399</v>
      </c>
    </row>
    <row r="1006" spans="2:6" x14ac:dyDescent="0.35">
      <c r="B1006">
        <f t="shared" si="165"/>
        <v>183</v>
      </c>
      <c r="C1006" s="3">
        <f t="shared" si="164"/>
        <v>71541.313259393399</v>
      </c>
      <c r="D1006" s="3">
        <f t="shared" si="162"/>
        <v>357.70656629696697</v>
      </c>
      <c r="E1006" s="3">
        <f>200</f>
        <v>200</v>
      </c>
      <c r="F1006" s="3">
        <f t="shared" si="163"/>
        <v>72099.019825690368</v>
      </c>
    </row>
    <row r="1007" spans="2:6" x14ac:dyDescent="0.35">
      <c r="B1007">
        <f t="shared" si="165"/>
        <v>184</v>
      </c>
      <c r="C1007" s="3">
        <f t="shared" si="164"/>
        <v>72099.019825690368</v>
      </c>
      <c r="D1007" s="3">
        <f t="shared" si="162"/>
        <v>360.49509912845184</v>
      </c>
      <c r="E1007" s="3">
        <f>200</f>
        <v>200</v>
      </c>
      <c r="F1007" s="3">
        <f t="shared" si="163"/>
        <v>72659.514924818825</v>
      </c>
    </row>
    <row r="1008" spans="2:6" x14ac:dyDescent="0.35">
      <c r="B1008">
        <f t="shared" si="165"/>
        <v>185</v>
      </c>
      <c r="C1008" s="3">
        <f t="shared" si="164"/>
        <v>72659.514924818825</v>
      </c>
      <c r="D1008" s="3">
        <f t="shared" si="162"/>
        <v>363.29757462409412</v>
      </c>
      <c r="E1008" s="3">
        <f>200</f>
        <v>200</v>
      </c>
      <c r="F1008" s="3">
        <f t="shared" si="163"/>
        <v>73222.812499442924</v>
      </c>
    </row>
    <row r="1009" spans="2:6" x14ac:dyDescent="0.35">
      <c r="B1009">
        <f t="shared" si="165"/>
        <v>186</v>
      </c>
      <c r="C1009" s="3">
        <f t="shared" si="164"/>
        <v>73222.812499442924</v>
      </c>
      <c r="D1009" s="3">
        <f t="shared" si="162"/>
        <v>366.11406249721466</v>
      </c>
      <c r="E1009" s="3">
        <f>200</f>
        <v>200</v>
      </c>
      <c r="F1009" s="3">
        <f t="shared" si="163"/>
        <v>73788.926561940141</v>
      </c>
    </row>
    <row r="1010" spans="2:6" x14ac:dyDescent="0.35">
      <c r="B1010">
        <f t="shared" si="165"/>
        <v>187</v>
      </c>
      <c r="C1010" s="3">
        <f t="shared" si="164"/>
        <v>73788.926561940141</v>
      </c>
      <c r="D1010" s="3">
        <f t="shared" si="162"/>
        <v>368.94463280970075</v>
      </c>
      <c r="E1010" s="3">
        <f>200</f>
        <v>200</v>
      </c>
      <c r="F1010" s="3">
        <f t="shared" si="163"/>
        <v>74357.871194749838</v>
      </c>
    </row>
    <row r="1011" spans="2:6" x14ac:dyDescent="0.35">
      <c r="B1011">
        <f t="shared" si="165"/>
        <v>188</v>
      </c>
      <c r="C1011" s="3">
        <f t="shared" si="164"/>
        <v>74357.871194749838</v>
      </c>
      <c r="D1011" s="3">
        <f t="shared" si="162"/>
        <v>371.7893559737492</v>
      </c>
      <c r="E1011" s="3">
        <f>200</f>
        <v>200</v>
      </c>
      <c r="F1011" s="3">
        <f t="shared" si="163"/>
        <v>74929.66055072358</v>
      </c>
    </row>
    <row r="1012" spans="2:6" x14ac:dyDescent="0.35">
      <c r="B1012">
        <f t="shared" si="165"/>
        <v>189</v>
      </c>
      <c r="C1012" s="3">
        <f t="shared" si="164"/>
        <v>74929.66055072358</v>
      </c>
      <c r="D1012" s="3">
        <f t="shared" si="162"/>
        <v>374.64830275361788</v>
      </c>
      <c r="E1012" s="3">
        <f>200</f>
        <v>200</v>
      </c>
      <c r="F1012" s="3">
        <f t="shared" si="163"/>
        <v>75504.308853477196</v>
      </c>
    </row>
    <row r="1013" spans="2:6" x14ac:dyDescent="0.35">
      <c r="B1013">
        <f t="shared" si="165"/>
        <v>190</v>
      </c>
      <c r="C1013" s="3">
        <f t="shared" si="164"/>
        <v>75504.308853477196</v>
      </c>
      <c r="D1013" s="3">
        <f t="shared" si="162"/>
        <v>377.52154426738593</v>
      </c>
      <c r="E1013" s="3">
        <f>200</f>
        <v>200</v>
      </c>
      <c r="F1013" s="3">
        <f t="shared" si="163"/>
        <v>76081.830397744576</v>
      </c>
    </row>
    <row r="1014" spans="2:6" x14ac:dyDescent="0.35">
      <c r="B1014">
        <f t="shared" si="165"/>
        <v>191</v>
      </c>
      <c r="C1014" s="3">
        <f t="shared" si="164"/>
        <v>76081.830397744576</v>
      </c>
      <c r="D1014" s="3">
        <f t="shared" si="162"/>
        <v>380.4091519887229</v>
      </c>
      <c r="E1014" s="3">
        <f>200</f>
        <v>200</v>
      </c>
      <c r="F1014" s="3">
        <f t="shared" si="163"/>
        <v>76662.239549733305</v>
      </c>
    </row>
    <row r="1015" spans="2:6" x14ac:dyDescent="0.35">
      <c r="B1015">
        <f t="shared" si="165"/>
        <v>192</v>
      </c>
      <c r="C1015" s="3">
        <f t="shared" si="164"/>
        <v>76662.239549733305</v>
      </c>
      <c r="D1015" s="3">
        <f t="shared" si="162"/>
        <v>383.31119774866653</v>
      </c>
      <c r="E1015" s="3">
        <f>200</f>
        <v>200</v>
      </c>
      <c r="F1015" s="3">
        <f t="shared" si="163"/>
        <v>77245.550747481975</v>
      </c>
    </row>
    <row r="1016" spans="2:6" x14ac:dyDescent="0.35">
      <c r="B1016">
        <f t="shared" si="165"/>
        <v>193</v>
      </c>
      <c r="C1016" s="3">
        <f t="shared" si="164"/>
        <v>77245.550747481975</v>
      </c>
      <c r="D1016" s="3">
        <f t="shared" si="162"/>
        <v>386.22775373740984</v>
      </c>
      <c r="E1016" s="3">
        <f>200</f>
        <v>200</v>
      </c>
      <c r="F1016" s="3">
        <f t="shared" si="163"/>
        <v>77831.778501219378</v>
      </c>
    </row>
    <row r="1017" spans="2:6" x14ac:dyDescent="0.35">
      <c r="B1017">
        <f t="shared" si="165"/>
        <v>194</v>
      </c>
      <c r="C1017" s="3">
        <f t="shared" si="164"/>
        <v>77831.778501219378</v>
      </c>
      <c r="D1017" s="3">
        <f t="shared" ref="D1017:D1080" si="166">C1017*$A$828/12</f>
        <v>389.15889250609689</v>
      </c>
      <c r="E1017" s="3">
        <f>200</f>
        <v>200</v>
      </c>
      <c r="F1017" s="3">
        <f t="shared" ref="F1017:F1080" si="167">SUM(C1017:E1017)</f>
        <v>78420.937393725471</v>
      </c>
    </row>
    <row r="1018" spans="2:6" x14ac:dyDescent="0.35">
      <c r="B1018">
        <f t="shared" si="165"/>
        <v>195</v>
      </c>
      <c r="C1018" s="3">
        <f t="shared" ref="C1018:C1081" si="168">F1017</f>
        <v>78420.937393725471</v>
      </c>
      <c r="D1018" s="3">
        <f t="shared" si="166"/>
        <v>392.10468696862739</v>
      </c>
      <c r="E1018" s="3">
        <f>200</f>
        <v>200</v>
      </c>
      <c r="F1018" s="3">
        <f t="shared" si="167"/>
        <v>79013.042080694097</v>
      </c>
    </row>
    <row r="1019" spans="2:6" x14ac:dyDescent="0.35">
      <c r="B1019">
        <f t="shared" si="165"/>
        <v>196</v>
      </c>
      <c r="C1019" s="3">
        <f t="shared" si="168"/>
        <v>79013.042080694097</v>
      </c>
      <c r="D1019" s="3">
        <f t="shared" si="166"/>
        <v>395.06521040347047</v>
      </c>
      <c r="E1019" s="3">
        <f>200</f>
        <v>200</v>
      </c>
      <c r="F1019" s="3">
        <f t="shared" si="167"/>
        <v>79608.107291097564</v>
      </c>
    </row>
    <row r="1020" spans="2:6" x14ac:dyDescent="0.35">
      <c r="B1020">
        <f t="shared" si="165"/>
        <v>197</v>
      </c>
      <c r="C1020" s="3">
        <f t="shared" si="168"/>
        <v>79608.107291097564</v>
      </c>
      <c r="D1020" s="3">
        <f t="shared" si="166"/>
        <v>398.04053645548782</v>
      </c>
      <c r="E1020" s="3">
        <f>200</f>
        <v>200</v>
      </c>
      <c r="F1020" s="3">
        <f t="shared" si="167"/>
        <v>80206.147827553054</v>
      </c>
    </row>
    <row r="1021" spans="2:6" x14ac:dyDescent="0.35">
      <c r="B1021">
        <f t="shared" si="165"/>
        <v>198</v>
      </c>
      <c r="C1021" s="3">
        <f t="shared" si="168"/>
        <v>80206.147827553054</v>
      </c>
      <c r="D1021" s="3">
        <f t="shared" si="166"/>
        <v>401.03073913776524</v>
      </c>
      <c r="E1021" s="3">
        <f>200</f>
        <v>200</v>
      </c>
      <c r="F1021" s="3">
        <f t="shared" si="167"/>
        <v>80807.178566690825</v>
      </c>
    </row>
    <row r="1022" spans="2:6" x14ac:dyDescent="0.35">
      <c r="B1022">
        <f t="shared" si="165"/>
        <v>199</v>
      </c>
      <c r="C1022" s="3">
        <f t="shared" si="168"/>
        <v>80807.178566690825</v>
      </c>
      <c r="D1022" s="3">
        <f t="shared" si="166"/>
        <v>404.03589283345406</v>
      </c>
      <c r="E1022" s="3">
        <f>200</f>
        <v>200</v>
      </c>
      <c r="F1022" s="3">
        <f t="shared" si="167"/>
        <v>81411.214459524286</v>
      </c>
    </row>
    <row r="1023" spans="2:6" x14ac:dyDescent="0.35">
      <c r="B1023">
        <f t="shared" si="165"/>
        <v>200</v>
      </c>
      <c r="C1023" s="3">
        <f t="shared" si="168"/>
        <v>81411.214459524286</v>
      </c>
      <c r="D1023" s="3">
        <f t="shared" si="166"/>
        <v>407.05607229762137</v>
      </c>
      <c r="E1023" s="3">
        <f>200</f>
        <v>200</v>
      </c>
      <c r="F1023" s="3">
        <f t="shared" si="167"/>
        <v>82018.270531821909</v>
      </c>
    </row>
    <row r="1024" spans="2:6" x14ac:dyDescent="0.35">
      <c r="B1024">
        <f t="shared" si="165"/>
        <v>201</v>
      </c>
      <c r="C1024" s="3">
        <f t="shared" si="168"/>
        <v>82018.270531821909</v>
      </c>
      <c r="D1024" s="3">
        <f t="shared" si="166"/>
        <v>410.09135265910953</v>
      </c>
      <c r="E1024" s="3">
        <f>200</f>
        <v>200</v>
      </c>
      <c r="F1024" s="3">
        <f t="shared" si="167"/>
        <v>82628.361884481012</v>
      </c>
    </row>
    <row r="1025" spans="2:6" x14ac:dyDescent="0.35">
      <c r="B1025">
        <f t="shared" si="165"/>
        <v>202</v>
      </c>
      <c r="C1025" s="3">
        <f t="shared" si="168"/>
        <v>82628.361884481012</v>
      </c>
      <c r="D1025" s="3">
        <f t="shared" si="166"/>
        <v>413.14180942240506</v>
      </c>
      <c r="E1025" s="3">
        <f>200</f>
        <v>200</v>
      </c>
      <c r="F1025" s="3">
        <f t="shared" si="167"/>
        <v>83241.503693903418</v>
      </c>
    </row>
    <row r="1026" spans="2:6" x14ac:dyDescent="0.35">
      <c r="B1026">
        <f t="shared" si="165"/>
        <v>203</v>
      </c>
      <c r="C1026" s="3">
        <f t="shared" si="168"/>
        <v>83241.503693903418</v>
      </c>
      <c r="D1026" s="3">
        <f t="shared" si="166"/>
        <v>416.20751846951708</v>
      </c>
      <c r="E1026" s="3">
        <f>200</f>
        <v>200</v>
      </c>
      <c r="F1026" s="3">
        <f t="shared" si="167"/>
        <v>83857.711212372931</v>
      </c>
    </row>
    <row r="1027" spans="2:6" x14ac:dyDescent="0.35">
      <c r="B1027">
        <f t="shared" ref="B1027:B1090" si="169">B1026+1</f>
        <v>204</v>
      </c>
      <c r="C1027" s="3">
        <f t="shared" si="168"/>
        <v>83857.711212372931</v>
      </c>
      <c r="D1027" s="3">
        <f t="shared" si="166"/>
        <v>419.28855606186465</v>
      </c>
      <c r="E1027" s="3">
        <f>200</f>
        <v>200</v>
      </c>
      <c r="F1027" s="3">
        <f t="shared" si="167"/>
        <v>84476.999768434791</v>
      </c>
    </row>
    <row r="1028" spans="2:6" x14ac:dyDescent="0.35">
      <c r="B1028">
        <f t="shared" si="169"/>
        <v>205</v>
      </c>
      <c r="C1028" s="3">
        <f t="shared" si="168"/>
        <v>84476.999768434791</v>
      </c>
      <c r="D1028" s="3">
        <f t="shared" si="166"/>
        <v>422.38499884217396</v>
      </c>
      <c r="E1028" s="3">
        <f>200</f>
        <v>200</v>
      </c>
      <c r="F1028" s="3">
        <f t="shared" si="167"/>
        <v>85099.384767276963</v>
      </c>
    </row>
    <row r="1029" spans="2:6" x14ac:dyDescent="0.35">
      <c r="B1029">
        <f t="shared" si="169"/>
        <v>206</v>
      </c>
      <c r="C1029" s="3">
        <f t="shared" si="168"/>
        <v>85099.384767276963</v>
      </c>
      <c r="D1029" s="3">
        <f t="shared" si="166"/>
        <v>425.49692383638484</v>
      </c>
      <c r="E1029" s="3">
        <f>200</f>
        <v>200</v>
      </c>
      <c r="F1029" s="3">
        <f t="shared" si="167"/>
        <v>85724.881691113347</v>
      </c>
    </row>
    <row r="1030" spans="2:6" x14ac:dyDescent="0.35">
      <c r="B1030">
        <f t="shared" si="169"/>
        <v>207</v>
      </c>
      <c r="C1030" s="3">
        <f t="shared" si="168"/>
        <v>85724.881691113347</v>
      </c>
      <c r="D1030" s="3">
        <f t="shared" si="166"/>
        <v>428.62440845556671</v>
      </c>
      <c r="E1030" s="3">
        <f>200</f>
        <v>200</v>
      </c>
      <c r="F1030" s="3">
        <f t="shared" si="167"/>
        <v>86353.506099568913</v>
      </c>
    </row>
    <row r="1031" spans="2:6" x14ac:dyDescent="0.35">
      <c r="B1031">
        <f t="shared" si="169"/>
        <v>208</v>
      </c>
      <c r="C1031" s="3">
        <f t="shared" si="168"/>
        <v>86353.506099568913</v>
      </c>
      <c r="D1031" s="3">
        <f t="shared" si="166"/>
        <v>431.76753049784452</v>
      </c>
      <c r="E1031" s="3">
        <f>200</f>
        <v>200</v>
      </c>
      <c r="F1031" s="3">
        <f t="shared" si="167"/>
        <v>86985.27363006676</v>
      </c>
    </row>
    <row r="1032" spans="2:6" x14ac:dyDescent="0.35">
      <c r="B1032">
        <f t="shared" si="169"/>
        <v>209</v>
      </c>
      <c r="C1032" s="3">
        <f t="shared" si="168"/>
        <v>86985.27363006676</v>
      </c>
      <c r="D1032" s="3">
        <f t="shared" si="166"/>
        <v>434.92636815033376</v>
      </c>
      <c r="E1032" s="3">
        <f>200</f>
        <v>200</v>
      </c>
      <c r="F1032" s="3">
        <f t="shared" si="167"/>
        <v>87620.199998217096</v>
      </c>
    </row>
    <row r="1033" spans="2:6" x14ac:dyDescent="0.35">
      <c r="B1033">
        <f t="shared" si="169"/>
        <v>210</v>
      </c>
      <c r="C1033" s="3">
        <f t="shared" si="168"/>
        <v>87620.199998217096</v>
      </c>
      <c r="D1033" s="3">
        <f t="shared" si="166"/>
        <v>438.10099999108547</v>
      </c>
      <c r="E1033" s="3">
        <f>200</f>
        <v>200</v>
      </c>
      <c r="F1033" s="3">
        <f t="shared" si="167"/>
        <v>88258.300998208186</v>
      </c>
    </row>
    <row r="1034" spans="2:6" x14ac:dyDescent="0.35">
      <c r="B1034">
        <f t="shared" si="169"/>
        <v>211</v>
      </c>
      <c r="C1034" s="3">
        <f t="shared" si="168"/>
        <v>88258.300998208186</v>
      </c>
      <c r="D1034" s="3">
        <f t="shared" si="166"/>
        <v>441.29150499104094</v>
      </c>
      <c r="E1034" s="3">
        <f>200</f>
        <v>200</v>
      </c>
      <c r="F1034" s="3">
        <f t="shared" si="167"/>
        <v>88899.592503199223</v>
      </c>
    </row>
    <row r="1035" spans="2:6" x14ac:dyDescent="0.35">
      <c r="B1035">
        <f t="shared" si="169"/>
        <v>212</v>
      </c>
      <c r="C1035" s="3">
        <f t="shared" si="168"/>
        <v>88899.592503199223</v>
      </c>
      <c r="D1035" s="3">
        <f t="shared" si="166"/>
        <v>444.49796251599611</v>
      </c>
      <c r="E1035" s="3">
        <f>200</f>
        <v>200</v>
      </c>
      <c r="F1035" s="3">
        <f t="shared" si="167"/>
        <v>89544.090465715213</v>
      </c>
    </row>
    <row r="1036" spans="2:6" x14ac:dyDescent="0.35">
      <c r="B1036">
        <f t="shared" si="169"/>
        <v>213</v>
      </c>
      <c r="C1036" s="3">
        <f t="shared" si="168"/>
        <v>89544.090465715213</v>
      </c>
      <c r="D1036" s="3">
        <f t="shared" si="166"/>
        <v>447.72045232857607</v>
      </c>
      <c r="E1036" s="3">
        <f>200</f>
        <v>200</v>
      </c>
      <c r="F1036" s="3">
        <f t="shared" si="167"/>
        <v>90191.81091804379</v>
      </c>
    </row>
    <row r="1037" spans="2:6" x14ac:dyDescent="0.35">
      <c r="B1037">
        <f t="shared" si="169"/>
        <v>214</v>
      </c>
      <c r="C1037" s="3">
        <f t="shared" si="168"/>
        <v>90191.81091804379</v>
      </c>
      <c r="D1037" s="3">
        <f t="shared" si="166"/>
        <v>450.95905459021895</v>
      </c>
      <c r="E1037" s="3">
        <f>200</f>
        <v>200</v>
      </c>
      <c r="F1037" s="3">
        <f t="shared" si="167"/>
        <v>90842.769972634007</v>
      </c>
    </row>
    <row r="1038" spans="2:6" x14ac:dyDescent="0.35">
      <c r="B1038">
        <f t="shared" si="169"/>
        <v>215</v>
      </c>
      <c r="C1038" s="3">
        <f t="shared" si="168"/>
        <v>90842.769972634007</v>
      </c>
      <c r="D1038" s="3">
        <f t="shared" si="166"/>
        <v>454.21384986317003</v>
      </c>
      <c r="E1038" s="3">
        <f>200</f>
        <v>200</v>
      </c>
      <c r="F1038" s="3">
        <f t="shared" si="167"/>
        <v>91496.983822497175</v>
      </c>
    </row>
    <row r="1039" spans="2:6" x14ac:dyDescent="0.35">
      <c r="B1039">
        <f t="shared" si="169"/>
        <v>216</v>
      </c>
      <c r="C1039" s="3">
        <f t="shared" si="168"/>
        <v>91496.983822497175</v>
      </c>
      <c r="D1039" s="3">
        <f t="shared" si="166"/>
        <v>457.48491911248584</v>
      </c>
      <c r="E1039" s="3">
        <f>200</f>
        <v>200</v>
      </c>
      <c r="F1039" s="3">
        <f t="shared" si="167"/>
        <v>92154.468741609657</v>
      </c>
    </row>
    <row r="1040" spans="2:6" x14ac:dyDescent="0.35">
      <c r="B1040">
        <f t="shared" si="169"/>
        <v>217</v>
      </c>
      <c r="C1040" s="3">
        <f t="shared" si="168"/>
        <v>92154.468741609657</v>
      </c>
      <c r="D1040" s="3">
        <f t="shared" si="166"/>
        <v>460.77234370804825</v>
      </c>
      <c r="E1040" s="3">
        <f>200</f>
        <v>200</v>
      </c>
      <c r="F1040" s="3">
        <f t="shared" si="167"/>
        <v>92815.241085317699</v>
      </c>
    </row>
    <row r="1041" spans="2:6" x14ac:dyDescent="0.35">
      <c r="B1041">
        <f t="shared" si="169"/>
        <v>218</v>
      </c>
      <c r="C1041" s="3">
        <f t="shared" si="168"/>
        <v>92815.241085317699</v>
      </c>
      <c r="D1041" s="3">
        <f t="shared" si="166"/>
        <v>464.0762054265885</v>
      </c>
      <c r="E1041" s="3">
        <f>200</f>
        <v>200</v>
      </c>
      <c r="F1041" s="3">
        <f t="shared" si="167"/>
        <v>93479.317290744293</v>
      </c>
    </row>
    <row r="1042" spans="2:6" x14ac:dyDescent="0.35">
      <c r="B1042">
        <f t="shared" si="169"/>
        <v>219</v>
      </c>
      <c r="C1042" s="3">
        <f t="shared" si="168"/>
        <v>93479.317290744293</v>
      </c>
      <c r="D1042" s="3">
        <f t="shared" si="166"/>
        <v>467.39658645372145</v>
      </c>
      <c r="E1042" s="3">
        <f>200</f>
        <v>200</v>
      </c>
      <c r="F1042" s="3">
        <f t="shared" si="167"/>
        <v>94146.71387719801</v>
      </c>
    </row>
    <row r="1043" spans="2:6" x14ac:dyDescent="0.35">
      <c r="B1043">
        <f t="shared" si="169"/>
        <v>220</v>
      </c>
      <c r="C1043" s="3">
        <f t="shared" si="168"/>
        <v>94146.71387719801</v>
      </c>
      <c r="D1043" s="3">
        <f t="shared" si="166"/>
        <v>470.73356938598999</v>
      </c>
      <c r="E1043" s="3">
        <f>200</f>
        <v>200</v>
      </c>
      <c r="F1043" s="3">
        <f t="shared" si="167"/>
        <v>94817.447446584003</v>
      </c>
    </row>
    <row r="1044" spans="2:6" x14ac:dyDescent="0.35">
      <c r="B1044">
        <f t="shared" si="169"/>
        <v>221</v>
      </c>
      <c r="C1044" s="3">
        <f t="shared" si="168"/>
        <v>94817.447446584003</v>
      </c>
      <c r="D1044" s="3">
        <f t="shared" si="166"/>
        <v>474.08723723291996</v>
      </c>
      <c r="E1044" s="3">
        <f>200</f>
        <v>200</v>
      </c>
      <c r="F1044" s="3">
        <f t="shared" si="167"/>
        <v>95491.534683816921</v>
      </c>
    </row>
    <row r="1045" spans="2:6" x14ac:dyDescent="0.35">
      <c r="B1045">
        <f t="shared" si="169"/>
        <v>222</v>
      </c>
      <c r="C1045" s="3">
        <f t="shared" si="168"/>
        <v>95491.534683816921</v>
      </c>
      <c r="D1045" s="3">
        <f t="shared" si="166"/>
        <v>477.45767341908459</v>
      </c>
      <c r="E1045" s="3">
        <f>200</f>
        <v>200</v>
      </c>
      <c r="F1045" s="3">
        <f t="shared" si="167"/>
        <v>96168.992357235998</v>
      </c>
    </row>
    <row r="1046" spans="2:6" x14ac:dyDescent="0.35">
      <c r="B1046">
        <f t="shared" si="169"/>
        <v>223</v>
      </c>
      <c r="C1046" s="3">
        <f t="shared" si="168"/>
        <v>96168.992357235998</v>
      </c>
      <c r="D1046" s="3">
        <f t="shared" si="166"/>
        <v>480.84496178617997</v>
      </c>
      <c r="E1046" s="3">
        <f>200</f>
        <v>200</v>
      </c>
      <c r="F1046" s="3">
        <f t="shared" si="167"/>
        <v>96849.837319022176</v>
      </c>
    </row>
    <row r="1047" spans="2:6" x14ac:dyDescent="0.35">
      <c r="B1047">
        <f t="shared" si="169"/>
        <v>224</v>
      </c>
      <c r="C1047" s="3">
        <f t="shared" si="168"/>
        <v>96849.837319022176</v>
      </c>
      <c r="D1047" s="3">
        <f t="shared" si="166"/>
        <v>484.24918659511087</v>
      </c>
      <c r="E1047" s="3">
        <f>200</f>
        <v>200</v>
      </c>
      <c r="F1047" s="3">
        <f t="shared" si="167"/>
        <v>97534.086505617292</v>
      </c>
    </row>
    <row r="1048" spans="2:6" x14ac:dyDescent="0.35">
      <c r="B1048">
        <f t="shared" si="169"/>
        <v>225</v>
      </c>
      <c r="C1048" s="3">
        <f t="shared" si="168"/>
        <v>97534.086505617292</v>
      </c>
      <c r="D1048" s="3">
        <f t="shared" si="166"/>
        <v>487.67043252808645</v>
      </c>
      <c r="E1048" s="3">
        <f>200</f>
        <v>200</v>
      </c>
      <c r="F1048" s="3">
        <f t="shared" si="167"/>
        <v>98221.75693814538</v>
      </c>
    </row>
    <row r="1049" spans="2:6" x14ac:dyDescent="0.35">
      <c r="B1049">
        <f t="shared" si="169"/>
        <v>226</v>
      </c>
      <c r="C1049" s="3">
        <f t="shared" si="168"/>
        <v>98221.75693814538</v>
      </c>
      <c r="D1049" s="3">
        <f t="shared" si="166"/>
        <v>491.10878469072691</v>
      </c>
      <c r="E1049" s="3">
        <f>200</f>
        <v>200</v>
      </c>
      <c r="F1049" s="3">
        <f t="shared" si="167"/>
        <v>98912.865722836112</v>
      </c>
    </row>
    <row r="1050" spans="2:6" x14ac:dyDescent="0.35">
      <c r="B1050">
        <f t="shared" si="169"/>
        <v>227</v>
      </c>
      <c r="C1050" s="3">
        <f t="shared" si="168"/>
        <v>98912.865722836112</v>
      </c>
      <c r="D1050" s="3">
        <f t="shared" si="166"/>
        <v>494.56432861418057</v>
      </c>
      <c r="E1050" s="3">
        <f>200</f>
        <v>200</v>
      </c>
      <c r="F1050" s="3">
        <f t="shared" si="167"/>
        <v>99607.430051450297</v>
      </c>
    </row>
    <row r="1051" spans="2:6" x14ac:dyDescent="0.35">
      <c r="B1051">
        <f t="shared" si="169"/>
        <v>228</v>
      </c>
      <c r="C1051" s="3">
        <f t="shared" si="168"/>
        <v>99607.430051450297</v>
      </c>
      <c r="D1051" s="3">
        <f t="shared" si="166"/>
        <v>498.03715025725143</v>
      </c>
      <c r="E1051" s="3">
        <f>200</f>
        <v>200</v>
      </c>
      <c r="F1051" s="3">
        <f t="shared" si="167"/>
        <v>100305.46720170755</v>
      </c>
    </row>
    <row r="1052" spans="2:6" x14ac:dyDescent="0.35">
      <c r="B1052">
        <f t="shared" si="169"/>
        <v>229</v>
      </c>
      <c r="C1052" s="3">
        <f t="shared" si="168"/>
        <v>100305.46720170755</v>
      </c>
      <c r="D1052" s="3">
        <f t="shared" si="166"/>
        <v>501.52733600853776</v>
      </c>
      <c r="E1052" s="3">
        <f>200</f>
        <v>200</v>
      </c>
      <c r="F1052" s="3">
        <f t="shared" si="167"/>
        <v>101006.99453771609</v>
      </c>
    </row>
    <row r="1053" spans="2:6" x14ac:dyDescent="0.35">
      <c r="B1053">
        <f t="shared" si="169"/>
        <v>230</v>
      </c>
      <c r="C1053" s="3">
        <f t="shared" si="168"/>
        <v>101006.99453771609</v>
      </c>
      <c r="D1053" s="3">
        <f t="shared" si="166"/>
        <v>505.03497268858041</v>
      </c>
      <c r="E1053" s="3">
        <f>200</f>
        <v>200</v>
      </c>
      <c r="F1053" s="3">
        <f t="shared" si="167"/>
        <v>101712.02951040467</v>
      </c>
    </row>
    <row r="1054" spans="2:6" x14ac:dyDescent="0.35">
      <c r="B1054">
        <f t="shared" si="169"/>
        <v>231</v>
      </c>
      <c r="C1054" s="3">
        <f t="shared" si="168"/>
        <v>101712.02951040467</v>
      </c>
      <c r="D1054" s="3">
        <f t="shared" si="166"/>
        <v>508.56014755202335</v>
      </c>
      <c r="E1054" s="3">
        <f>200</f>
        <v>200</v>
      </c>
      <c r="F1054" s="3">
        <f t="shared" si="167"/>
        <v>102420.58965795669</v>
      </c>
    </row>
    <row r="1055" spans="2:6" x14ac:dyDescent="0.35">
      <c r="B1055">
        <f t="shared" si="169"/>
        <v>232</v>
      </c>
      <c r="C1055" s="3">
        <f t="shared" si="168"/>
        <v>102420.58965795669</v>
      </c>
      <c r="D1055" s="3">
        <f t="shared" si="166"/>
        <v>512.1029482897834</v>
      </c>
      <c r="E1055" s="3">
        <f>200</f>
        <v>200</v>
      </c>
      <c r="F1055" s="3">
        <f t="shared" si="167"/>
        <v>103132.69260624648</v>
      </c>
    </row>
    <row r="1056" spans="2:6" x14ac:dyDescent="0.35">
      <c r="B1056">
        <f t="shared" si="169"/>
        <v>233</v>
      </c>
      <c r="C1056" s="3">
        <f t="shared" si="168"/>
        <v>103132.69260624648</v>
      </c>
      <c r="D1056" s="3">
        <f t="shared" si="166"/>
        <v>515.66346303123237</v>
      </c>
      <c r="E1056" s="3">
        <f>200</f>
        <v>200</v>
      </c>
      <c r="F1056" s="3">
        <f t="shared" si="167"/>
        <v>103848.35606927771</v>
      </c>
    </row>
    <row r="1057" spans="2:6" x14ac:dyDescent="0.35">
      <c r="B1057">
        <f t="shared" si="169"/>
        <v>234</v>
      </c>
      <c r="C1057" s="3">
        <f t="shared" si="168"/>
        <v>103848.35606927771</v>
      </c>
      <c r="D1057" s="3">
        <f t="shared" si="166"/>
        <v>519.24178034638851</v>
      </c>
      <c r="E1057" s="3">
        <f>200</f>
        <v>200</v>
      </c>
      <c r="F1057" s="3">
        <f t="shared" si="167"/>
        <v>104567.5978496241</v>
      </c>
    </row>
    <row r="1058" spans="2:6" x14ac:dyDescent="0.35">
      <c r="B1058">
        <f t="shared" si="169"/>
        <v>235</v>
      </c>
      <c r="C1058" s="3">
        <f t="shared" si="168"/>
        <v>104567.5978496241</v>
      </c>
      <c r="D1058" s="3">
        <f t="shared" si="166"/>
        <v>522.83798924812049</v>
      </c>
      <c r="E1058" s="3">
        <f>200</f>
        <v>200</v>
      </c>
      <c r="F1058" s="3">
        <f t="shared" si="167"/>
        <v>105290.43583887222</v>
      </c>
    </row>
    <row r="1059" spans="2:6" x14ac:dyDescent="0.35">
      <c r="B1059">
        <f t="shared" si="169"/>
        <v>236</v>
      </c>
      <c r="C1059" s="3">
        <f t="shared" si="168"/>
        <v>105290.43583887222</v>
      </c>
      <c r="D1059" s="3">
        <f t="shared" si="166"/>
        <v>526.45217919436107</v>
      </c>
      <c r="E1059" s="3">
        <f>200</f>
        <v>200</v>
      </c>
      <c r="F1059" s="3">
        <f t="shared" si="167"/>
        <v>106016.88801806657</v>
      </c>
    </row>
    <row r="1060" spans="2:6" x14ac:dyDescent="0.35">
      <c r="B1060">
        <f t="shared" si="169"/>
        <v>237</v>
      </c>
      <c r="C1060" s="3">
        <f t="shared" si="168"/>
        <v>106016.88801806657</v>
      </c>
      <c r="D1060" s="3">
        <f t="shared" si="166"/>
        <v>530.08444009033281</v>
      </c>
      <c r="E1060" s="3">
        <f>200</f>
        <v>200</v>
      </c>
      <c r="F1060" s="3">
        <f t="shared" si="167"/>
        <v>106746.9724581569</v>
      </c>
    </row>
    <row r="1061" spans="2:6" x14ac:dyDescent="0.35">
      <c r="B1061">
        <f t="shared" si="169"/>
        <v>238</v>
      </c>
      <c r="C1061" s="3">
        <f t="shared" si="168"/>
        <v>106746.9724581569</v>
      </c>
      <c r="D1061" s="3">
        <f t="shared" si="166"/>
        <v>533.73486229078446</v>
      </c>
      <c r="E1061" s="3">
        <f>200</f>
        <v>200</v>
      </c>
      <c r="F1061" s="3">
        <f t="shared" si="167"/>
        <v>107480.70732044769</v>
      </c>
    </row>
    <row r="1062" spans="2:6" x14ac:dyDescent="0.35">
      <c r="B1062">
        <f t="shared" si="169"/>
        <v>239</v>
      </c>
      <c r="C1062" s="3">
        <f t="shared" si="168"/>
        <v>107480.70732044769</v>
      </c>
      <c r="D1062" s="3">
        <f t="shared" si="166"/>
        <v>537.40353660223843</v>
      </c>
      <c r="E1062" s="3">
        <f>200</f>
        <v>200</v>
      </c>
      <c r="F1062" s="3">
        <f t="shared" si="167"/>
        <v>108218.11085704993</v>
      </c>
    </row>
    <row r="1063" spans="2:6" x14ac:dyDescent="0.35">
      <c r="B1063">
        <f t="shared" si="169"/>
        <v>240</v>
      </c>
      <c r="C1063" s="3">
        <f t="shared" si="168"/>
        <v>108218.11085704993</v>
      </c>
      <c r="D1063" s="3">
        <f t="shared" si="166"/>
        <v>541.0905542852496</v>
      </c>
      <c r="E1063" s="3">
        <f>200</f>
        <v>200</v>
      </c>
      <c r="F1063" s="4">
        <f t="shared" si="167"/>
        <v>108959.20141133519</v>
      </c>
    </row>
    <row r="1064" spans="2:6" x14ac:dyDescent="0.35">
      <c r="B1064">
        <f t="shared" si="169"/>
        <v>241</v>
      </c>
      <c r="C1064" s="3">
        <f t="shared" si="168"/>
        <v>108959.20141133519</v>
      </c>
      <c r="D1064" s="3">
        <f t="shared" si="166"/>
        <v>544.79600705667588</v>
      </c>
      <c r="E1064" s="3">
        <f>200</f>
        <v>200</v>
      </c>
      <c r="F1064" s="3">
        <f t="shared" si="167"/>
        <v>109703.99741839187</v>
      </c>
    </row>
    <row r="1065" spans="2:6" x14ac:dyDescent="0.35">
      <c r="B1065">
        <f t="shared" si="169"/>
        <v>242</v>
      </c>
      <c r="C1065" s="3">
        <f t="shared" si="168"/>
        <v>109703.99741839187</v>
      </c>
      <c r="D1065" s="3">
        <f t="shared" si="166"/>
        <v>548.51998709195925</v>
      </c>
      <c r="E1065" s="3">
        <f>200</f>
        <v>200</v>
      </c>
      <c r="F1065" s="3">
        <f t="shared" si="167"/>
        <v>110452.51740548383</v>
      </c>
    </row>
    <row r="1066" spans="2:6" x14ac:dyDescent="0.35">
      <c r="B1066">
        <f t="shared" si="169"/>
        <v>243</v>
      </c>
      <c r="C1066" s="3">
        <f t="shared" si="168"/>
        <v>110452.51740548383</v>
      </c>
      <c r="D1066" s="3">
        <f t="shared" si="166"/>
        <v>552.26258702741904</v>
      </c>
      <c r="E1066" s="3">
        <f>200</f>
        <v>200</v>
      </c>
      <c r="F1066" s="3">
        <f t="shared" si="167"/>
        <v>111204.77999251125</v>
      </c>
    </row>
    <row r="1067" spans="2:6" x14ac:dyDescent="0.35">
      <c r="B1067">
        <f t="shared" si="169"/>
        <v>244</v>
      </c>
      <c r="C1067" s="3">
        <f t="shared" si="168"/>
        <v>111204.77999251125</v>
      </c>
      <c r="D1067" s="3">
        <f t="shared" si="166"/>
        <v>556.02389996255624</v>
      </c>
      <c r="E1067" s="3">
        <f>200</f>
        <v>200</v>
      </c>
      <c r="F1067" s="3">
        <f t="shared" si="167"/>
        <v>111960.80389247381</v>
      </c>
    </row>
    <row r="1068" spans="2:6" x14ac:dyDescent="0.35">
      <c r="B1068">
        <f t="shared" si="169"/>
        <v>245</v>
      </c>
      <c r="C1068" s="3">
        <f t="shared" si="168"/>
        <v>111960.80389247381</v>
      </c>
      <c r="D1068" s="3">
        <f t="shared" si="166"/>
        <v>559.80401946236896</v>
      </c>
      <c r="E1068" s="3">
        <f>200</f>
        <v>200</v>
      </c>
      <c r="F1068" s="3">
        <f t="shared" si="167"/>
        <v>112720.60791193618</v>
      </c>
    </row>
    <row r="1069" spans="2:6" x14ac:dyDescent="0.35">
      <c r="B1069">
        <f t="shared" si="169"/>
        <v>246</v>
      </c>
      <c r="C1069" s="3">
        <f t="shared" si="168"/>
        <v>112720.60791193618</v>
      </c>
      <c r="D1069" s="3">
        <f t="shared" si="166"/>
        <v>563.60303955968095</v>
      </c>
      <c r="E1069" s="3">
        <f>200</f>
        <v>200</v>
      </c>
      <c r="F1069" s="3">
        <f t="shared" si="167"/>
        <v>113484.21095149586</v>
      </c>
    </row>
    <row r="1070" spans="2:6" x14ac:dyDescent="0.35">
      <c r="B1070">
        <f t="shared" si="169"/>
        <v>247</v>
      </c>
      <c r="C1070" s="3">
        <f t="shared" si="168"/>
        <v>113484.21095149586</v>
      </c>
      <c r="D1070" s="3">
        <f t="shared" si="166"/>
        <v>567.42105475747928</v>
      </c>
      <c r="E1070" s="3">
        <f>200</f>
        <v>200</v>
      </c>
      <c r="F1070" s="3">
        <f t="shared" si="167"/>
        <v>114251.63200625333</v>
      </c>
    </row>
    <row r="1071" spans="2:6" x14ac:dyDescent="0.35">
      <c r="B1071">
        <f t="shared" si="169"/>
        <v>248</v>
      </c>
      <c r="C1071" s="3">
        <f t="shared" si="168"/>
        <v>114251.63200625333</v>
      </c>
      <c r="D1071" s="3">
        <f t="shared" si="166"/>
        <v>571.25816003126658</v>
      </c>
      <c r="E1071" s="3">
        <f>200</f>
        <v>200</v>
      </c>
      <c r="F1071" s="3">
        <f t="shared" si="167"/>
        <v>115022.8901662846</v>
      </c>
    </row>
    <row r="1072" spans="2:6" x14ac:dyDescent="0.35">
      <c r="B1072">
        <f t="shared" si="169"/>
        <v>249</v>
      </c>
      <c r="C1072" s="3">
        <f t="shared" si="168"/>
        <v>115022.8901662846</v>
      </c>
      <c r="D1072" s="3">
        <f t="shared" si="166"/>
        <v>575.11445083142303</v>
      </c>
      <c r="E1072" s="3">
        <f>200</f>
        <v>200</v>
      </c>
      <c r="F1072" s="3">
        <f t="shared" si="167"/>
        <v>115798.00461711602</v>
      </c>
    </row>
    <row r="1073" spans="2:6" x14ac:dyDescent="0.35">
      <c r="B1073">
        <f t="shared" si="169"/>
        <v>250</v>
      </c>
      <c r="C1073" s="3">
        <f t="shared" si="168"/>
        <v>115798.00461711602</v>
      </c>
      <c r="D1073" s="3">
        <f t="shared" si="166"/>
        <v>578.99002308558011</v>
      </c>
      <c r="E1073" s="3">
        <f>200</f>
        <v>200</v>
      </c>
      <c r="F1073" s="3">
        <f t="shared" si="167"/>
        <v>116576.99464020161</v>
      </c>
    </row>
    <row r="1074" spans="2:6" x14ac:dyDescent="0.35">
      <c r="B1074">
        <f t="shared" si="169"/>
        <v>251</v>
      </c>
      <c r="C1074" s="3">
        <f t="shared" si="168"/>
        <v>116576.99464020161</v>
      </c>
      <c r="D1074" s="3">
        <f t="shared" si="166"/>
        <v>582.88497320100794</v>
      </c>
      <c r="E1074" s="3">
        <f>200</f>
        <v>200</v>
      </c>
      <c r="F1074" s="3">
        <f t="shared" si="167"/>
        <v>117359.87961340262</v>
      </c>
    </row>
    <row r="1075" spans="2:6" x14ac:dyDescent="0.35">
      <c r="B1075">
        <f t="shared" si="169"/>
        <v>252</v>
      </c>
      <c r="C1075" s="3">
        <f t="shared" si="168"/>
        <v>117359.87961340262</v>
      </c>
      <c r="D1075" s="3">
        <f t="shared" si="166"/>
        <v>586.79939806701304</v>
      </c>
      <c r="E1075" s="3">
        <f>200</f>
        <v>200</v>
      </c>
      <c r="F1075" s="3">
        <f t="shared" si="167"/>
        <v>118146.67901146963</v>
      </c>
    </row>
    <row r="1076" spans="2:6" x14ac:dyDescent="0.35">
      <c r="B1076">
        <f t="shared" si="169"/>
        <v>253</v>
      </c>
      <c r="C1076" s="3">
        <f t="shared" si="168"/>
        <v>118146.67901146963</v>
      </c>
      <c r="D1076" s="3">
        <f t="shared" si="166"/>
        <v>590.73339505734816</v>
      </c>
      <c r="E1076" s="3">
        <f>200</f>
        <v>200</v>
      </c>
      <c r="F1076" s="3">
        <f t="shared" si="167"/>
        <v>118937.41240652699</v>
      </c>
    </row>
    <row r="1077" spans="2:6" x14ac:dyDescent="0.35">
      <c r="B1077">
        <f t="shared" si="169"/>
        <v>254</v>
      </c>
      <c r="C1077" s="3">
        <f t="shared" si="168"/>
        <v>118937.41240652699</v>
      </c>
      <c r="D1077" s="3">
        <f t="shared" si="166"/>
        <v>594.68706203263491</v>
      </c>
      <c r="E1077" s="3">
        <f>200</f>
        <v>200</v>
      </c>
      <c r="F1077" s="3">
        <f t="shared" si="167"/>
        <v>119732.09946855962</v>
      </c>
    </row>
    <row r="1078" spans="2:6" x14ac:dyDescent="0.35">
      <c r="B1078">
        <f t="shared" si="169"/>
        <v>255</v>
      </c>
      <c r="C1078" s="3">
        <f t="shared" si="168"/>
        <v>119732.09946855962</v>
      </c>
      <c r="D1078" s="3">
        <f t="shared" si="166"/>
        <v>598.66049734279807</v>
      </c>
      <c r="E1078" s="3">
        <f>200</f>
        <v>200</v>
      </c>
      <c r="F1078" s="3">
        <f t="shared" si="167"/>
        <v>120530.75996590243</v>
      </c>
    </row>
    <row r="1079" spans="2:6" x14ac:dyDescent="0.35">
      <c r="B1079">
        <f t="shared" si="169"/>
        <v>256</v>
      </c>
      <c r="C1079" s="3">
        <f t="shared" si="168"/>
        <v>120530.75996590243</v>
      </c>
      <c r="D1079" s="3">
        <f t="shared" si="166"/>
        <v>602.65379982951208</v>
      </c>
      <c r="E1079" s="3">
        <f>200</f>
        <v>200</v>
      </c>
      <c r="F1079" s="3">
        <f t="shared" si="167"/>
        <v>121333.41376573194</v>
      </c>
    </row>
    <row r="1080" spans="2:6" x14ac:dyDescent="0.35">
      <c r="B1080">
        <f t="shared" si="169"/>
        <v>257</v>
      </c>
      <c r="C1080" s="3">
        <f t="shared" si="168"/>
        <v>121333.41376573194</v>
      </c>
      <c r="D1080" s="3">
        <f t="shared" si="166"/>
        <v>606.66706882865969</v>
      </c>
      <c r="E1080" s="3">
        <f>200</f>
        <v>200</v>
      </c>
      <c r="F1080" s="3">
        <f t="shared" si="167"/>
        <v>122140.08083456059</v>
      </c>
    </row>
    <row r="1081" spans="2:6" x14ac:dyDescent="0.35">
      <c r="B1081">
        <f t="shared" si="169"/>
        <v>258</v>
      </c>
      <c r="C1081" s="3">
        <f t="shared" si="168"/>
        <v>122140.08083456059</v>
      </c>
      <c r="D1081" s="3">
        <f t="shared" ref="D1081:D1144" si="170">C1081*$A$828/12</f>
        <v>610.70040417280291</v>
      </c>
      <c r="E1081" s="3">
        <f>200</f>
        <v>200</v>
      </c>
      <c r="F1081" s="3">
        <f t="shared" ref="F1081:F1144" si="171">SUM(C1081:E1081)</f>
        <v>122950.7812387334</v>
      </c>
    </row>
    <row r="1082" spans="2:6" x14ac:dyDescent="0.35">
      <c r="B1082">
        <f t="shared" si="169"/>
        <v>259</v>
      </c>
      <c r="C1082" s="3">
        <f t="shared" ref="C1082:C1145" si="172">F1081</f>
        <v>122950.7812387334</v>
      </c>
      <c r="D1082" s="3">
        <f t="shared" si="170"/>
        <v>614.75390619366692</v>
      </c>
      <c r="E1082" s="3">
        <f>200</f>
        <v>200</v>
      </c>
      <c r="F1082" s="3">
        <f t="shared" si="171"/>
        <v>123765.53514492707</v>
      </c>
    </row>
    <row r="1083" spans="2:6" x14ac:dyDescent="0.35">
      <c r="B1083">
        <f t="shared" si="169"/>
        <v>260</v>
      </c>
      <c r="C1083" s="3">
        <f t="shared" si="172"/>
        <v>123765.53514492707</v>
      </c>
      <c r="D1083" s="3">
        <f t="shared" si="170"/>
        <v>618.82767572463524</v>
      </c>
      <c r="E1083" s="3">
        <f>200</f>
        <v>200</v>
      </c>
      <c r="F1083" s="3">
        <f t="shared" si="171"/>
        <v>124584.3628206517</v>
      </c>
    </row>
    <row r="1084" spans="2:6" x14ac:dyDescent="0.35">
      <c r="B1084">
        <f t="shared" si="169"/>
        <v>261</v>
      </c>
      <c r="C1084" s="3">
        <f t="shared" si="172"/>
        <v>124584.3628206517</v>
      </c>
      <c r="D1084" s="3">
        <f t="shared" si="170"/>
        <v>622.9218141032585</v>
      </c>
      <c r="E1084" s="3">
        <f>200</f>
        <v>200</v>
      </c>
      <c r="F1084" s="3">
        <f t="shared" si="171"/>
        <v>125407.28463475496</v>
      </c>
    </row>
    <row r="1085" spans="2:6" x14ac:dyDescent="0.35">
      <c r="B1085">
        <f t="shared" si="169"/>
        <v>262</v>
      </c>
      <c r="C1085" s="3">
        <f t="shared" si="172"/>
        <v>125407.28463475496</v>
      </c>
      <c r="D1085" s="3">
        <f t="shared" si="170"/>
        <v>627.03642317377478</v>
      </c>
      <c r="E1085" s="3">
        <f>200</f>
        <v>200</v>
      </c>
      <c r="F1085" s="3">
        <f t="shared" si="171"/>
        <v>126234.32105792874</v>
      </c>
    </row>
    <row r="1086" spans="2:6" x14ac:dyDescent="0.35">
      <c r="B1086">
        <f t="shared" si="169"/>
        <v>263</v>
      </c>
      <c r="C1086" s="3">
        <f t="shared" si="172"/>
        <v>126234.32105792874</v>
      </c>
      <c r="D1086" s="3">
        <f t="shared" si="170"/>
        <v>631.17160528964371</v>
      </c>
      <c r="E1086" s="3">
        <f>200</f>
        <v>200</v>
      </c>
      <c r="F1086" s="3">
        <f t="shared" si="171"/>
        <v>127065.49266321838</v>
      </c>
    </row>
    <row r="1087" spans="2:6" x14ac:dyDescent="0.35">
      <c r="B1087">
        <f t="shared" si="169"/>
        <v>264</v>
      </c>
      <c r="C1087" s="3">
        <f t="shared" si="172"/>
        <v>127065.49266321838</v>
      </c>
      <c r="D1087" s="3">
        <f t="shared" si="170"/>
        <v>635.32746331609189</v>
      </c>
      <c r="E1087" s="3">
        <f>200</f>
        <v>200</v>
      </c>
      <c r="F1087" s="3">
        <f t="shared" si="171"/>
        <v>127900.82012653447</v>
      </c>
    </row>
    <row r="1088" spans="2:6" x14ac:dyDescent="0.35">
      <c r="B1088">
        <f t="shared" si="169"/>
        <v>265</v>
      </c>
      <c r="C1088" s="3">
        <f t="shared" si="172"/>
        <v>127900.82012653447</v>
      </c>
      <c r="D1088" s="3">
        <f t="shared" si="170"/>
        <v>639.50410063267225</v>
      </c>
      <c r="E1088" s="3">
        <f>200</f>
        <v>200</v>
      </c>
      <c r="F1088" s="3">
        <f t="shared" si="171"/>
        <v>128740.32422716715</v>
      </c>
    </row>
    <row r="1089" spans="2:6" x14ac:dyDescent="0.35">
      <c r="B1089">
        <f t="shared" si="169"/>
        <v>266</v>
      </c>
      <c r="C1089" s="3">
        <f t="shared" si="172"/>
        <v>128740.32422716715</v>
      </c>
      <c r="D1089" s="3">
        <f t="shared" si="170"/>
        <v>643.70162113583569</v>
      </c>
      <c r="E1089" s="3">
        <f>200</f>
        <v>200</v>
      </c>
      <c r="F1089" s="3">
        <f t="shared" si="171"/>
        <v>129584.02584830299</v>
      </c>
    </row>
    <row r="1090" spans="2:6" x14ac:dyDescent="0.35">
      <c r="B1090">
        <f t="shared" si="169"/>
        <v>267</v>
      </c>
      <c r="C1090" s="3">
        <f t="shared" si="172"/>
        <v>129584.02584830299</v>
      </c>
      <c r="D1090" s="3">
        <f t="shared" si="170"/>
        <v>647.92012924151493</v>
      </c>
      <c r="E1090" s="3">
        <f>200</f>
        <v>200</v>
      </c>
      <c r="F1090" s="3">
        <f t="shared" si="171"/>
        <v>130431.9459775445</v>
      </c>
    </row>
    <row r="1091" spans="2:6" x14ac:dyDescent="0.35">
      <c r="B1091">
        <f t="shared" ref="B1091:B1154" si="173">B1090+1</f>
        <v>268</v>
      </c>
      <c r="C1091" s="3">
        <f t="shared" si="172"/>
        <v>130431.9459775445</v>
      </c>
      <c r="D1091" s="3">
        <f t="shared" si="170"/>
        <v>652.15972988772251</v>
      </c>
      <c r="E1091" s="3">
        <f>200</f>
        <v>200</v>
      </c>
      <c r="F1091" s="3">
        <f t="shared" si="171"/>
        <v>131284.10570743223</v>
      </c>
    </row>
    <row r="1092" spans="2:6" x14ac:dyDescent="0.35">
      <c r="B1092">
        <f t="shared" si="173"/>
        <v>269</v>
      </c>
      <c r="C1092" s="3">
        <f t="shared" si="172"/>
        <v>131284.10570743223</v>
      </c>
      <c r="D1092" s="3">
        <f t="shared" si="170"/>
        <v>656.4205285371612</v>
      </c>
      <c r="E1092" s="3">
        <f>200</f>
        <v>200</v>
      </c>
      <c r="F1092" s="3">
        <f t="shared" si="171"/>
        <v>132140.52623596939</v>
      </c>
    </row>
    <row r="1093" spans="2:6" x14ac:dyDescent="0.35">
      <c r="B1093">
        <f t="shared" si="173"/>
        <v>270</v>
      </c>
      <c r="C1093" s="3">
        <f t="shared" si="172"/>
        <v>132140.52623596939</v>
      </c>
      <c r="D1093" s="3">
        <f t="shared" si="170"/>
        <v>660.70263117984689</v>
      </c>
      <c r="E1093" s="3">
        <f>200</f>
        <v>200</v>
      </c>
      <c r="F1093" s="3">
        <f t="shared" si="171"/>
        <v>133001.22886714924</v>
      </c>
    </row>
    <row r="1094" spans="2:6" x14ac:dyDescent="0.35">
      <c r="B1094">
        <f t="shared" si="173"/>
        <v>271</v>
      </c>
      <c r="C1094" s="3">
        <f t="shared" si="172"/>
        <v>133001.22886714924</v>
      </c>
      <c r="D1094" s="3">
        <f t="shared" si="170"/>
        <v>665.00614433574617</v>
      </c>
      <c r="E1094" s="3">
        <f>200</f>
        <v>200</v>
      </c>
      <c r="F1094" s="3">
        <f t="shared" si="171"/>
        <v>133866.235011485</v>
      </c>
    </row>
    <row r="1095" spans="2:6" x14ac:dyDescent="0.35">
      <c r="B1095">
        <f t="shared" si="173"/>
        <v>272</v>
      </c>
      <c r="C1095" s="3">
        <f t="shared" si="172"/>
        <v>133866.235011485</v>
      </c>
      <c r="D1095" s="3">
        <f t="shared" si="170"/>
        <v>669.33117505742496</v>
      </c>
      <c r="E1095" s="3">
        <f>200</f>
        <v>200</v>
      </c>
      <c r="F1095" s="3">
        <f t="shared" si="171"/>
        <v>134735.56618654242</v>
      </c>
    </row>
    <row r="1096" spans="2:6" x14ac:dyDescent="0.35">
      <c r="B1096">
        <f t="shared" si="173"/>
        <v>273</v>
      </c>
      <c r="C1096" s="3">
        <f t="shared" si="172"/>
        <v>134735.56618654242</v>
      </c>
      <c r="D1096" s="3">
        <f t="shared" si="170"/>
        <v>673.67783093271203</v>
      </c>
      <c r="E1096" s="3">
        <f>200</f>
        <v>200</v>
      </c>
      <c r="F1096" s="3">
        <f t="shared" si="171"/>
        <v>135609.24401747514</v>
      </c>
    </row>
    <row r="1097" spans="2:6" x14ac:dyDescent="0.35">
      <c r="B1097">
        <f t="shared" si="173"/>
        <v>274</v>
      </c>
      <c r="C1097" s="3">
        <f t="shared" si="172"/>
        <v>135609.24401747514</v>
      </c>
      <c r="D1097" s="3">
        <f t="shared" si="170"/>
        <v>678.04622008737567</v>
      </c>
      <c r="E1097" s="3">
        <f>200</f>
        <v>200</v>
      </c>
      <c r="F1097" s="3">
        <f t="shared" si="171"/>
        <v>136487.29023756253</v>
      </c>
    </row>
    <row r="1098" spans="2:6" x14ac:dyDescent="0.35">
      <c r="B1098">
        <f t="shared" si="173"/>
        <v>275</v>
      </c>
      <c r="C1098" s="3">
        <f t="shared" si="172"/>
        <v>136487.29023756253</v>
      </c>
      <c r="D1098" s="3">
        <f t="shared" si="170"/>
        <v>682.43645118781262</v>
      </c>
      <c r="E1098" s="3">
        <f>200</f>
        <v>200</v>
      </c>
      <c r="F1098" s="3">
        <f t="shared" si="171"/>
        <v>137369.72668875035</v>
      </c>
    </row>
    <row r="1099" spans="2:6" x14ac:dyDescent="0.35">
      <c r="B1099">
        <f t="shared" si="173"/>
        <v>276</v>
      </c>
      <c r="C1099" s="3">
        <f t="shared" si="172"/>
        <v>137369.72668875035</v>
      </c>
      <c r="D1099" s="3">
        <f t="shared" si="170"/>
        <v>686.84863344375174</v>
      </c>
      <c r="E1099" s="3">
        <f>200</f>
        <v>200</v>
      </c>
      <c r="F1099" s="3">
        <f t="shared" si="171"/>
        <v>138256.57532219411</v>
      </c>
    </row>
    <row r="1100" spans="2:6" x14ac:dyDescent="0.35">
      <c r="B1100">
        <f t="shared" si="173"/>
        <v>277</v>
      </c>
      <c r="C1100" s="3">
        <f t="shared" si="172"/>
        <v>138256.57532219411</v>
      </c>
      <c r="D1100" s="3">
        <f t="shared" si="170"/>
        <v>691.28287661097056</v>
      </c>
      <c r="E1100" s="3">
        <f>200</f>
        <v>200</v>
      </c>
      <c r="F1100" s="3">
        <f t="shared" si="171"/>
        <v>139147.85819880507</v>
      </c>
    </row>
    <row r="1101" spans="2:6" x14ac:dyDescent="0.35">
      <c r="B1101">
        <f t="shared" si="173"/>
        <v>278</v>
      </c>
      <c r="C1101" s="3">
        <f t="shared" si="172"/>
        <v>139147.85819880507</v>
      </c>
      <c r="D1101" s="3">
        <f t="shared" si="170"/>
        <v>695.7392909940254</v>
      </c>
      <c r="E1101" s="3">
        <f>200</f>
        <v>200</v>
      </c>
      <c r="F1101" s="3">
        <f t="shared" si="171"/>
        <v>140043.59748979911</v>
      </c>
    </row>
    <row r="1102" spans="2:6" x14ac:dyDescent="0.35">
      <c r="B1102">
        <f t="shared" si="173"/>
        <v>279</v>
      </c>
      <c r="C1102" s="3">
        <f t="shared" si="172"/>
        <v>140043.59748979911</v>
      </c>
      <c r="D1102" s="3">
        <f t="shared" si="170"/>
        <v>700.21798744899559</v>
      </c>
      <c r="E1102" s="3">
        <f>200</f>
        <v>200</v>
      </c>
      <c r="F1102" s="3">
        <f t="shared" si="171"/>
        <v>140943.81547724811</v>
      </c>
    </row>
    <row r="1103" spans="2:6" x14ac:dyDescent="0.35">
      <c r="B1103">
        <f t="shared" si="173"/>
        <v>280</v>
      </c>
      <c r="C1103" s="3">
        <f t="shared" si="172"/>
        <v>140943.81547724811</v>
      </c>
      <c r="D1103" s="3">
        <f t="shared" si="170"/>
        <v>704.71907738624043</v>
      </c>
      <c r="E1103" s="3">
        <f>200</f>
        <v>200</v>
      </c>
      <c r="F1103" s="3">
        <f t="shared" si="171"/>
        <v>141848.53455463436</v>
      </c>
    </row>
    <row r="1104" spans="2:6" x14ac:dyDescent="0.35">
      <c r="B1104">
        <f t="shared" si="173"/>
        <v>281</v>
      </c>
      <c r="C1104" s="3">
        <f t="shared" si="172"/>
        <v>141848.53455463436</v>
      </c>
      <c r="D1104" s="3">
        <f t="shared" si="170"/>
        <v>709.24267277317176</v>
      </c>
      <c r="E1104" s="3">
        <f>200</f>
        <v>200</v>
      </c>
      <c r="F1104" s="3">
        <f t="shared" si="171"/>
        <v>142757.77722740753</v>
      </c>
    </row>
    <row r="1105" spans="2:6" x14ac:dyDescent="0.35">
      <c r="B1105">
        <f t="shared" si="173"/>
        <v>282</v>
      </c>
      <c r="C1105" s="3">
        <f t="shared" si="172"/>
        <v>142757.77722740753</v>
      </c>
      <c r="D1105" s="3">
        <f t="shared" si="170"/>
        <v>713.78888613703759</v>
      </c>
      <c r="E1105" s="3">
        <f>200</f>
        <v>200</v>
      </c>
      <c r="F1105" s="3">
        <f t="shared" si="171"/>
        <v>143671.56611354457</v>
      </c>
    </row>
    <row r="1106" spans="2:6" x14ac:dyDescent="0.35">
      <c r="B1106">
        <f t="shared" si="173"/>
        <v>283</v>
      </c>
      <c r="C1106" s="3">
        <f t="shared" si="172"/>
        <v>143671.56611354457</v>
      </c>
      <c r="D1106" s="3">
        <f t="shared" si="170"/>
        <v>718.35783056772289</v>
      </c>
      <c r="E1106" s="3">
        <f>200</f>
        <v>200</v>
      </c>
      <c r="F1106" s="3">
        <f t="shared" si="171"/>
        <v>144589.92394411229</v>
      </c>
    </row>
    <row r="1107" spans="2:6" x14ac:dyDescent="0.35">
      <c r="B1107">
        <f t="shared" si="173"/>
        <v>284</v>
      </c>
      <c r="C1107" s="3">
        <f t="shared" si="172"/>
        <v>144589.92394411229</v>
      </c>
      <c r="D1107" s="3">
        <f t="shared" si="170"/>
        <v>722.94961972056137</v>
      </c>
      <c r="E1107" s="3">
        <f>200</f>
        <v>200</v>
      </c>
      <c r="F1107" s="3">
        <f t="shared" si="171"/>
        <v>145512.87356383287</v>
      </c>
    </row>
    <row r="1108" spans="2:6" x14ac:dyDescent="0.35">
      <c r="B1108">
        <f t="shared" si="173"/>
        <v>285</v>
      </c>
      <c r="C1108" s="3">
        <f t="shared" si="172"/>
        <v>145512.87356383287</v>
      </c>
      <c r="D1108" s="3">
        <f t="shared" si="170"/>
        <v>727.5643678191642</v>
      </c>
      <c r="E1108" s="3">
        <f>200</f>
        <v>200</v>
      </c>
      <c r="F1108" s="3">
        <f t="shared" si="171"/>
        <v>146440.43793165204</v>
      </c>
    </row>
    <row r="1109" spans="2:6" x14ac:dyDescent="0.35">
      <c r="B1109">
        <f t="shared" si="173"/>
        <v>286</v>
      </c>
      <c r="C1109" s="3">
        <f t="shared" si="172"/>
        <v>146440.43793165204</v>
      </c>
      <c r="D1109" s="3">
        <f t="shared" si="170"/>
        <v>732.20218965826018</v>
      </c>
      <c r="E1109" s="3">
        <f>200</f>
        <v>200</v>
      </c>
      <c r="F1109" s="3">
        <f t="shared" si="171"/>
        <v>147372.64012131031</v>
      </c>
    </row>
    <row r="1110" spans="2:6" x14ac:dyDescent="0.35">
      <c r="B1110">
        <f t="shared" si="173"/>
        <v>287</v>
      </c>
      <c r="C1110" s="3">
        <f t="shared" si="172"/>
        <v>147372.64012131031</v>
      </c>
      <c r="D1110" s="3">
        <f t="shared" si="170"/>
        <v>736.86320060655146</v>
      </c>
      <c r="E1110" s="3">
        <f>200</f>
        <v>200</v>
      </c>
      <c r="F1110" s="3">
        <f t="shared" si="171"/>
        <v>148309.50332191685</v>
      </c>
    </row>
    <row r="1111" spans="2:6" x14ac:dyDescent="0.35">
      <c r="B1111">
        <f t="shared" si="173"/>
        <v>288</v>
      </c>
      <c r="C1111" s="3">
        <f t="shared" si="172"/>
        <v>148309.50332191685</v>
      </c>
      <c r="D1111" s="3">
        <f t="shared" si="170"/>
        <v>741.54751660958425</v>
      </c>
      <c r="E1111" s="3">
        <f>200</f>
        <v>200</v>
      </c>
      <c r="F1111" s="3">
        <f t="shared" si="171"/>
        <v>149251.05083852643</v>
      </c>
    </row>
    <row r="1112" spans="2:6" x14ac:dyDescent="0.35">
      <c r="B1112">
        <f t="shared" si="173"/>
        <v>289</v>
      </c>
      <c r="C1112" s="3">
        <f t="shared" si="172"/>
        <v>149251.05083852643</v>
      </c>
      <c r="D1112" s="3">
        <f t="shared" si="170"/>
        <v>746.25525419263204</v>
      </c>
      <c r="E1112" s="3">
        <f>200</f>
        <v>200</v>
      </c>
      <c r="F1112" s="3">
        <f t="shared" si="171"/>
        <v>150197.30609271905</v>
      </c>
    </row>
    <row r="1113" spans="2:6" x14ac:dyDescent="0.35">
      <c r="B1113">
        <f t="shared" si="173"/>
        <v>290</v>
      </c>
      <c r="C1113" s="3">
        <f t="shared" si="172"/>
        <v>150197.30609271905</v>
      </c>
      <c r="D1113" s="3">
        <f t="shared" si="170"/>
        <v>750.98653046359516</v>
      </c>
      <c r="E1113" s="3">
        <f>200</f>
        <v>200</v>
      </c>
      <c r="F1113" s="3">
        <f t="shared" si="171"/>
        <v>151148.29262318264</v>
      </c>
    </row>
    <row r="1114" spans="2:6" x14ac:dyDescent="0.35">
      <c r="B1114">
        <f t="shared" si="173"/>
        <v>291</v>
      </c>
      <c r="C1114" s="3">
        <f t="shared" si="172"/>
        <v>151148.29262318264</v>
      </c>
      <c r="D1114" s="3">
        <f t="shared" si="170"/>
        <v>755.74146311591312</v>
      </c>
      <c r="E1114" s="3">
        <f>200</f>
        <v>200</v>
      </c>
      <c r="F1114" s="3">
        <f t="shared" si="171"/>
        <v>152104.03408629855</v>
      </c>
    </row>
    <row r="1115" spans="2:6" x14ac:dyDescent="0.35">
      <c r="B1115">
        <f t="shared" si="173"/>
        <v>292</v>
      </c>
      <c r="C1115" s="3">
        <f t="shared" si="172"/>
        <v>152104.03408629855</v>
      </c>
      <c r="D1115" s="3">
        <f t="shared" si="170"/>
        <v>760.52017043149272</v>
      </c>
      <c r="E1115" s="3">
        <f>200</f>
        <v>200</v>
      </c>
      <c r="F1115" s="3">
        <f t="shared" si="171"/>
        <v>153064.55425673004</v>
      </c>
    </row>
    <row r="1116" spans="2:6" x14ac:dyDescent="0.35">
      <c r="B1116">
        <f t="shared" si="173"/>
        <v>293</v>
      </c>
      <c r="C1116" s="3">
        <f t="shared" si="172"/>
        <v>153064.55425673004</v>
      </c>
      <c r="D1116" s="3">
        <f t="shared" si="170"/>
        <v>765.32277128365013</v>
      </c>
      <c r="E1116" s="3">
        <f>200</f>
        <v>200</v>
      </c>
      <c r="F1116" s="3">
        <f t="shared" si="171"/>
        <v>154029.8770280137</v>
      </c>
    </row>
    <row r="1117" spans="2:6" x14ac:dyDescent="0.35">
      <c r="B1117">
        <f t="shared" si="173"/>
        <v>294</v>
      </c>
      <c r="C1117" s="3">
        <f t="shared" si="172"/>
        <v>154029.8770280137</v>
      </c>
      <c r="D1117" s="3">
        <f t="shared" si="170"/>
        <v>770.14938514006838</v>
      </c>
      <c r="E1117" s="3">
        <f>200</f>
        <v>200</v>
      </c>
      <c r="F1117" s="3">
        <f t="shared" si="171"/>
        <v>155000.02641315377</v>
      </c>
    </row>
    <row r="1118" spans="2:6" x14ac:dyDescent="0.35">
      <c r="B1118">
        <f t="shared" si="173"/>
        <v>295</v>
      </c>
      <c r="C1118" s="3">
        <f t="shared" si="172"/>
        <v>155000.02641315377</v>
      </c>
      <c r="D1118" s="3">
        <f t="shared" si="170"/>
        <v>775.00013206576887</v>
      </c>
      <c r="E1118" s="3">
        <f>200</f>
        <v>200</v>
      </c>
      <c r="F1118" s="3">
        <f t="shared" si="171"/>
        <v>155975.02654521953</v>
      </c>
    </row>
    <row r="1119" spans="2:6" x14ac:dyDescent="0.35">
      <c r="B1119">
        <f t="shared" si="173"/>
        <v>296</v>
      </c>
      <c r="C1119" s="3">
        <f t="shared" si="172"/>
        <v>155975.02654521953</v>
      </c>
      <c r="D1119" s="3">
        <f t="shared" si="170"/>
        <v>779.8751327260976</v>
      </c>
      <c r="E1119" s="3">
        <f>200</f>
        <v>200</v>
      </c>
      <c r="F1119" s="3">
        <f t="shared" si="171"/>
        <v>156954.90167794563</v>
      </c>
    </row>
    <row r="1120" spans="2:6" x14ac:dyDescent="0.35">
      <c r="B1120">
        <f t="shared" si="173"/>
        <v>297</v>
      </c>
      <c r="C1120" s="3">
        <f t="shared" si="172"/>
        <v>156954.90167794563</v>
      </c>
      <c r="D1120" s="3">
        <f t="shared" si="170"/>
        <v>784.77450838972811</v>
      </c>
      <c r="E1120" s="3">
        <f>200</f>
        <v>200</v>
      </c>
      <c r="F1120" s="3">
        <f t="shared" si="171"/>
        <v>157939.67618633536</v>
      </c>
    </row>
    <row r="1121" spans="2:6" x14ac:dyDescent="0.35">
      <c r="B1121">
        <f t="shared" si="173"/>
        <v>298</v>
      </c>
      <c r="C1121" s="3">
        <f t="shared" si="172"/>
        <v>157939.67618633536</v>
      </c>
      <c r="D1121" s="3">
        <f t="shared" si="170"/>
        <v>789.69838093167675</v>
      </c>
      <c r="E1121" s="3">
        <f>200</f>
        <v>200</v>
      </c>
      <c r="F1121" s="3">
        <f t="shared" si="171"/>
        <v>158929.37456726705</v>
      </c>
    </row>
    <row r="1122" spans="2:6" x14ac:dyDescent="0.35">
      <c r="B1122">
        <f t="shared" si="173"/>
        <v>299</v>
      </c>
      <c r="C1122" s="3">
        <f t="shared" si="172"/>
        <v>158929.37456726705</v>
      </c>
      <c r="D1122" s="3">
        <f t="shared" si="170"/>
        <v>794.64687283633521</v>
      </c>
      <c r="E1122" s="3">
        <f>200</f>
        <v>200</v>
      </c>
      <c r="F1122" s="3">
        <f t="shared" si="171"/>
        <v>159924.02144010339</v>
      </c>
    </row>
    <row r="1123" spans="2:6" x14ac:dyDescent="0.35">
      <c r="B1123">
        <f t="shared" si="173"/>
        <v>300</v>
      </c>
      <c r="C1123" s="3">
        <f t="shared" si="172"/>
        <v>159924.02144010339</v>
      </c>
      <c r="D1123" s="3">
        <f t="shared" si="170"/>
        <v>799.62010720051694</v>
      </c>
      <c r="E1123" s="3">
        <f>200</f>
        <v>200</v>
      </c>
      <c r="F1123" s="3">
        <f t="shared" si="171"/>
        <v>160923.64154730391</v>
      </c>
    </row>
    <row r="1124" spans="2:6" x14ac:dyDescent="0.35">
      <c r="B1124">
        <f t="shared" si="173"/>
        <v>301</v>
      </c>
      <c r="C1124" s="3">
        <f t="shared" si="172"/>
        <v>160923.64154730391</v>
      </c>
      <c r="D1124" s="3">
        <f t="shared" si="170"/>
        <v>804.61820773651959</v>
      </c>
      <c r="E1124" s="3">
        <f>200</f>
        <v>200</v>
      </c>
      <c r="F1124" s="3">
        <f t="shared" si="171"/>
        <v>161928.25975504043</v>
      </c>
    </row>
    <row r="1125" spans="2:6" x14ac:dyDescent="0.35">
      <c r="B1125">
        <f t="shared" si="173"/>
        <v>302</v>
      </c>
      <c r="C1125" s="3">
        <f t="shared" si="172"/>
        <v>161928.25975504043</v>
      </c>
      <c r="D1125" s="3">
        <f t="shared" si="170"/>
        <v>809.64129877520202</v>
      </c>
      <c r="E1125" s="3">
        <f>200</f>
        <v>200</v>
      </c>
      <c r="F1125" s="3">
        <f t="shared" si="171"/>
        <v>162937.90105381564</v>
      </c>
    </row>
    <row r="1126" spans="2:6" x14ac:dyDescent="0.35">
      <c r="B1126">
        <f t="shared" si="173"/>
        <v>303</v>
      </c>
      <c r="C1126" s="3">
        <f t="shared" si="172"/>
        <v>162937.90105381564</v>
      </c>
      <c r="D1126" s="3">
        <f t="shared" si="170"/>
        <v>814.68950526907827</v>
      </c>
      <c r="E1126" s="3">
        <f>200</f>
        <v>200</v>
      </c>
      <c r="F1126" s="3">
        <f t="shared" si="171"/>
        <v>163952.59055908473</v>
      </c>
    </row>
    <row r="1127" spans="2:6" x14ac:dyDescent="0.35">
      <c r="B1127">
        <f t="shared" si="173"/>
        <v>304</v>
      </c>
      <c r="C1127" s="3">
        <f t="shared" si="172"/>
        <v>163952.59055908473</v>
      </c>
      <c r="D1127" s="3">
        <f t="shared" si="170"/>
        <v>819.76295279542364</v>
      </c>
      <c r="E1127" s="3">
        <f>200</f>
        <v>200</v>
      </c>
      <c r="F1127" s="3">
        <f t="shared" si="171"/>
        <v>164972.35351188015</v>
      </c>
    </row>
    <row r="1128" spans="2:6" x14ac:dyDescent="0.35">
      <c r="B1128">
        <f t="shared" si="173"/>
        <v>305</v>
      </c>
      <c r="C1128" s="3">
        <f t="shared" si="172"/>
        <v>164972.35351188015</v>
      </c>
      <c r="D1128" s="3">
        <f t="shared" si="170"/>
        <v>824.86176755940062</v>
      </c>
      <c r="E1128" s="3">
        <f>200</f>
        <v>200</v>
      </c>
      <c r="F1128" s="3">
        <f t="shared" si="171"/>
        <v>165997.21527943955</v>
      </c>
    </row>
    <row r="1129" spans="2:6" x14ac:dyDescent="0.35">
      <c r="B1129">
        <f t="shared" si="173"/>
        <v>306</v>
      </c>
      <c r="C1129" s="3">
        <f t="shared" si="172"/>
        <v>165997.21527943955</v>
      </c>
      <c r="D1129" s="3">
        <f t="shared" si="170"/>
        <v>829.98607639719773</v>
      </c>
      <c r="E1129" s="3">
        <f>200</f>
        <v>200</v>
      </c>
      <c r="F1129" s="3">
        <f t="shared" si="171"/>
        <v>167027.20135583676</v>
      </c>
    </row>
    <row r="1130" spans="2:6" x14ac:dyDescent="0.35">
      <c r="B1130">
        <f t="shared" si="173"/>
        <v>307</v>
      </c>
      <c r="C1130" s="3">
        <f t="shared" si="172"/>
        <v>167027.20135583676</v>
      </c>
      <c r="D1130" s="3">
        <f t="shared" si="170"/>
        <v>835.13600677918384</v>
      </c>
      <c r="E1130" s="3">
        <f>200</f>
        <v>200</v>
      </c>
      <c r="F1130" s="3">
        <f t="shared" si="171"/>
        <v>168062.33736261594</v>
      </c>
    </row>
    <row r="1131" spans="2:6" x14ac:dyDescent="0.35">
      <c r="B1131">
        <f t="shared" si="173"/>
        <v>308</v>
      </c>
      <c r="C1131" s="3">
        <f t="shared" si="172"/>
        <v>168062.33736261594</v>
      </c>
      <c r="D1131" s="3">
        <f t="shared" si="170"/>
        <v>840.31168681307963</v>
      </c>
      <c r="E1131" s="3">
        <f>200</f>
        <v>200</v>
      </c>
      <c r="F1131" s="3">
        <f t="shared" si="171"/>
        <v>169102.64904942902</v>
      </c>
    </row>
    <row r="1132" spans="2:6" x14ac:dyDescent="0.35">
      <c r="B1132">
        <f t="shared" si="173"/>
        <v>309</v>
      </c>
      <c r="C1132" s="3">
        <f t="shared" si="172"/>
        <v>169102.64904942902</v>
      </c>
      <c r="D1132" s="3">
        <f t="shared" si="170"/>
        <v>845.51324524714516</v>
      </c>
      <c r="E1132" s="3">
        <f>200</f>
        <v>200</v>
      </c>
      <c r="F1132" s="3">
        <f t="shared" si="171"/>
        <v>170148.16229467618</v>
      </c>
    </row>
    <row r="1133" spans="2:6" x14ac:dyDescent="0.35">
      <c r="B1133">
        <f t="shared" si="173"/>
        <v>310</v>
      </c>
      <c r="C1133" s="3">
        <f t="shared" si="172"/>
        <v>170148.16229467618</v>
      </c>
      <c r="D1133" s="3">
        <f t="shared" si="170"/>
        <v>850.74081147338086</v>
      </c>
      <c r="E1133" s="3">
        <f>200</f>
        <v>200</v>
      </c>
      <c r="F1133" s="3">
        <f t="shared" si="171"/>
        <v>171198.90310614955</v>
      </c>
    </row>
    <row r="1134" spans="2:6" x14ac:dyDescent="0.35">
      <c r="B1134">
        <f t="shared" si="173"/>
        <v>311</v>
      </c>
      <c r="C1134" s="3">
        <f t="shared" si="172"/>
        <v>171198.90310614955</v>
      </c>
      <c r="D1134" s="3">
        <f t="shared" si="170"/>
        <v>855.99451553074778</v>
      </c>
      <c r="E1134" s="3">
        <f>200</f>
        <v>200</v>
      </c>
      <c r="F1134" s="3">
        <f t="shared" si="171"/>
        <v>172254.89762168028</v>
      </c>
    </row>
    <row r="1135" spans="2:6" x14ac:dyDescent="0.35">
      <c r="B1135">
        <f t="shared" si="173"/>
        <v>312</v>
      </c>
      <c r="C1135" s="3">
        <f t="shared" si="172"/>
        <v>172254.89762168028</v>
      </c>
      <c r="D1135" s="3">
        <f t="shared" si="170"/>
        <v>861.27448810840133</v>
      </c>
      <c r="E1135" s="3">
        <f>200</f>
        <v>200</v>
      </c>
      <c r="F1135" s="3">
        <f t="shared" si="171"/>
        <v>173316.17210978869</v>
      </c>
    </row>
    <row r="1136" spans="2:6" x14ac:dyDescent="0.35">
      <c r="B1136">
        <f t="shared" si="173"/>
        <v>313</v>
      </c>
      <c r="C1136" s="3">
        <f t="shared" si="172"/>
        <v>173316.17210978869</v>
      </c>
      <c r="D1136" s="3">
        <f t="shared" si="170"/>
        <v>866.58086054894341</v>
      </c>
      <c r="E1136" s="3">
        <f>200</f>
        <v>200</v>
      </c>
      <c r="F1136" s="3">
        <f t="shared" si="171"/>
        <v>174382.75297033763</v>
      </c>
    </row>
    <row r="1137" spans="2:6" x14ac:dyDescent="0.35">
      <c r="B1137">
        <f t="shared" si="173"/>
        <v>314</v>
      </c>
      <c r="C1137" s="3">
        <f t="shared" si="172"/>
        <v>174382.75297033763</v>
      </c>
      <c r="D1137" s="3">
        <f t="shared" si="170"/>
        <v>871.91376485168814</v>
      </c>
      <c r="E1137" s="3">
        <f>200</f>
        <v>200</v>
      </c>
      <c r="F1137" s="3">
        <f t="shared" si="171"/>
        <v>175454.66673518933</v>
      </c>
    </row>
    <row r="1138" spans="2:6" x14ac:dyDescent="0.35">
      <c r="B1138">
        <f t="shared" si="173"/>
        <v>315</v>
      </c>
      <c r="C1138" s="3">
        <f t="shared" si="172"/>
        <v>175454.66673518933</v>
      </c>
      <c r="D1138" s="3">
        <f t="shared" si="170"/>
        <v>877.27333367594656</v>
      </c>
      <c r="E1138" s="3">
        <f>200</f>
        <v>200</v>
      </c>
      <c r="F1138" s="3">
        <f t="shared" si="171"/>
        <v>176531.94006886528</v>
      </c>
    </row>
    <row r="1139" spans="2:6" x14ac:dyDescent="0.35">
      <c r="B1139">
        <f t="shared" si="173"/>
        <v>316</v>
      </c>
      <c r="C1139" s="3">
        <f t="shared" si="172"/>
        <v>176531.94006886528</v>
      </c>
      <c r="D1139" s="3">
        <f t="shared" si="170"/>
        <v>882.65970034432632</v>
      </c>
      <c r="E1139" s="3">
        <f>200</f>
        <v>200</v>
      </c>
      <c r="F1139" s="3">
        <f t="shared" si="171"/>
        <v>177614.5997692096</v>
      </c>
    </row>
    <row r="1140" spans="2:6" x14ac:dyDescent="0.35">
      <c r="B1140">
        <f t="shared" si="173"/>
        <v>317</v>
      </c>
      <c r="C1140" s="3">
        <f t="shared" si="172"/>
        <v>177614.5997692096</v>
      </c>
      <c r="D1140" s="3">
        <f t="shared" si="170"/>
        <v>888.07299884604799</v>
      </c>
      <c r="E1140" s="3">
        <f>200</f>
        <v>200</v>
      </c>
      <c r="F1140" s="3">
        <f t="shared" si="171"/>
        <v>178702.67276805564</v>
      </c>
    </row>
    <row r="1141" spans="2:6" x14ac:dyDescent="0.35">
      <c r="B1141">
        <f t="shared" si="173"/>
        <v>318</v>
      </c>
      <c r="C1141" s="3">
        <f t="shared" si="172"/>
        <v>178702.67276805564</v>
      </c>
      <c r="D1141" s="3">
        <f t="shared" si="170"/>
        <v>893.51336384027809</v>
      </c>
      <c r="E1141" s="3">
        <f>200</f>
        <v>200</v>
      </c>
      <c r="F1141" s="3">
        <f t="shared" si="171"/>
        <v>179796.18613189593</v>
      </c>
    </row>
    <row r="1142" spans="2:6" x14ac:dyDescent="0.35">
      <c r="B1142">
        <f t="shared" si="173"/>
        <v>319</v>
      </c>
      <c r="C1142" s="3">
        <f t="shared" si="172"/>
        <v>179796.18613189593</v>
      </c>
      <c r="D1142" s="3">
        <f t="shared" si="170"/>
        <v>898.98093065947967</v>
      </c>
      <c r="E1142" s="3">
        <f>200</f>
        <v>200</v>
      </c>
      <c r="F1142" s="3">
        <f t="shared" si="171"/>
        <v>180895.16706255541</v>
      </c>
    </row>
    <row r="1143" spans="2:6" x14ac:dyDescent="0.35">
      <c r="B1143">
        <f t="shared" si="173"/>
        <v>320</v>
      </c>
      <c r="C1143" s="3">
        <f t="shared" si="172"/>
        <v>180895.16706255541</v>
      </c>
      <c r="D1143" s="3">
        <f t="shared" si="170"/>
        <v>904.47583531277712</v>
      </c>
      <c r="E1143" s="3">
        <f>200</f>
        <v>200</v>
      </c>
      <c r="F1143" s="3">
        <f t="shared" si="171"/>
        <v>181999.64289786818</v>
      </c>
    </row>
    <row r="1144" spans="2:6" x14ac:dyDescent="0.35">
      <c r="B1144">
        <f t="shared" si="173"/>
        <v>321</v>
      </c>
      <c r="C1144" s="3">
        <f t="shared" si="172"/>
        <v>181999.64289786818</v>
      </c>
      <c r="D1144" s="3">
        <f t="shared" si="170"/>
        <v>909.99821448934097</v>
      </c>
      <c r="E1144" s="3">
        <f>200</f>
        <v>200</v>
      </c>
      <c r="F1144" s="3">
        <f t="shared" si="171"/>
        <v>183109.64111235752</v>
      </c>
    </row>
    <row r="1145" spans="2:6" x14ac:dyDescent="0.35">
      <c r="B1145">
        <f t="shared" si="173"/>
        <v>322</v>
      </c>
      <c r="C1145" s="3">
        <f t="shared" si="172"/>
        <v>183109.64111235752</v>
      </c>
      <c r="D1145" s="3">
        <f t="shared" ref="D1145:D1183" si="174">C1145*$A$828/12</f>
        <v>915.54820556178765</v>
      </c>
      <c r="E1145" s="3">
        <f>200</f>
        <v>200</v>
      </c>
      <c r="F1145" s="3">
        <f t="shared" ref="F1145:F1183" si="175">SUM(C1145:E1145)</f>
        <v>184225.18931791931</v>
      </c>
    </row>
    <row r="1146" spans="2:6" x14ac:dyDescent="0.35">
      <c r="B1146">
        <f t="shared" si="173"/>
        <v>323</v>
      </c>
      <c r="C1146" s="3">
        <f t="shared" ref="C1146:C1183" si="176">F1145</f>
        <v>184225.18931791931</v>
      </c>
      <c r="D1146" s="3">
        <f t="shared" si="174"/>
        <v>921.12594658959654</v>
      </c>
      <c r="E1146" s="3">
        <f>200</f>
        <v>200</v>
      </c>
      <c r="F1146" s="3">
        <f t="shared" si="175"/>
        <v>185346.31526450891</v>
      </c>
    </row>
    <row r="1147" spans="2:6" x14ac:dyDescent="0.35">
      <c r="B1147">
        <f t="shared" si="173"/>
        <v>324</v>
      </c>
      <c r="C1147" s="3">
        <f t="shared" si="176"/>
        <v>185346.31526450891</v>
      </c>
      <c r="D1147" s="3">
        <f t="shared" si="174"/>
        <v>926.73157632254458</v>
      </c>
      <c r="E1147" s="3">
        <f>200</f>
        <v>200</v>
      </c>
      <c r="F1147" s="3">
        <f t="shared" si="175"/>
        <v>186473.04684083146</v>
      </c>
    </row>
    <row r="1148" spans="2:6" x14ac:dyDescent="0.35">
      <c r="B1148">
        <f t="shared" si="173"/>
        <v>325</v>
      </c>
      <c r="C1148" s="3">
        <f t="shared" si="176"/>
        <v>186473.04684083146</v>
      </c>
      <c r="D1148" s="3">
        <f t="shared" si="174"/>
        <v>932.36523420415733</v>
      </c>
      <c r="E1148" s="3">
        <f>200</f>
        <v>200</v>
      </c>
      <c r="F1148" s="3">
        <f t="shared" si="175"/>
        <v>187605.41207503562</v>
      </c>
    </row>
    <row r="1149" spans="2:6" x14ac:dyDescent="0.35">
      <c r="B1149">
        <f t="shared" si="173"/>
        <v>326</v>
      </c>
      <c r="C1149" s="3">
        <f t="shared" si="176"/>
        <v>187605.41207503562</v>
      </c>
      <c r="D1149" s="3">
        <f t="shared" si="174"/>
        <v>938.02706037517817</v>
      </c>
      <c r="E1149" s="3">
        <f>200</f>
        <v>200</v>
      </c>
      <c r="F1149" s="3">
        <f t="shared" si="175"/>
        <v>188743.43913541079</v>
      </c>
    </row>
    <row r="1150" spans="2:6" x14ac:dyDescent="0.35">
      <c r="B1150">
        <f t="shared" si="173"/>
        <v>327</v>
      </c>
      <c r="C1150" s="3">
        <f t="shared" si="176"/>
        <v>188743.43913541079</v>
      </c>
      <c r="D1150" s="3">
        <f t="shared" si="174"/>
        <v>943.71719567705395</v>
      </c>
      <c r="E1150" s="3">
        <f>200</f>
        <v>200</v>
      </c>
      <c r="F1150" s="3">
        <f t="shared" si="175"/>
        <v>189887.15633108784</v>
      </c>
    </row>
    <row r="1151" spans="2:6" x14ac:dyDescent="0.35">
      <c r="B1151">
        <f t="shared" si="173"/>
        <v>328</v>
      </c>
      <c r="C1151" s="3">
        <f t="shared" si="176"/>
        <v>189887.15633108784</v>
      </c>
      <c r="D1151" s="3">
        <f t="shared" si="174"/>
        <v>949.4357816554392</v>
      </c>
      <c r="E1151" s="3">
        <f>200</f>
        <v>200</v>
      </c>
      <c r="F1151" s="3">
        <f t="shared" si="175"/>
        <v>191036.59211274327</v>
      </c>
    </row>
    <row r="1152" spans="2:6" x14ac:dyDescent="0.35">
      <c r="B1152">
        <f t="shared" si="173"/>
        <v>329</v>
      </c>
      <c r="C1152" s="3">
        <f t="shared" si="176"/>
        <v>191036.59211274327</v>
      </c>
      <c r="D1152" s="3">
        <f t="shared" si="174"/>
        <v>955.18296056371628</v>
      </c>
      <c r="E1152" s="3">
        <f>200</f>
        <v>200</v>
      </c>
      <c r="F1152" s="3">
        <f t="shared" si="175"/>
        <v>192191.77507330698</v>
      </c>
    </row>
    <row r="1153" spans="2:6" x14ac:dyDescent="0.35">
      <c r="B1153">
        <f t="shared" si="173"/>
        <v>330</v>
      </c>
      <c r="C1153" s="3">
        <f t="shared" si="176"/>
        <v>192191.77507330698</v>
      </c>
      <c r="D1153" s="3">
        <f t="shared" si="174"/>
        <v>960.95887536653481</v>
      </c>
      <c r="E1153" s="3">
        <f>200</f>
        <v>200</v>
      </c>
      <c r="F1153" s="3">
        <f t="shared" si="175"/>
        <v>193352.73394867353</v>
      </c>
    </row>
    <row r="1154" spans="2:6" x14ac:dyDescent="0.35">
      <c r="B1154">
        <f t="shared" si="173"/>
        <v>331</v>
      </c>
      <c r="C1154" s="3">
        <f t="shared" si="176"/>
        <v>193352.73394867353</v>
      </c>
      <c r="D1154" s="3">
        <f t="shared" si="174"/>
        <v>966.76366974336759</v>
      </c>
      <c r="E1154" s="3">
        <f>200</f>
        <v>200</v>
      </c>
      <c r="F1154" s="3">
        <f t="shared" si="175"/>
        <v>194519.49761841691</v>
      </c>
    </row>
    <row r="1155" spans="2:6" x14ac:dyDescent="0.35">
      <c r="B1155">
        <f t="shared" ref="B1155:B1183" si="177">B1154+1</f>
        <v>332</v>
      </c>
      <c r="C1155" s="3">
        <f t="shared" si="176"/>
        <v>194519.49761841691</v>
      </c>
      <c r="D1155" s="3">
        <f t="shared" si="174"/>
        <v>972.59748809208452</v>
      </c>
      <c r="E1155" s="3">
        <f>200</f>
        <v>200</v>
      </c>
      <c r="F1155" s="3">
        <f t="shared" si="175"/>
        <v>195692.09510650899</v>
      </c>
    </row>
    <row r="1156" spans="2:6" x14ac:dyDescent="0.35">
      <c r="B1156">
        <f t="shared" si="177"/>
        <v>333</v>
      </c>
      <c r="C1156" s="3">
        <f t="shared" si="176"/>
        <v>195692.09510650899</v>
      </c>
      <c r="D1156" s="3">
        <f t="shared" si="174"/>
        <v>978.46047553254493</v>
      </c>
      <c r="E1156" s="3">
        <f>200</f>
        <v>200</v>
      </c>
      <c r="F1156" s="3">
        <f t="shared" si="175"/>
        <v>196870.55558204153</v>
      </c>
    </row>
    <row r="1157" spans="2:6" x14ac:dyDescent="0.35">
      <c r="B1157">
        <f t="shared" si="177"/>
        <v>334</v>
      </c>
      <c r="C1157" s="3">
        <f t="shared" si="176"/>
        <v>196870.55558204153</v>
      </c>
      <c r="D1157" s="3">
        <f t="shared" si="174"/>
        <v>984.35277791020769</v>
      </c>
      <c r="E1157" s="3">
        <f>200</f>
        <v>200</v>
      </c>
      <c r="F1157" s="3">
        <f t="shared" si="175"/>
        <v>198054.90835995175</v>
      </c>
    </row>
    <row r="1158" spans="2:6" x14ac:dyDescent="0.35">
      <c r="B1158">
        <f t="shared" si="177"/>
        <v>335</v>
      </c>
      <c r="C1158" s="3">
        <f t="shared" si="176"/>
        <v>198054.90835995175</v>
      </c>
      <c r="D1158" s="3">
        <f t="shared" si="174"/>
        <v>990.27454179975859</v>
      </c>
      <c r="E1158" s="3">
        <f>200</f>
        <v>200</v>
      </c>
      <c r="F1158" s="3">
        <f t="shared" si="175"/>
        <v>199245.18290175151</v>
      </c>
    </row>
    <row r="1159" spans="2:6" x14ac:dyDescent="0.35">
      <c r="B1159">
        <f t="shared" si="177"/>
        <v>336</v>
      </c>
      <c r="C1159" s="3">
        <f t="shared" si="176"/>
        <v>199245.18290175151</v>
      </c>
      <c r="D1159" s="3">
        <f t="shared" si="174"/>
        <v>996.22591450875746</v>
      </c>
      <c r="E1159" s="3">
        <f>200</f>
        <v>200</v>
      </c>
      <c r="F1159" s="3">
        <f t="shared" si="175"/>
        <v>200441.40881626026</v>
      </c>
    </row>
    <row r="1160" spans="2:6" x14ac:dyDescent="0.35">
      <c r="B1160">
        <f t="shared" si="177"/>
        <v>337</v>
      </c>
      <c r="C1160" s="3">
        <f t="shared" si="176"/>
        <v>200441.40881626026</v>
      </c>
      <c r="D1160" s="3">
        <f t="shared" si="174"/>
        <v>1002.2070440813013</v>
      </c>
      <c r="E1160" s="3">
        <f>200</f>
        <v>200</v>
      </c>
      <c r="F1160" s="3">
        <f t="shared" si="175"/>
        <v>201643.61586034155</v>
      </c>
    </row>
    <row r="1161" spans="2:6" x14ac:dyDescent="0.35">
      <c r="B1161">
        <f t="shared" si="177"/>
        <v>338</v>
      </c>
      <c r="C1161" s="3">
        <f t="shared" si="176"/>
        <v>201643.61586034155</v>
      </c>
      <c r="D1161" s="3">
        <f t="shared" si="174"/>
        <v>1008.2180793017078</v>
      </c>
      <c r="E1161" s="3">
        <f>200</f>
        <v>200</v>
      </c>
      <c r="F1161" s="3">
        <f t="shared" si="175"/>
        <v>202851.83393964326</v>
      </c>
    </row>
    <row r="1162" spans="2:6" x14ac:dyDescent="0.35">
      <c r="B1162">
        <f t="shared" si="177"/>
        <v>339</v>
      </c>
      <c r="C1162" s="3">
        <f t="shared" si="176"/>
        <v>202851.83393964326</v>
      </c>
      <c r="D1162" s="3">
        <f t="shared" si="174"/>
        <v>1014.2591696982163</v>
      </c>
      <c r="E1162" s="3">
        <f>200</f>
        <v>200</v>
      </c>
      <c r="F1162" s="3">
        <f t="shared" si="175"/>
        <v>204066.09310934148</v>
      </c>
    </row>
    <row r="1163" spans="2:6" x14ac:dyDescent="0.35">
      <c r="B1163">
        <f t="shared" si="177"/>
        <v>340</v>
      </c>
      <c r="C1163" s="3">
        <f t="shared" si="176"/>
        <v>204066.09310934148</v>
      </c>
      <c r="D1163" s="3">
        <f t="shared" si="174"/>
        <v>1020.3304655467074</v>
      </c>
      <c r="E1163" s="3">
        <f>200</f>
        <v>200</v>
      </c>
      <c r="F1163" s="3">
        <f t="shared" si="175"/>
        <v>205286.42357488821</v>
      </c>
    </row>
    <row r="1164" spans="2:6" x14ac:dyDescent="0.35">
      <c r="B1164">
        <f t="shared" si="177"/>
        <v>341</v>
      </c>
      <c r="C1164" s="3">
        <f t="shared" si="176"/>
        <v>205286.42357488821</v>
      </c>
      <c r="D1164" s="3">
        <f t="shared" si="174"/>
        <v>1026.432117874441</v>
      </c>
      <c r="E1164" s="3">
        <f>200</f>
        <v>200</v>
      </c>
      <c r="F1164" s="3">
        <f t="shared" si="175"/>
        <v>206512.85569276265</v>
      </c>
    </row>
    <row r="1165" spans="2:6" x14ac:dyDescent="0.35">
      <c r="B1165">
        <f t="shared" si="177"/>
        <v>342</v>
      </c>
      <c r="C1165" s="3">
        <f t="shared" si="176"/>
        <v>206512.85569276265</v>
      </c>
      <c r="D1165" s="3">
        <f t="shared" si="174"/>
        <v>1032.5642784638133</v>
      </c>
      <c r="E1165" s="3">
        <f>200</f>
        <v>200</v>
      </c>
      <c r="F1165" s="3">
        <f t="shared" si="175"/>
        <v>207745.41997122645</v>
      </c>
    </row>
    <row r="1166" spans="2:6" x14ac:dyDescent="0.35">
      <c r="B1166">
        <f t="shared" si="177"/>
        <v>343</v>
      </c>
      <c r="C1166" s="3">
        <f t="shared" si="176"/>
        <v>207745.41997122645</v>
      </c>
      <c r="D1166" s="3">
        <f t="shared" si="174"/>
        <v>1038.7270998561323</v>
      </c>
      <c r="E1166" s="3">
        <f>200</f>
        <v>200</v>
      </c>
      <c r="F1166" s="3">
        <f t="shared" si="175"/>
        <v>208984.14707108258</v>
      </c>
    </row>
    <row r="1167" spans="2:6" x14ac:dyDescent="0.35">
      <c r="B1167">
        <f t="shared" si="177"/>
        <v>344</v>
      </c>
      <c r="C1167" s="3">
        <f t="shared" si="176"/>
        <v>208984.14707108258</v>
      </c>
      <c r="D1167" s="3">
        <f t="shared" si="174"/>
        <v>1044.9207353554129</v>
      </c>
      <c r="E1167" s="3">
        <f>200</f>
        <v>200</v>
      </c>
      <c r="F1167" s="3">
        <f t="shared" si="175"/>
        <v>210229.06780643799</v>
      </c>
    </row>
    <row r="1168" spans="2:6" x14ac:dyDescent="0.35">
      <c r="B1168">
        <f t="shared" si="177"/>
        <v>345</v>
      </c>
      <c r="C1168" s="3">
        <f t="shared" si="176"/>
        <v>210229.06780643799</v>
      </c>
      <c r="D1168" s="3">
        <f t="shared" si="174"/>
        <v>1051.1453390321899</v>
      </c>
      <c r="E1168" s="3">
        <f>200</f>
        <v>200</v>
      </c>
      <c r="F1168" s="3">
        <f t="shared" si="175"/>
        <v>211480.21314547019</v>
      </c>
    </row>
    <row r="1169" spans="2:6" x14ac:dyDescent="0.35">
      <c r="B1169">
        <f t="shared" si="177"/>
        <v>346</v>
      </c>
      <c r="C1169" s="3">
        <f t="shared" si="176"/>
        <v>211480.21314547019</v>
      </c>
      <c r="D1169" s="3">
        <f t="shared" si="174"/>
        <v>1057.4010657273509</v>
      </c>
      <c r="E1169" s="3">
        <f>200</f>
        <v>200</v>
      </c>
      <c r="F1169" s="3">
        <f t="shared" si="175"/>
        <v>212737.61421119754</v>
      </c>
    </row>
    <row r="1170" spans="2:6" x14ac:dyDescent="0.35">
      <c r="B1170">
        <f t="shared" si="177"/>
        <v>347</v>
      </c>
      <c r="C1170" s="3">
        <f t="shared" si="176"/>
        <v>212737.61421119754</v>
      </c>
      <c r="D1170" s="3">
        <f t="shared" si="174"/>
        <v>1063.6880710559876</v>
      </c>
      <c r="E1170" s="3">
        <f>200</f>
        <v>200</v>
      </c>
      <c r="F1170" s="3">
        <f t="shared" si="175"/>
        <v>214001.30228225351</v>
      </c>
    </row>
    <row r="1171" spans="2:6" x14ac:dyDescent="0.35">
      <c r="B1171">
        <f t="shared" si="177"/>
        <v>348</v>
      </c>
      <c r="C1171" s="3">
        <f t="shared" si="176"/>
        <v>214001.30228225351</v>
      </c>
      <c r="D1171" s="3">
        <f t="shared" si="174"/>
        <v>1070.0065114112674</v>
      </c>
      <c r="E1171" s="3">
        <f>200</f>
        <v>200</v>
      </c>
      <c r="F1171" s="3">
        <f t="shared" si="175"/>
        <v>215271.30879366479</v>
      </c>
    </row>
    <row r="1172" spans="2:6" x14ac:dyDescent="0.35">
      <c r="B1172">
        <f t="shared" si="177"/>
        <v>349</v>
      </c>
      <c r="C1172" s="3">
        <f t="shared" si="176"/>
        <v>215271.30879366479</v>
      </c>
      <c r="D1172" s="3">
        <f t="shared" si="174"/>
        <v>1076.3565439683239</v>
      </c>
      <c r="E1172" s="3">
        <f>200</f>
        <v>200</v>
      </c>
      <c r="F1172" s="3">
        <f t="shared" si="175"/>
        <v>216547.66533763311</v>
      </c>
    </row>
    <row r="1173" spans="2:6" x14ac:dyDescent="0.35">
      <c r="B1173">
        <f t="shared" si="177"/>
        <v>350</v>
      </c>
      <c r="C1173" s="3">
        <f t="shared" si="176"/>
        <v>216547.66533763311</v>
      </c>
      <c r="D1173" s="3">
        <f t="shared" si="174"/>
        <v>1082.7383266881654</v>
      </c>
      <c r="E1173" s="3">
        <f>200</f>
        <v>200</v>
      </c>
      <c r="F1173" s="3">
        <f t="shared" si="175"/>
        <v>217830.40366432126</v>
      </c>
    </row>
    <row r="1174" spans="2:6" x14ac:dyDescent="0.35">
      <c r="B1174">
        <f t="shared" si="177"/>
        <v>351</v>
      </c>
      <c r="C1174" s="3">
        <f t="shared" si="176"/>
        <v>217830.40366432126</v>
      </c>
      <c r="D1174" s="3">
        <f t="shared" si="174"/>
        <v>1089.1520183216062</v>
      </c>
      <c r="E1174" s="3">
        <f>200</f>
        <v>200</v>
      </c>
      <c r="F1174" s="3">
        <f t="shared" si="175"/>
        <v>219119.55568264288</v>
      </c>
    </row>
    <row r="1175" spans="2:6" x14ac:dyDescent="0.35">
      <c r="B1175">
        <f t="shared" si="177"/>
        <v>352</v>
      </c>
      <c r="C1175" s="3">
        <f t="shared" si="176"/>
        <v>219119.55568264288</v>
      </c>
      <c r="D1175" s="3">
        <f t="shared" si="174"/>
        <v>1095.5977784132144</v>
      </c>
      <c r="E1175" s="3">
        <f>200</f>
        <v>200</v>
      </c>
      <c r="F1175" s="3">
        <f t="shared" si="175"/>
        <v>220415.15346105609</v>
      </c>
    </row>
    <row r="1176" spans="2:6" x14ac:dyDescent="0.35">
      <c r="B1176">
        <f t="shared" si="177"/>
        <v>353</v>
      </c>
      <c r="C1176" s="3">
        <f t="shared" si="176"/>
        <v>220415.15346105609</v>
      </c>
      <c r="D1176" s="3">
        <f t="shared" si="174"/>
        <v>1102.0757673052804</v>
      </c>
      <c r="E1176" s="3">
        <f>200</f>
        <v>200</v>
      </c>
      <c r="F1176" s="3">
        <f t="shared" si="175"/>
        <v>221717.22922836136</v>
      </c>
    </row>
    <row r="1177" spans="2:6" x14ac:dyDescent="0.35">
      <c r="B1177">
        <f t="shared" si="177"/>
        <v>354</v>
      </c>
      <c r="C1177" s="3">
        <f t="shared" si="176"/>
        <v>221717.22922836136</v>
      </c>
      <c r="D1177" s="3">
        <f t="shared" si="174"/>
        <v>1108.5861461418069</v>
      </c>
      <c r="E1177" s="3">
        <f>200</f>
        <v>200</v>
      </c>
      <c r="F1177" s="3">
        <f t="shared" si="175"/>
        <v>223025.81537450317</v>
      </c>
    </row>
    <row r="1178" spans="2:6" x14ac:dyDescent="0.35">
      <c r="B1178">
        <f t="shared" si="177"/>
        <v>355</v>
      </c>
      <c r="C1178" s="3">
        <f t="shared" si="176"/>
        <v>223025.81537450317</v>
      </c>
      <c r="D1178" s="3">
        <f t="shared" si="174"/>
        <v>1115.129076872516</v>
      </c>
      <c r="E1178" s="3">
        <f>200</f>
        <v>200</v>
      </c>
      <c r="F1178" s="3">
        <f t="shared" si="175"/>
        <v>224340.94445137569</v>
      </c>
    </row>
    <row r="1179" spans="2:6" x14ac:dyDescent="0.35">
      <c r="B1179">
        <f t="shared" si="177"/>
        <v>356</v>
      </c>
      <c r="C1179" s="3">
        <f t="shared" si="176"/>
        <v>224340.94445137569</v>
      </c>
      <c r="D1179" s="3">
        <f t="shared" si="174"/>
        <v>1121.7047222568783</v>
      </c>
      <c r="E1179" s="3">
        <f>200</f>
        <v>200</v>
      </c>
      <c r="F1179" s="3">
        <f t="shared" si="175"/>
        <v>225662.64917363256</v>
      </c>
    </row>
    <row r="1180" spans="2:6" x14ac:dyDescent="0.35">
      <c r="B1180">
        <f t="shared" si="177"/>
        <v>357</v>
      </c>
      <c r="C1180" s="3">
        <f t="shared" si="176"/>
        <v>225662.64917363256</v>
      </c>
      <c r="D1180" s="3">
        <f t="shared" si="174"/>
        <v>1128.3132458681628</v>
      </c>
      <c r="E1180" s="3">
        <f>200</f>
        <v>200</v>
      </c>
      <c r="F1180" s="3">
        <f t="shared" si="175"/>
        <v>226990.96241950072</v>
      </c>
    </row>
    <row r="1181" spans="2:6" x14ac:dyDescent="0.35">
      <c r="B1181">
        <f t="shared" si="177"/>
        <v>358</v>
      </c>
      <c r="C1181" s="3">
        <f t="shared" si="176"/>
        <v>226990.96241950072</v>
      </c>
      <c r="D1181" s="3">
        <f t="shared" si="174"/>
        <v>1134.9548120975035</v>
      </c>
      <c r="E1181" s="3">
        <f>200</f>
        <v>200</v>
      </c>
      <c r="F1181" s="3">
        <f t="shared" si="175"/>
        <v>228325.91723159823</v>
      </c>
    </row>
    <row r="1182" spans="2:6" x14ac:dyDescent="0.35">
      <c r="B1182">
        <f t="shared" si="177"/>
        <v>359</v>
      </c>
      <c r="C1182" s="3">
        <f t="shared" si="176"/>
        <v>228325.91723159823</v>
      </c>
      <c r="D1182" s="3">
        <f t="shared" si="174"/>
        <v>1141.6295861579911</v>
      </c>
      <c r="E1182" s="3">
        <f>200</f>
        <v>200</v>
      </c>
      <c r="F1182" s="3">
        <f t="shared" si="175"/>
        <v>229667.54681775623</v>
      </c>
    </row>
    <row r="1183" spans="2:6" x14ac:dyDescent="0.35">
      <c r="B1183">
        <f t="shared" si="177"/>
        <v>360</v>
      </c>
      <c r="C1183" s="3">
        <f t="shared" si="176"/>
        <v>229667.54681775623</v>
      </c>
      <c r="D1183" s="3">
        <f t="shared" si="174"/>
        <v>1148.3377340887812</v>
      </c>
      <c r="E1183" s="3">
        <f>200</f>
        <v>200</v>
      </c>
      <c r="F1183" s="4">
        <f t="shared" si="175"/>
        <v>231015.884551845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DB9F-2326-4CB7-ABAC-F675EAE0FC16}">
  <dimension ref="A1:I125"/>
  <sheetViews>
    <sheetView workbookViewId="0"/>
  </sheetViews>
  <sheetFormatPr defaultRowHeight="14.5" x14ac:dyDescent="0.35"/>
  <cols>
    <col min="3" max="6" width="11.08984375" bestFit="1" customWidth="1"/>
    <col min="8" max="8" width="10.6328125" bestFit="1" customWidth="1"/>
    <col min="9" max="9" width="11.08984375" bestFit="1" customWidth="1"/>
  </cols>
  <sheetData>
    <row r="1" spans="1:9" ht="29" x14ac:dyDescent="0.35">
      <c r="A1" s="15" t="s">
        <v>23</v>
      </c>
      <c r="B1" s="1" t="s">
        <v>2</v>
      </c>
      <c r="C1" s="1" t="s">
        <v>12</v>
      </c>
      <c r="D1" s="1" t="s">
        <v>1</v>
      </c>
      <c r="E1" s="1" t="s">
        <v>4</v>
      </c>
      <c r="F1" s="1" t="s">
        <v>13</v>
      </c>
    </row>
    <row r="2" spans="1:9" x14ac:dyDescent="0.35">
      <c r="B2">
        <v>1</v>
      </c>
      <c r="C2" s="3">
        <f>PV(H3/12,120,-300,-20000)</f>
        <v>40679.931755994243</v>
      </c>
      <c r="D2" s="3">
        <f>C2*$A$7/12</f>
        <v>166.10972133697649</v>
      </c>
      <c r="E2" s="3">
        <f>300</f>
        <v>300</v>
      </c>
      <c r="F2" s="3">
        <f>C2+D2-E2</f>
        <v>40546.041477331222</v>
      </c>
      <c r="H2" t="s">
        <v>36</v>
      </c>
    </row>
    <row r="3" spans="1:9" x14ac:dyDescent="0.35">
      <c r="B3">
        <f>B2+1</f>
        <v>2</v>
      </c>
      <c r="C3" s="3">
        <f>F2</f>
        <v>40546.041477331222</v>
      </c>
      <c r="D3" s="3">
        <f t="shared" ref="D3:D66" si="0">C3*$A$7/12</f>
        <v>165.5630026991025</v>
      </c>
      <c r="E3" s="3">
        <f>300</f>
        <v>300</v>
      </c>
      <c r="F3" s="3">
        <f t="shared" ref="F3:F66" si="1">C3+D3-E3</f>
        <v>40411.604480030328</v>
      </c>
      <c r="H3" s="13">
        <v>4.9000000000000002E-2</v>
      </c>
    </row>
    <row r="4" spans="1:9" x14ac:dyDescent="0.35">
      <c r="A4" t="s">
        <v>17</v>
      </c>
      <c r="B4">
        <f t="shared" ref="B4:B67" si="2">B3+1</f>
        <v>3</v>
      </c>
      <c r="C4" s="3">
        <f t="shared" ref="C4:C67" si="3">F3</f>
        <v>40411.604480030328</v>
      </c>
      <c r="D4" s="3">
        <f t="shared" si="0"/>
        <v>165.01405162679052</v>
      </c>
      <c r="E4" s="3">
        <f>300</f>
        <v>300</v>
      </c>
      <c r="F4" s="3">
        <f t="shared" si="1"/>
        <v>40276.618531657121</v>
      </c>
      <c r="H4" t="s">
        <v>37</v>
      </c>
    </row>
    <row r="5" spans="1:9" x14ac:dyDescent="0.35">
      <c r="B5">
        <f t="shared" si="2"/>
        <v>4</v>
      </c>
      <c r="C5" s="3">
        <f t="shared" si="3"/>
        <v>40276.618531657121</v>
      </c>
      <c r="D5" s="3">
        <f t="shared" si="0"/>
        <v>164.46285900426659</v>
      </c>
      <c r="E5" s="3">
        <f>300</f>
        <v>300</v>
      </c>
      <c r="F5" s="3">
        <f t="shared" si="1"/>
        <v>40141.081390661384</v>
      </c>
      <c r="H5" s="18">
        <v>20000</v>
      </c>
    </row>
    <row r="6" spans="1:9" x14ac:dyDescent="0.35">
      <c r="B6">
        <f t="shared" si="2"/>
        <v>5</v>
      </c>
      <c r="C6" s="3">
        <f t="shared" si="3"/>
        <v>40141.081390661384</v>
      </c>
      <c r="D6" s="3">
        <f t="shared" si="0"/>
        <v>163.90941567853397</v>
      </c>
      <c r="E6" s="3">
        <f>300</f>
        <v>300</v>
      </c>
      <c r="F6" s="3">
        <f t="shared" si="1"/>
        <v>40004.99080633992</v>
      </c>
    </row>
    <row r="7" spans="1:9" x14ac:dyDescent="0.35">
      <c r="A7" s="13">
        <v>4.9000000000000002E-2</v>
      </c>
      <c r="B7">
        <f t="shared" si="2"/>
        <v>6</v>
      </c>
      <c r="C7" s="3">
        <f t="shared" si="3"/>
        <v>40004.99080633992</v>
      </c>
      <c r="D7" s="3">
        <f t="shared" si="0"/>
        <v>163.35371245922133</v>
      </c>
      <c r="E7" s="3">
        <f>300</f>
        <v>300</v>
      </c>
      <c r="F7" s="3">
        <f t="shared" si="1"/>
        <v>39868.344518799138</v>
      </c>
    </row>
    <row r="8" spans="1:9" x14ac:dyDescent="0.35">
      <c r="B8">
        <f t="shared" si="2"/>
        <v>7</v>
      </c>
      <c r="C8" s="3">
        <f t="shared" si="3"/>
        <v>39868.344518799138</v>
      </c>
      <c r="D8" s="3">
        <f t="shared" si="0"/>
        <v>162.79574011842982</v>
      </c>
      <c r="E8" s="3">
        <f>300</f>
        <v>300</v>
      </c>
      <c r="F8" s="3">
        <f t="shared" si="1"/>
        <v>39731.14025891757</v>
      </c>
    </row>
    <row r="9" spans="1:9" x14ac:dyDescent="0.35">
      <c r="B9">
        <f t="shared" si="2"/>
        <v>8</v>
      </c>
      <c r="C9" s="3">
        <f t="shared" si="3"/>
        <v>39731.14025891757</v>
      </c>
      <c r="D9" s="3">
        <f t="shared" si="0"/>
        <v>162.23548939058009</v>
      </c>
      <c r="E9" s="3">
        <f>300</f>
        <v>300</v>
      </c>
      <c r="F9" s="3">
        <f t="shared" si="1"/>
        <v>39593.37574830815</v>
      </c>
      <c r="H9" t="s">
        <v>41</v>
      </c>
      <c r="I9" s="12">
        <f>C2</f>
        <v>40679.931755994243</v>
      </c>
    </row>
    <row r="10" spans="1:9" x14ac:dyDescent="0.35">
      <c r="B10">
        <f t="shared" si="2"/>
        <v>9</v>
      </c>
      <c r="C10" s="3">
        <f t="shared" si="3"/>
        <v>39593.37574830815</v>
      </c>
      <c r="D10" s="3">
        <f t="shared" si="0"/>
        <v>161.67295097225829</v>
      </c>
      <c r="E10" s="3">
        <f>300</f>
        <v>300</v>
      </c>
      <c r="F10" s="3">
        <f t="shared" si="1"/>
        <v>39455.048699280407</v>
      </c>
      <c r="H10" t="s">
        <v>42</v>
      </c>
      <c r="I10" s="12">
        <f>D2</f>
        <v>166.10972133697649</v>
      </c>
    </row>
    <row r="11" spans="1:9" x14ac:dyDescent="0.35">
      <c r="B11">
        <f t="shared" si="2"/>
        <v>10</v>
      </c>
      <c r="C11" s="3">
        <f t="shared" si="3"/>
        <v>39455.048699280407</v>
      </c>
      <c r="D11" s="3">
        <f t="shared" si="0"/>
        <v>161.10811552206167</v>
      </c>
      <c r="E11" s="3">
        <f>300</f>
        <v>300</v>
      </c>
      <c r="F11" s="3">
        <f t="shared" si="1"/>
        <v>39316.156814802467</v>
      </c>
      <c r="H11" t="s">
        <v>43</v>
      </c>
      <c r="I11" s="12">
        <f>F2</f>
        <v>40546.041477331222</v>
      </c>
    </row>
    <row r="12" spans="1:9" x14ac:dyDescent="0.35">
      <c r="B12">
        <f t="shared" si="2"/>
        <v>11</v>
      </c>
      <c r="C12" s="3">
        <f t="shared" si="3"/>
        <v>39316.156814802467</v>
      </c>
      <c r="D12" s="3">
        <f t="shared" si="0"/>
        <v>160.54097366044343</v>
      </c>
      <c r="E12" s="3">
        <f>300</f>
        <v>300</v>
      </c>
      <c r="F12" s="3">
        <f t="shared" si="1"/>
        <v>39176.697788462909</v>
      </c>
      <c r="H12" t="s">
        <v>44</v>
      </c>
      <c r="I12" s="12">
        <f>D26</f>
        <v>152.35346972303196</v>
      </c>
    </row>
    <row r="13" spans="1:9" x14ac:dyDescent="0.35">
      <c r="B13">
        <f t="shared" si="2"/>
        <v>12</v>
      </c>
      <c r="C13" s="3">
        <f t="shared" si="3"/>
        <v>39176.697788462909</v>
      </c>
      <c r="D13" s="3">
        <f t="shared" si="0"/>
        <v>159.97151596955689</v>
      </c>
      <c r="E13" s="3">
        <f>300</f>
        <v>300</v>
      </c>
      <c r="F13" s="3">
        <f t="shared" si="1"/>
        <v>39036.669304432464</v>
      </c>
      <c r="H13" t="s">
        <v>45</v>
      </c>
      <c r="I13" s="12">
        <f>F26</f>
        <v>37163.407279445149</v>
      </c>
    </row>
    <row r="14" spans="1:9" x14ac:dyDescent="0.35">
      <c r="B14">
        <f t="shared" si="2"/>
        <v>13</v>
      </c>
      <c r="C14" s="3">
        <f t="shared" si="3"/>
        <v>39036.669304432464</v>
      </c>
      <c r="D14" s="3">
        <f t="shared" si="0"/>
        <v>159.39973299309924</v>
      </c>
      <c r="E14" s="3">
        <f>300</f>
        <v>300</v>
      </c>
      <c r="F14" s="3">
        <f t="shared" si="1"/>
        <v>38896.069037425565</v>
      </c>
      <c r="H14" t="s">
        <v>46</v>
      </c>
      <c r="I14" s="19">
        <f>E125</f>
        <v>56000</v>
      </c>
    </row>
    <row r="15" spans="1:9" x14ac:dyDescent="0.35">
      <c r="B15">
        <f t="shared" si="2"/>
        <v>14</v>
      </c>
      <c r="C15" s="3">
        <f t="shared" si="3"/>
        <v>38896.069037425565</v>
      </c>
      <c r="D15" s="3">
        <f t="shared" si="0"/>
        <v>158.82561523615439</v>
      </c>
      <c r="E15" s="3">
        <f>300</f>
        <v>300</v>
      </c>
      <c r="F15" s="3">
        <f t="shared" si="1"/>
        <v>38754.894652661722</v>
      </c>
      <c r="H15" t="s">
        <v>47</v>
      </c>
      <c r="I15" s="19">
        <f>D123</f>
        <v>15320.068244006468</v>
      </c>
    </row>
    <row r="16" spans="1:9" x14ac:dyDescent="0.35">
      <c r="B16">
        <f t="shared" si="2"/>
        <v>15</v>
      </c>
      <c r="C16" s="3">
        <f t="shared" si="3"/>
        <v>38754.894652661722</v>
      </c>
      <c r="D16" s="3">
        <f t="shared" si="0"/>
        <v>158.24915316503538</v>
      </c>
      <c r="E16" s="3">
        <f>300</f>
        <v>300</v>
      </c>
      <c r="F16" s="3">
        <f t="shared" si="1"/>
        <v>38613.143805826759</v>
      </c>
    </row>
    <row r="17" spans="2:6" x14ac:dyDescent="0.35">
      <c r="B17">
        <f t="shared" si="2"/>
        <v>16</v>
      </c>
      <c r="C17" s="3">
        <f t="shared" si="3"/>
        <v>38613.143805826759</v>
      </c>
      <c r="D17" s="3">
        <f t="shared" si="0"/>
        <v>157.67033720712593</v>
      </c>
      <c r="E17" s="3">
        <f>300</f>
        <v>300</v>
      </c>
      <c r="F17" s="3">
        <f t="shared" si="1"/>
        <v>38470.814143033887</v>
      </c>
    </row>
    <row r="18" spans="2:6" x14ac:dyDescent="0.35">
      <c r="B18">
        <f t="shared" si="2"/>
        <v>17</v>
      </c>
      <c r="C18" s="3">
        <f t="shared" si="3"/>
        <v>38470.814143033887</v>
      </c>
      <c r="D18" s="3">
        <f t="shared" si="0"/>
        <v>157.08915775072171</v>
      </c>
      <c r="E18" s="3">
        <f>300</f>
        <v>300</v>
      </c>
      <c r="F18" s="3">
        <f t="shared" si="1"/>
        <v>38327.903300784608</v>
      </c>
    </row>
    <row r="19" spans="2:6" x14ac:dyDescent="0.35">
      <c r="B19">
        <f t="shared" si="2"/>
        <v>18</v>
      </c>
      <c r="C19" s="3">
        <f t="shared" si="3"/>
        <v>38327.903300784608</v>
      </c>
      <c r="D19" s="3">
        <f t="shared" si="0"/>
        <v>156.50560514487049</v>
      </c>
      <c r="E19" s="3">
        <f>300</f>
        <v>300</v>
      </c>
      <c r="F19" s="3">
        <f t="shared" si="1"/>
        <v>38184.408905929478</v>
      </c>
    </row>
    <row r="20" spans="2:6" x14ac:dyDescent="0.35">
      <c r="B20">
        <f t="shared" si="2"/>
        <v>19</v>
      </c>
      <c r="C20" s="3">
        <f t="shared" si="3"/>
        <v>38184.408905929478</v>
      </c>
      <c r="D20" s="3">
        <f t="shared" si="0"/>
        <v>155.91966969921205</v>
      </c>
      <c r="E20" s="3">
        <f>300</f>
        <v>300</v>
      </c>
      <c r="F20" s="3">
        <f t="shared" si="1"/>
        <v>38040.328575628693</v>
      </c>
    </row>
    <row r="21" spans="2:6" x14ac:dyDescent="0.35">
      <c r="B21">
        <f t="shared" si="2"/>
        <v>20</v>
      </c>
      <c r="C21" s="3">
        <f t="shared" si="3"/>
        <v>38040.328575628693</v>
      </c>
      <c r="D21" s="3">
        <f t="shared" si="0"/>
        <v>155.33134168381716</v>
      </c>
      <c r="E21" s="3">
        <f>300</f>
        <v>300</v>
      </c>
      <c r="F21" s="3">
        <f t="shared" si="1"/>
        <v>37895.659917312507</v>
      </c>
    </row>
    <row r="22" spans="2:6" x14ac:dyDescent="0.35">
      <c r="B22">
        <f t="shared" si="2"/>
        <v>21</v>
      </c>
      <c r="C22" s="3">
        <f t="shared" si="3"/>
        <v>37895.659917312507</v>
      </c>
      <c r="D22" s="3">
        <f t="shared" si="0"/>
        <v>154.74061132902608</v>
      </c>
      <c r="E22" s="3">
        <f>300</f>
        <v>300</v>
      </c>
      <c r="F22" s="3">
        <f t="shared" si="1"/>
        <v>37750.400528641534</v>
      </c>
    </row>
    <row r="23" spans="2:6" x14ac:dyDescent="0.35">
      <c r="B23">
        <f t="shared" si="2"/>
        <v>22</v>
      </c>
      <c r="C23" s="3">
        <f t="shared" si="3"/>
        <v>37750.400528641534</v>
      </c>
      <c r="D23" s="3">
        <f t="shared" si="0"/>
        <v>154.14746882528627</v>
      </c>
      <c r="E23" s="3">
        <f>300</f>
        <v>300</v>
      </c>
      <c r="F23" s="3">
        <f t="shared" si="1"/>
        <v>37604.54799746682</v>
      </c>
    </row>
    <row r="24" spans="2:6" x14ac:dyDescent="0.35">
      <c r="B24">
        <f t="shared" si="2"/>
        <v>23</v>
      </c>
      <c r="C24" s="3">
        <f t="shared" si="3"/>
        <v>37604.54799746682</v>
      </c>
      <c r="D24" s="3">
        <f t="shared" si="0"/>
        <v>153.55190432298951</v>
      </c>
      <c r="E24" s="3">
        <f>300</f>
        <v>300</v>
      </c>
      <c r="F24" s="3">
        <f t="shared" si="1"/>
        <v>37458.099901789807</v>
      </c>
    </row>
    <row r="25" spans="2:6" x14ac:dyDescent="0.35">
      <c r="B25">
        <f t="shared" si="2"/>
        <v>24</v>
      </c>
      <c r="C25" s="3">
        <f t="shared" si="3"/>
        <v>37458.099901789807</v>
      </c>
      <c r="D25" s="3">
        <f t="shared" si="0"/>
        <v>152.9539079323084</v>
      </c>
      <c r="E25" s="3">
        <f>300</f>
        <v>300</v>
      </c>
      <c r="F25" s="3">
        <f t="shared" si="1"/>
        <v>37311.053809722114</v>
      </c>
    </row>
    <row r="26" spans="2:6" x14ac:dyDescent="0.35">
      <c r="B26">
        <f t="shared" si="2"/>
        <v>25</v>
      </c>
      <c r="C26" s="3">
        <f t="shared" si="3"/>
        <v>37311.053809722114</v>
      </c>
      <c r="D26" s="3">
        <f t="shared" si="0"/>
        <v>152.35346972303196</v>
      </c>
      <c r="E26" s="3">
        <f>300</f>
        <v>300</v>
      </c>
      <c r="F26" s="3">
        <f t="shared" si="1"/>
        <v>37163.407279445149</v>
      </c>
    </row>
    <row r="27" spans="2:6" x14ac:dyDescent="0.35">
      <c r="B27">
        <f t="shared" si="2"/>
        <v>26</v>
      </c>
      <c r="C27" s="3">
        <f t="shared" si="3"/>
        <v>37163.407279445149</v>
      </c>
      <c r="D27" s="3">
        <f t="shared" si="0"/>
        <v>151.75057972440104</v>
      </c>
      <c r="E27" s="3">
        <f>300</f>
        <v>300</v>
      </c>
      <c r="F27" s="3">
        <f t="shared" si="1"/>
        <v>37015.157859169551</v>
      </c>
    </row>
    <row r="28" spans="2:6" x14ac:dyDescent="0.35">
      <c r="B28">
        <f t="shared" si="2"/>
        <v>27</v>
      </c>
      <c r="C28" s="3">
        <f t="shared" si="3"/>
        <v>37015.157859169551</v>
      </c>
      <c r="D28" s="3">
        <f t="shared" si="0"/>
        <v>151.14522792494233</v>
      </c>
      <c r="E28" s="3">
        <f>300</f>
        <v>300</v>
      </c>
      <c r="F28" s="3">
        <f t="shared" si="1"/>
        <v>36866.303087094493</v>
      </c>
    </row>
    <row r="29" spans="2:6" x14ac:dyDescent="0.35">
      <c r="B29">
        <f t="shared" si="2"/>
        <v>28</v>
      </c>
      <c r="C29" s="3">
        <f t="shared" si="3"/>
        <v>36866.303087094493</v>
      </c>
      <c r="D29" s="3">
        <f t="shared" si="0"/>
        <v>150.53740427230252</v>
      </c>
      <c r="E29" s="3">
        <f>300</f>
        <v>300</v>
      </c>
      <c r="F29" s="3">
        <f t="shared" si="1"/>
        <v>36716.840491366798</v>
      </c>
    </row>
    <row r="30" spans="2:6" x14ac:dyDescent="0.35">
      <c r="B30">
        <f t="shared" si="2"/>
        <v>29</v>
      </c>
      <c r="C30" s="3">
        <f t="shared" si="3"/>
        <v>36716.840491366798</v>
      </c>
      <c r="D30" s="3">
        <f t="shared" si="0"/>
        <v>149.9270986730811</v>
      </c>
      <c r="E30" s="3">
        <f>300</f>
        <v>300</v>
      </c>
      <c r="F30" s="3">
        <f t="shared" si="1"/>
        <v>36566.767590039883</v>
      </c>
    </row>
    <row r="31" spans="2:6" x14ac:dyDescent="0.35">
      <c r="B31">
        <f t="shared" si="2"/>
        <v>30</v>
      </c>
      <c r="C31" s="3">
        <f t="shared" si="3"/>
        <v>36566.767590039883</v>
      </c>
      <c r="D31" s="3">
        <f t="shared" si="0"/>
        <v>149.31430099266285</v>
      </c>
      <c r="E31" s="3">
        <f>300</f>
        <v>300</v>
      </c>
      <c r="F31" s="3">
        <f t="shared" si="1"/>
        <v>36416.081891032547</v>
      </c>
    </row>
    <row r="32" spans="2:6" x14ac:dyDescent="0.35">
      <c r="B32">
        <f t="shared" si="2"/>
        <v>31</v>
      </c>
      <c r="C32" s="3">
        <f t="shared" si="3"/>
        <v>36416.081891032547</v>
      </c>
      <c r="D32" s="3">
        <f t="shared" si="0"/>
        <v>148.69900105504956</v>
      </c>
      <c r="E32" s="3">
        <f>300</f>
        <v>300</v>
      </c>
      <c r="F32" s="3">
        <f t="shared" si="1"/>
        <v>36264.780892087598</v>
      </c>
    </row>
    <row r="33" spans="2:6" x14ac:dyDescent="0.35">
      <c r="B33">
        <f t="shared" si="2"/>
        <v>32</v>
      </c>
      <c r="C33" s="3">
        <f t="shared" si="3"/>
        <v>36264.780892087598</v>
      </c>
      <c r="D33" s="3">
        <f t="shared" si="0"/>
        <v>148.08118864269105</v>
      </c>
      <c r="E33" s="3">
        <f>300</f>
        <v>300</v>
      </c>
      <c r="F33" s="3">
        <f t="shared" si="1"/>
        <v>36112.862080730287</v>
      </c>
    </row>
    <row r="34" spans="2:6" x14ac:dyDescent="0.35">
      <c r="B34">
        <f t="shared" si="2"/>
        <v>33</v>
      </c>
      <c r="C34" s="3">
        <f t="shared" si="3"/>
        <v>36112.862080730287</v>
      </c>
      <c r="D34" s="3">
        <f t="shared" si="0"/>
        <v>147.46085349631534</v>
      </c>
      <c r="E34" s="3">
        <f>300</f>
        <v>300</v>
      </c>
      <c r="F34" s="3">
        <f t="shared" si="1"/>
        <v>35960.322934226599</v>
      </c>
    </row>
    <row r="35" spans="2:6" x14ac:dyDescent="0.35">
      <c r="B35">
        <f t="shared" si="2"/>
        <v>34</v>
      </c>
      <c r="C35" s="3">
        <f t="shared" si="3"/>
        <v>35960.322934226599</v>
      </c>
      <c r="D35" s="3">
        <f t="shared" si="0"/>
        <v>146.83798531475861</v>
      </c>
      <c r="E35" s="3">
        <f>300</f>
        <v>300</v>
      </c>
      <c r="F35" s="3">
        <f t="shared" si="1"/>
        <v>35807.160919541355</v>
      </c>
    </row>
    <row r="36" spans="2:6" x14ac:dyDescent="0.35">
      <c r="B36">
        <f t="shared" si="2"/>
        <v>35</v>
      </c>
      <c r="C36" s="3">
        <f t="shared" si="3"/>
        <v>35807.160919541355</v>
      </c>
      <c r="D36" s="3">
        <f t="shared" si="0"/>
        <v>146.21257375479388</v>
      </c>
      <c r="E36" s="3">
        <f>300</f>
        <v>300</v>
      </c>
      <c r="F36" s="3">
        <f t="shared" si="1"/>
        <v>35653.373493296145</v>
      </c>
    </row>
    <row r="37" spans="2:6" x14ac:dyDescent="0.35">
      <c r="B37">
        <f t="shared" si="2"/>
        <v>36</v>
      </c>
      <c r="C37" s="3">
        <f t="shared" si="3"/>
        <v>35653.373493296145</v>
      </c>
      <c r="D37" s="3">
        <f t="shared" si="0"/>
        <v>145.58460843095926</v>
      </c>
      <c r="E37" s="3">
        <f>300</f>
        <v>300</v>
      </c>
      <c r="F37" s="3">
        <f t="shared" si="1"/>
        <v>35498.958101727105</v>
      </c>
    </row>
    <row r="38" spans="2:6" x14ac:dyDescent="0.35">
      <c r="B38">
        <f t="shared" si="2"/>
        <v>37</v>
      </c>
      <c r="C38" s="3">
        <f t="shared" si="3"/>
        <v>35498.958101727105</v>
      </c>
      <c r="D38" s="3">
        <f t="shared" si="0"/>
        <v>144.95407891538568</v>
      </c>
      <c r="E38" s="3">
        <f>300</f>
        <v>300</v>
      </c>
      <c r="F38" s="3">
        <f t="shared" si="1"/>
        <v>35343.912180642488</v>
      </c>
    </row>
    <row r="39" spans="2:6" x14ac:dyDescent="0.35">
      <c r="B39">
        <f t="shared" si="2"/>
        <v>38</v>
      </c>
      <c r="C39" s="3">
        <f t="shared" si="3"/>
        <v>35343.912180642488</v>
      </c>
      <c r="D39" s="3">
        <f t="shared" si="0"/>
        <v>144.32097473762352</v>
      </c>
      <c r="E39" s="3">
        <f>300</f>
        <v>300</v>
      </c>
      <c r="F39" s="3">
        <f t="shared" si="1"/>
        <v>35188.233155380112</v>
      </c>
    </row>
    <row r="40" spans="2:6" x14ac:dyDescent="0.35">
      <c r="B40">
        <f t="shared" si="2"/>
        <v>39</v>
      </c>
      <c r="C40" s="3">
        <f t="shared" si="3"/>
        <v>35188.233155380112</v>
      </c>
      <c r="D40" s="3">
        <f t="shared" si="0"/>
        <v>143.68528538446881</v>
      </c>
      <c r="E40" s="3">
        <f>300</f>
        <v>300</v>
      </c>
      <c r="F40" s="3">
        <f t="shared" si="1"/>
        <v>35031.918440764581</v>
      </c>
    </row>
    <row r="41" spans="2:6" x14ac:dyDescent="0.35">
      <c r="B41">
        <f t="shared" si="2"/>
        <v>40</v>
      </c>
      <c r="C41" s="3">
        <f t="shared" si="3"/>
        <v>35031.918440764581</v>
      </c>
      <c r="D41" s="3">
        <f t="shared" si="0"/>
        <v>143.04700029978872</v>
      </c>
      <c r="E41" s="3">
        <f>300</f>
        <v>300</v>
      </c>
      <c r="F41" s="3">
        <f t="shared" si="1"/>
        <v>34874.965441064371</v>
      </c>
    </row>
    <row r="42" spans="2:6" x14ac:dyDescent="0.35">
      <c r="B42">
        <f t="shared" si="2"/>
        <v>41</v>
      </c>
      <c r="C42" s="3">
        <f t="shared" si="3"/>
        <v>34874.965441064371</v>
      </c>
      <c r="D42" s="3">
        <f t="shared" si="0"/>
        <v>142.4061088843462</v>
      </c>
      <c r="E42" s="3">
        <f>300</f>
        <v>300</v>
      </c>
      <c r="F42" s="3">
        <f t="shared" si="1"/>
        <v>34717.371549948715</v>
      </c>
    </row>
    <row r="43" spans="2:6" x14ac:dyDescent="0.35">
      <c r="B43">
        <f t="shared" si="2"/>
        <v>42</v>
      </c>
      <c r="C43" s="3">
        <f t="shared" si="3"/>
        <v>34717.371549948715</v>
      </c>
      <c r="D43" s="3">
        <f t="shared" si="0"/>
        <v>141.76260049562393</v>
      </c>
      <c r="E43" s="3">
        <f>300</f>
        <v>300</v>
      </c>
      <c r="F43" s="3">
        <f t="shared" si="1"/>
        <v>34559.134150444341</v>
      </c>
    </row>
    <row r="44" spans="2:6" x14ac:dyDescent="0.35">
      <c r="B44">
        <f t="shared" si="2"/>
        <v>43</v>
      </c>
      <c r="C44" s="3">
        <f t="shared" si="3"/>
        <v>34559.134150444341</v>
      </c>
      <c r="D44" s="3">
        <f t="shared" si="0"/>
        <v>141.11646444764773</v>
      </c>
      <c r="E44" s="3">
        <f>300</f>
        <v>300</v>
      </c>
      <c r="F44" s="3">
        <f t="shared" si="1"/>
        <v>34400.250614891986</v>
      </c>
    </row>
    <row r="45" spans="2:6" x14ac:dyDescent="0.35">
      <c r="B45">
        <f t="shared" si="2"/>
        <v>44</v>
      </c>
      <c r="C45" s="3">
        <f t="shared" si="3"/>
        <v>34400.250614891986</v>
      </c>
      <c r="D45" s="3">
        <f t="shared" si="0"/>
        <v>140.46769001080895</v>
      </c>
      <c r="E45" s="3">
        <f>300</f>
        <v>300</v>
      </c>
      <c r="F45" s="3">
        <f t="shared" si="1"/>
        <v>34240.718304902795</v>
      </c>
    </row>
    <row r="46" spans="2:6" x14ac:dyDescent="0.35">
      <c r="B46">
        <f t="shared" si="2"/>
        <v>45</v>
      </c>
      <c r="C46" s="3">
        <f t="shared" si="3"/>
        <v>34240.718304902795</v>
      </c>
      <c r="D46" s="3">
        <f t="shared" si="0"/>
        <v>139.81626641168643</v>
      </c>
      <c r="E46" s="3">
        <f>300</f>
        <v>300</v>
      </c>
      <c r="F46" s="3">
        <f t="shared" si="1"/>
        <v>34080.534571314485</v>
      </c>
    </row>
    <row r="47" spans="2:6" x14ac:dyDescent="0.35">
      <c r="B47">
        <f t="shared" si="2"/>
        <v>46</v>
      </c>
      <c r="C47" s="3">
        <f t="shared" si="3"/>
        <v>34080.534571314485</v>
      </c>
      <c r="D47" s="3">
        <f t="shared" si="0"/>
        <v>139.1621828328675</v>
      </c>
      <c r="E47" s="3">
        <f>300</f>
        <v>300</v>
      </c>
      <c r="F47" s="3">
        <f t="shared" si="1"/>
        <v>33919.69675414735</v>
      </c>
    </row>
    <row r="48" spans="2:6" x14ac:dyDescent="0.35">
      <c r="B48">
        <f t="shared" si="2"/>
        <v>47</v>
      </c>
      <c r="C48" s="3">
        <f t="shared" si="3"/>
        <v>33919.69675414735</v>
      </c>
      <c r="D48" s="3">
        <f t="shared" si="0"/>
        <v>138.50542841276834</v>
      </c>
      <c r="E48" s="3">
        <f>300</f>
        <v>300</v>
      </c>
      <c r="F48" s="3">
        <f t="shared" si="1"/>
        <v>33758.202182560119</v>
      </c>
    </row>
    <row r="49" spans="2:6" x14ac:dyDescent="0.35">
      <c r="B49">
        <f t="shared" si="2"/>
        <v>48</v>
      </c>
      <c r="C49" s="3">
        <f t="shared" si="3"/>
        <v>33758.202182560119</v>
      </c>
      <c r="D49" s="3">
        <f t="shared" si="0"/>
        <v>137.84599224545383</v>
      </c>
      <c r="E49" s="3">
        <f>300</f>
        <v>300</v>
      </c>
      <c r="F49" s="3">
        <f t="shared" si="1"/>
        <v>33596.048174805575</v>
      </c>
    </row>
    <row r="50" spans="2:6" x14ac:dyDescent="0.35">
      <c r="B50">
        <f t="shared" si="2"/>
        <v>49</v>
      </c>
      <c r="C50" s="3">
        <f t="shared" si="3"/>
        <v>33596.048174805575</v>
      </c>
      <c r="D50" s="3">
        <f t="shared" si="0"/>
        <v>137.1838633804561</v>
      </c>
      <c r="E50" s="3">
        <f>300</f>
        <v>300</v>
      </c>
      <c r="F50" s="3">
        <f t="shared" si="1"/>
        <v>33433.232038186034</v>
      </c>
    </row>
    <row r="51" spans="2:6" x14ac:dyDescent="0.35">
      <c r="B51">
        <f t="shared" si="2"/>
        <v>50</v>
      </c>
      <c r="C51" s="3">
        <f t="shared" si="3"/>
        <v>33433.232038186034</v>
      </c>
      <c r="D51" s="3">
        <f t="shared" si="0"/>
        <v>136.51903082259298</v>
      </c>
      <c r="E51" s="3">
        <f>300</f>
        <v>300</v>
      </c>
      <c r="F51" s="3">
        <f t="shared" si="1"/>
        <v>33269.751069008627</v>
      </c>
    </row>
    <row r="52" spans="2:6" x14ac:dyDescent="0.35">
      <c r="B52">
        <f t="shared" si="2"/>
        <v>51</v>
      </c>
      <c r="C52" s="3">
        <f t="shared" si="3"/>
        <v>33269.751069008627</v>
      </c>
      <c r="D52" s="3">
        <f t="shared" si="0"/>
        <v>135.85148353178525</v>
      </c>
      <c r="E52" s="3">
        <f>300</f>
        <v>300</v>
      </c>
      <c r="F52" s="3">
        <f t="shared" si="1"/>
        <v>33105.602552540411</v>
      </c>
    </row>
    <row r="53" spans="2:6" x14ac:dyDescent="0.35">
      <c r="B53">
        <f t="shared" si="2"/>
        <v>52</v>
      </c>
      <c r="C53" s="3">
        <f t="shared" si="3"/>
        <v>33105.602552540411</v>
      </c>
      <c r="D53" s="3">
        <f t="shared" si="0"/>
        <v>135.18121042287336</v>
      </c>
      <c r="E53" s="3">
        <f>300</f>
        <v>300</v>
      </c>
      <c r="F53" s="3">
        <f t="shared" si="1"/>
        <v>32940.783762963285</v>
      </c>
    </row>
    <row r="54" spans="2:6" x14ac:dyDescent="0.35">
      <c r="B54">
        <f t="shared" si="2"/>
        <v>53</v>
      </c>
      <c r="C54" s="3">
        <f t="shared" si="3"/>
        <v>32940.783762963285</v>
      </c>
      <c r="D54" s="3">
        <f t="shared" si="0"/>
        <v>134.50820036543342</v>
      </c>
      <c r="E54" s="3">
        <f>300</f>
        <v>300</v>
      </c>
      <c r="F54" s="3">
        <f t="shared" si="1"/>
        <v>32775.291963328717</v>
      </c>
    </row>
    <row r="55" spans="2:6" x14ac:dyDescent="0.35">
      <c r="B55">
        <f t="shared" si="2"/>
        <v>54</v>
      </c>
      <c r="C55" s="3">
        <f t="shared" si="3"/>
        <v>32775.291963328717</v>
      </c>
      <c r="D55" s="3">
        <f t="shared" si="0"/>
        <v>133.83244218359226</v>
      </c>
      <c r="E55" s="3">
        <f>300</f>
        <v>300</v>
      </c>
      <c r="F55" s="3">
        <f t="shared" si="1"/>
        <v>32609.12440551231</v>
      </c>
    </row>
    <row r="56" spans="2:6" x14ac:dyDescent="0.35">
      <c r="B56">
        <f t="shared" si="2"/>
        <v>55</v>
      </c>
      <c r="C56" s="3">
        <f t="shared" si="3"/>
        <v>32609.12440551231</v>
      </c>
      <c r="D56" s="3">
        <f t="shared" si="0"/>
        <v>133.15392465584193</v>
      </c>
      <c r="E56" s="3">
        <f>300</f>
        <v>300</v>
      </c>
      <c r="F56" s="3">
        <f t="shared" si="1"/>
        <v>32442.278330168152</v>
      </c>
    </row>
    <row r="57" spans="2:6" x14ac:dyDescent="0.35">
      <c r="B57">
        <f t="shared" si="2"/>
        <v>56</v>
      </c>
      <c r="C57" s="3">
        <f t="shared" si="3"/>
        <v>32442.278330168152</v>
      </c>
      <c r="D57" s="3">
        <f t="shared" si="0"/>
        <v>132.47263651485329</v>
      </c>
      <c r="E57" s="3">
        <f>300</f>
        <v>300</v>
      </c>
      <c r="F57" s="3">
        <f t="shared" si="1"/>
        <v>32274.750966683005</v>
      </c>
    </row>
    <row r="58" spans="2:6" x14ac:dyDescent="0.35">
      <c r="B58">
        <f t="shared" si="2"/>
        <v>57</v>
      </c>
      <c r="C58" s="3">
        <f t="shared" si="3"/>
        <v>32274.750966683005</v>
      </c>
      <c r="D58" s="3">
        <f t="shared" si="0"/>
        <v>131.78856644728896</v>
      </c>
      <c r="E58" s="3">
        <f>300</f>
        <v>300</v>
      </c>
      <c r="F58" s="3">
        <f t="shared" si="1"/>
        <v>32106.539533130293</v>
      </c>
    </row>
    <row r="59" spans="2:6" x14ac:dyDescent="0.35">
      <c r="B59">
        <f t="shared" si="2"/>
        <v>58</v>
      </c>
      <c r="C59" s="3">
        <f t="shared" si="3"/>
        <v>32106.539533130293</v>
      </c>
      <c r="D59" s="3">
        <f t="shared" si="0"/>
        <v>131.10170309361538</v>
      </c>
      <c r="E59" s="3">
        <f>300</f>
        <v>300</v>
      </c>
      <c r="F59" s="3">
        <f t="shared" si="1"/>
        <v>31937.64123622391</v>
      </c>
    </row>
    <row r="60" spans="2:6" x14ac:dyDescent="0.35">
      <c r="B60">
        <f t="shared" si="2"/>
        <v>59</v>
      </c>
      <c r="C60" s="3">
        <f t="shared" si="3"/>
        <v>31937.64123622391</v>
      </c>
      <c r="D60" s="3">
        <f t="shared" si="0"/>
        <v>130.41203504791432</v>
      </c>
      <c r="E60" s="3">
        <f>300</f>
        <v>300</v>
      </c>
      <c r="F60" s="3">
        <f t="shared" si="1"/>
        <v>31768.053271271823</v>
      </c>
    </row>
    <row r="61" spans="2:6" x14ac:dyDescent="0.35">
      <c r="B61">
        <f t="shared" si="2"/>
        <v>60</v>
      </c>
      <c r="C61" s="3">
        <f t="shared" si="3"/>
        <v>31768.053271271823</v>
      </c>
      <c r="D61" s="3">
        <f t="shared" si="0"/>
        <v>129.71955085769329</v>
      </c>
      <c r="E61" s="3">
        <f>300</f>
        <v>300</v>
      </c>
      <c r="F61" s="3">
        <f t="shared" si="1"/>
        <v>31597.772822129515</v>
      </c>
    </row>
    <row r="62" spans="2:6" x14ac:dyDescent="0.35">
      <c r="B62">
        <f t="shared" si="2"/>
        <v>61</v>
      </c>
      <c r="C62" s="3">
        <f t="shared" si="3"/>
        <v>31597.772822129515</v>
      </c>
      <c r="D62" s="3">
        <f t="shared" si="0"/>
        <v>129.02423902369551</v>
      </c>
      <c r="E62" s="3">
        <f>300</f>
        <v>300</v>
      </c>
      <c r="F62" s="3">
        <f t="shared" si="1"/>
        <v>31426.797061153211</v>
      </c>
    </row>
    <row r="63" spans="2:6" x14ac:dyDescent="0.35">
      <c r="B63">
        <f t="shared" si="2"/>
        <v>62</v>
      </c>
      <c r="C63" s="3">
        <f t="shared" si="3"/>
        <v>31426.797061153211</v>
      </c>
      <c r="D63" s="3">
        <f t="shared" si="0"/>
        <v>128.32608799970896</v>
      </c>
      <c r="E63" s="3">
        <f>300</f>
        <v>300</v>
      </c>
      <c r="F63" s="3">
        <f t="shared" si="1"/>
        <v>31255.123149152922</v>
      </c>
    </row>
    <row r="64" spans="2:6" x14ac:dyDescent="0.35">
      <c r="B64">
        <f t="shared" si="2"/>
        <v>63</v>
      </c>
      <c r="C64" s="3">
        <f t="shared" si="3"/>
        <v>31255.123149152922</v>
      </c>
      <c r="D64" s="3">
        <f t="shared" si="0"/>
        <v>127.62508619237444</v>
      </c>
      <c r="E64" s="3">
        <f>300</f>
        <v>300</v>
      </c>
      <c r="F64" s="3">
        <f t="shared" si="1"/>
        <v>31082.748235345294</v>
      </c>
    </row>
    <row r="65" spans="2:6" x14ac:dyDescent="0.35">
      <c r="B65">
        <f t="shared" si="2"/>
        <v>64</v>
      </c>
      <c r="C65" s="3">
        <f t="shared" si="3"/>
        <v>31082.748235345294</v>
      </c>
      <c r="D65" s="3">
        <f t="shared" si="0"/>
        <v>126.92122196099329</v>
      </c>
      <c r="E65" s="3">
        <f>300</f>
        <v>300</v>
      </c>
      <c r="F65" s="3">
        <f t="shared" si="1"/>
        <v>30909.669457306289</v>
      </c>
    </row>
    <row r="66" spans="2:6" x14ac:dyDescent="0.35">
      <c r="B66">
        <f t="shared" si="2"/>
        <v>65</v>
      </c>
      <c r="C66" s="3">
        <f t="shared" si="3"/>
        <v>30909.669457306289</v>
      </c>
      <c r="D66" s="3">
        <f t="shared" si="0"/>
        <v>126.21448361733401</v>
      </c>
      <c r="E66" s="3">
        <f>300</f>
        <v>300</v>
      </c>
      <c r="F66" s="3">
        <f t="shared" si="1"/>
        <v>30735.883940923624</v>
      </c>
    </row>
    <row r="67" spans="2:6" x14ac:dyDescent="0.35">
      <c r="B67">
        <f t="shared" si="2"/>
        <v>66</v>
      </c>
      <c r="C67" s="3">
        <f t="shared" si="3"/>
        <v>30735.883940923624</v>
      </c>
      <c r="D67" s="3">
        <f t="shared" ref="D67:D121" si="4">C67*$A$7/12</f>
        <v>125.50485942543814</v>
      </c>
      <c r="E67" s="3">
        <f>300</f>
        <v>300</v>
      </c>
      <c r="F67" s="3">
        <f t="shared" ref="F67:F121" si="5">C67+D67-E67</f>
        <v>30561.388800349061</v>
      </c>
    </row>
    <row r="68" spans="2:6" x14ac:dyDescent="0.35">
      <c r="B68">
        <f t="shared" ref="B68:B121" si="6">B67+1</f>
        <v>67</v>
      </c>
      <c r="C68" s="3">
        <f t="shared" ref="C68:C121" si="7">F67</f>
        <v>30561.388800349061</v>
      </c>
      <c r="D68" s="3">
        <f t="shared" si="4"/>
        <v>124.79233760142534</v>
      </c>
      <c r="E68" s="3">
        <f>300</f>
        <v>300</v>
      </c>
      <c r="F68" s="3">
        <f t="shared" si="5"/>
        <v>30386.181137950487</v>
      </c>
    </row>
    <row r="69" spans="2:6" x14ac:dyDescent="0.35">
      <c r="B69">
        <f t="shared" si="6"/>
        <v>68</v>
      </c>
      <c r="C69" s="3">
        <f t="shared" si="7"/>
        <v>30386.181137950487</v>
      </c>
      <c r="D69" s="3">
        <f t="shared" si="4"/>
        <v>124.07690631329784</v>
      </c>
      <c r="E69" s="3">
        <f>300</f>
        <v>300</v>
      </c>
      <c r="F69" s="3">
        <f t="shared" si="5"/>
        <v>30210.258044263785</v>
      </c>
    </row>
    <row r="70" spans="2:6" x14ac:dyDescent="0.35">
      <c r="B70">
        <f t="shared" si="6"/>
        <v>69</v>
      </c>
      <c r="C70" s="3">
        <f t="shared" si="7"/>
        <v>30210.258044263785</v>
      </c>
      <c r="D70" s="3">
        <f t="shared" si="4"/>
        <v>123.3585536807438</v>
      </c>
      <c r="E70" s="3">
        <f>300</f>
        <v>300</v>
      </c>
      <c r="F70" s="3">
        <f t="shared" si="5"/>
        <v>30033.616597944529</v>
      </c>
    </row>
    <row r="71" spans="2:6" x14ac:dyDescent="0.35">
      <c r="B71">
        <f t="shared" si="6"/>
        <v>70</v>
      </c>
      <c r="C71" s="3">
        <f t="shared" si="7"/>
        <v>30033.616597944529</v>
      </c>
      <c r="D71" s="3">
        <f t="shared" si="4"/>
        <v>122.63726777494016</v>
      </c>
      <c r="E71" s="3">
        <f>300</f>
        <v>300</v>
      </c>
      <c r="F71" s="3">
        <f t="shared" si="5"/>
        <v>29856.253865719467</v>
      </c>
    </row>
    <row r="72" spans="2:6" x14ac:dyDescent="0.35">
      <c r="B72">
        <f t="shared" si="6"/>
        <v>71</v>
      </c>
      <c r="C72" s="3">
        <f t="shared" si="7"/>
        <v>29856.253865719467</v>
      </c>
      <c r="D72" s="3">
        <f t="shared" si="4"/>
        <v>121.9130366183545</v>
      </c>
      <c r="E72" s="3">
        <f>300</f>
        <v>300</v>
      </c>
      <c r="F72" s="3">
        <f t="shared" si="5"/>
        <v>29678.166902337824</v>
      </c>
    </row>
    <row r="73" spans="2:6" x14ac:dyDescent="0.35">
      <c r="B73">
        <f t="shared" si="6"/>
        <v>72</v>
      </c>
      <c r="C73" s="3">
        <f t="shared" si="7"/>
        <v>29678.166902337824</v>
      </c>
      <c r="D73" s="3">
        <f t="shared" si="4"/>
        <v>121.18584818454612</v>
      </c>
      <c r="E73" s="3">
        <f>300</f>
        <v>300</v>
      </c>
      <c r="F73" s="3">
        <f t="shared" si="5"/>
        <v>29499.352750522368</v>
      </c>
    </row>
    <row r="74" spans="2:6" x14ac:dyDescent="0.35">
      <c r="B74">
        <f t="shared" si="6"/>
        <v>73</v>
      </c>
      <c r="C74" s="3">
        <f t="shared" si="7"/>
        <v>29499.352750522368</v>
      </c>
      <c r="D74" s="3">
        <f t="shared" si="4"/>
        <v>120.45569039796635</v>
      </c>
      <c r="E74" s="3">
        <f>300</f>
        <v>300</v>
      </c>
      <c r="F74" s="3">
        <f t="shared" si="5"/>
        <v>29319.808440920333</v>
      </c>
    </row>
    <row r="75" spans="2:6" x14ac:dyDescent="0.35">
      <c r="B75">
        <f t="shared" si="6"/>
        <v>74</v>
      </c>
      <c r="C75" s="3">
        <f t="shared" si="7"/>
        <v>29319.808440920333</v>
      </c>
      <c r="D75" s="3">
        <f t="shared" si="4"/>
        <v>119.72255113375803</v>
      </c>
      <c r="E75" s="3">
        <f>300</f>
        <v>300</v>
      </c>
      <c r="F75" s="3">
        <f t="shared" si="5"/>
        <v>29139.530992054089</v>
      </c>
    </row>
    <row r="76" spans="2:6" x14ac:dyDescent="0.35">
      <c r="B76">
        <f t="shared" si="6"/>
        <v>75</v>
      </c>
      <c r="C76" s="3">
        <f t="shared" si="7"/>
        <v>29139.530992054089</v>
      </c>
      <c r="D76" s="3">
        <f t="shared" si="4"/>
        <v>118.9864182175542</v>
      </c>
      <c r="E76" s="3">
        <f>300</f>
        <v>300</v>
      </c>
      <c r="F76" s="3">
        <f t="shared" si="5"/>
        <v>28958.517410271645</v>
      </c>
    </row>
    <row r="77" spans="2:6" x14ac:dyDescent="0.35">
      <c r="B77">
        <f t="shared" si="6"/>
        <v>76</v>
      </c>
      <c r="C77" s="3">
        <f t="shared" si="7"/>
        <v>28958.517410271645</v>
      </c>
      <c r="D77" s="3">
        <f t="shared" si="4"/>
        <v>118.24727942527589</v>
      </c>
      <c r="E77" s="3">
        <f>300</f>
        <v>300</v>
      </c>
      <c r="F77" s="3">
        <f t="shared" si="5"/>
        <v>28776.76468969692</v>
      </c>
    </row>
    <row r="78" spans="2:6" x14ac:dyDescent="0.35">
      <c r="B78">
        <f t="shared" si="6"/>
        <v>77</v>
      </c>
      <c r="C78" s="3">
        <f t="shared" si="7"/>
        <v>28776.76468969692</v>
      </c>
      <c r="D78" s="3">
        <f t="shared" si="4"/>
        <v>117.5051224829291</v>
      </c>
      <c r="E78" s="3">
        <f>300</f>
        <v>300</v>
      </c>
      <c r="F78" s="3">
        <f t="shared" si="5"/>
        <v>28594.269812179849</v>
      </c>
    </row>
    <row r="79" spans="2:6" x14ac:dyDescent="0.35">
      <c r="B79">
        <f t="shared" si="6"/>
        <v>78</v>
      </c>
      <c r="C79" s="3">
        <f t="shared" si="7"/>
        <v>28594.269812179849</v>
      </c>
      <c r="D79" s="3">
        <f t="shared" si="4"/>
        <v>116.75993506640106</v>
      </c>
      <c r="E79" s="3">
        <f>300</f>
        <v>300</v>
      </c>
      <c r="F79" s="3">
        <f t="shared" si="5"/>
        <v>28411.029747246252</v>
      </c>
    </row>
    <row r="80" spans="2:6" x14ac:dyDescent="0.35">
      <c r="B80">
        <f t="shared" si="6"/>
        <v>79</v>
      </c>
      <c r="C80" s="3">
        <f t="shared" si="7"/>
        <v>28411.029747246252</v>
      </c>
      <c r="D80" s="3">
        <f t="shared" si="4"/>
        <v>116.01170480125553</v>
      </c>
      <c r="E80" s="3">
        <f>300</f>
        <v>300</v>
      </c>
      <c r="F80" s="3">
        <f t="shared" si="5"/>
        <v>28227.041452047506</v>
      </c>
    </row>
    <row r="81" spans="2:6" x14ac:dyDescent="0.35">
      <c r="B81">
        <f t="shared" si="6"/>
        <v>80</v>
      </c>
      <c r="C81" s="3">
        <f t="shared" si="7"/>
        <v>28227.041452047506</v>
      </c>
      <c r="D81" s="3">
        <f t="shared" si="4"/>
        <v>115.26041926252732</v>
      </c>
      <c r="E81" s="3">
        <f>300</f>
        <v>300</v>
      </c>
      <c r="F81" s="3">
        <f t="shared" si="5"/>
        <v>28042.301871310032</v>
      </c>
    </row>
    <row r="82" spans="2:6" x14ac:dyDescent="0.35">
      <c r="B82">
        <f t="shared" si="6"/>
        <v>81</v>
      </c>
      <c r="C82" s="3">
        <f t="shared" si="7"/>
        <v>28042.301871310032</v>
      </c>
      <c r="D82" s="3">
        <f t="shared" si="4"/>
        <v>114.50606597451598</v>
      </c>
      <c r="E82" s="3">
        <f>300</f>
        <v>300</v>
      </c>
      <c r="F82" s="3">
        <f t="shared" si="5"/>
        <v>27856.80793728455</v>
      </c>
    </row>
    <row r="83" spans="2:6" x14ac:dyDescent="0.35">
      <c r="B83">
        <f t="shared" si="6"/>
        <v>82</v>
      </c>
      <c r="C83" s="3">
        <f t="shared" si="7"/>
        <v>27856.80793728455</v>
      </c>
      <c r="D83" s="3">
        <f t="shared" si="4"/>
        <v>113.74863241057858</v>
      </c>
      <c r="E83" s="3">
        <f>300</f>
        <v>300</v>
      </c>
      <c r="F83" s="3">
        <f t="shared" si="5"/>
        <v>27670.556569695127</v>
      </c>
    </row>
    <row r="84" spans="2:6" x14ac:dyDescent="0.35">
      <c r="B84">
        <f t="shared" si="6"/>
        <v>83</v>
      </c>
      <c r="C84" s="3">
        <f t="shared" si="7"/>
        <v>27670.556569695127</v>
      </c>
      <c r="D84" s="3">
        <f t="shared" si="4"/>
        <v>112.98810599292177</v>
      </c>
      <c r="E84" s="3">
        <f>300</f>
        <v>300</v>
      </c>
      <c r="F84" s="3">
        <f t="shared" si="5"/>
        <v>27483.544675688048</v>
      </c>
    </row>
    <row r="85" spans="2:6" x14ac:dyDescent="0.35">
      <c r="B85">
        <f t="shared" si="6"/>
        <v>84</v>
      </c>
      <c r="C85" s="3">
        <f t="shared" si="7"/>
        <v>27483.544675688048</v>
      </c>
      <c r="D85" s="3">
        <f t="shared" si="4"/>
        <v>112.22447409239287</v>
      </c>
      <c r="E85" s="3">
        <f>300</f>
        <v>300</v>
      </c>
      <c r="F85" s="3">
        <f t="shared" si="5"/>
        <v>27295.769149780441</v>
      </c>
    </row>
    <row r="86" spans="2:6" x14ac:dyDescent="0.35">
      <c r="B86">
        <f t="shared" si="6"/>
        <v>85</v>
      </c>
      <c r="C86" s="3">
        <f t="shared" si="7"/>
        <v>27295.769149780441</v>
      </c>
      <c r="D86" s="3">
        <f t="shared" si="4"/>
        <v>111.45772402827014</v>
      </c>
      <c r="E86" s="3">
        <f>300</f>
        <v>300</v>
      </c>
      <c r="F86" s="3">
        <f t="shared" si="5"/>
        <v>27107.226873808711</v>
      </c>
    </row>
    <row r="87" spans="2:6" x14ac:dyDescent="0.35">
      <c r="B87">
        <f t="shared" si="6"/>
        <v>86</v>
      </c>
      <c r="C87" s="3">
        <f t="shared" si="7"/>
        <v>27107.226873808711</v>
      </c>
      <c r="D87" s="3">
        <f t="shared" si="4"/>
        <v>110.68784306805225</v>
      </c>
      <c r="E87" s="3">
        <f>300</f>
        <v>300</v>
      </c>
      <c r="F87" s="3">
        <f t="shared" si="5"/>
        <v>26917.914716876763</v>
      </c>
    </row>
    <row r="88" spans="2:6" x14ac:dyDescent="0.35">
      <c r="B88">
        <f t="shared" si="6"/>
        <v>87</v>
      </c>
      <c r="C88" s="3">
        <f t="shared" si="7"/>
        <v>26917.914716876763</v>
      </c>
      <c r="D88" s="3">
        <f t="shared" si="4"/>
        <v>109.9148184272468</v>
      </c>
      <c r="E88" s="3">
        <f>300</f>
        <v>300</v>
      </c>
      <c r="F88" s="3">
        <f t="shared" si="5"/>
        <v>26727.829535304008</v>
      </c>
    </row>
    <row r="89" spans="2:6" x14ac:dyDescent="0.35">
      <c r="B89">
        <f t="shared" si="6"/>
        <v>88</v>
      </c>
      <c r="C89" s="3">
        <f t="shared" si="7"/>
        <v>26727.829535304008</v>
      </c>
      <c r="D89" s="3">
        <f t="shared" si="4"/>
        <v>109.13863726915804</v>
      </c>
      <c r="E89" s="3">
        <f>300</f>
        <v>300</v>
      </c>
      <c r="F89" s="3">
        <f t="shared" si="5"/>
        <v>26536.968172573168</v>
      </c>
    </row>
    <row r="90" spans="2:6" x14ac:dyDescent="0.35">
      <c r="B90">
        <f t="shared" si="6"/>
        <v>89</v>
      </c>
      <c r="C90" s="3">
        <f t="shared" si="7"/>
        <v>26536.968172573168</v>
      </c>
      <c r="D90" s="3">
        <f t="shared" si="4"/>
        <v>108.35928670467378</v>
      </c>
      <c r="E90" s="3">
        <f>300</f>
        <v>300</v>
      </c>
      <c r="F90" s="3">
        <f t="shared" si="5"/>
        <v>26345.327459277843</v>
      </c>
    </row>
    <row r="91" spans="2:6" x14ac:dyDescent="0.35">
      <c r="B91">
        <f t="shared" si="6"/>
        <v>90</v>
      </c>
      <c r="C91" s="3">
        <f t="shared" si="7"/>
        <v>26345.327459277843</v>
      </c>
      <c r="D91" s="3">
        <f t="shared" si="4"/>
        <v>107.57675379205119</v>
      </c>
      <c r="E91" s="3">
        <f>300</f>
        <v>300</v>
      </c>
      <c r="F91" s="3">
        <f t="shared" si="5"/>
        <v>26152.904213069894</v>
      </c>
    </row>
    <row r="92" spans="2:6" x14ac:dyDescent="0.35">
      <c r="B92">
        <f t="shared" si="6"/>
        <v>91</v>
      </c>
      <c r="C92" s="3">
        <f t="shared" si="7"/>
        <v>26152.904213069894</v>
      </c>
      <c r="D92" s="3">
        <f t="shared" si="4"/>
        <v>106.79102553670208</v>
      </c>
      <c r="E92" s="3">
        <f>300</f>
        <v>300</v>
      </c>
      <c r="F92" s="3">
        <f t="shared" si="5"/>
        <v>25959.695238606597</v>
      </c>
    </row>
    <row r="93" spans="2:6" x14ac:dyDescent="0.35">
      <c r="B93">
        <f t="shared" si="6"/>
        <v>92</v>
      </c>
      <c r="C93" s="3">
        <f t="shared" si="7"/>
        <v>25959.695238606597</v>
      </c>
      <c r="D93" s="3">
        <f t="shared" si="4"/>
        <v>106.00208889097695</v>
      </c>
      <c r="E93" s="3">
        <f>300</f>
        <v>300</v>
      </c>
      <c r="F93" s="3">
        <f t="shared" si="5"/>
        <v>25765.697327497575</v>
      </c>
    </row>
    <row r="94" spans="2:6" x14ac:dyDescent="0.35">
      <c r="B94">
        <f t="shared" si="6"/>
        <v>93</v>
      </c>
      <c r="C94" s="3">
        <f t="shared" si="7"/>
        <v>25765.697327497575</v>
      </c>
      <c r="D94" s="3">
        <f t="shared" si="4"/>
        <v>105.20993075394843</v>
      </c>
      <c r="E94" s="3">
        <f>300</f>
        <v>300</v>
      </c>
      <c r="F94" s="3">
        <f t="shared" si="5"/>
        <v>25570.907258251525</v>
      </c>
    </row>
    <row r="95" spans="2:6" x14ac:dyDescent="0.35">
      <c r="B95">
        <f t="shared" si="6"/>
        <v>94</v>
      </c>
      <c r="C95" s="3">
        <f t="shared" si="7"/>
        <v>25570.907258251525</v>
      </c>
      <c r="D95" s="3">
        <f t="shared" si="4"/>
        <v>104.41453797119374</v>
      </c>
      <c r="E95" s="3">
        <f>300</f>
        <v>300</v>
      </c>
      <c r="F95" s="3">
        <f t="shared" si="5"/>
        <v>25375.321796222721</v>
      </c>
    </row>
    <row r="96" spans="2:6" x14ac:dyDescent="0.35">
      <c r="B96">
        <f t="shared" si="6"/>
        <v>95</v>
      </c>
      <c r="C96" s="3">
        <f t="shared" si="7"/>
        <v>25375.321796222721</v>
      </c>
      <c r="D96" s="3">
        <f t="shared" si="4"/>
        <v>103.61589733457612</v>
      </c>
      <c r="E96" s="3">
        <f>300</f>
        <v>300</v>
      </c>
      <c r="F96" s="3">
        <f t="shared" si="5"/>
        <v>25178.937693557298</v>
      </c>
    </row>
    <row r="97" spans="2:6" x14ac:dyDescent="0.35">
      <c r="B97">
        <f t="shared" si="6"/>
        <v>96</v>
      </c>
      <c r="C97" s="3">
        <f t="shared" si="7"/>
        <v>25178.937693557298</v>
      </c>
      <c r="D97" s="3">
        <f t="shared" si="4"/>
        <v>102.81399558202564</v>
      </c>
      <c r="E97" s="3">
        <f>300</f>
        <v>300</v>
      </c>
      <c r="F97" s="3">
        <f t="shared" si="5"/>
        <v>24981.751689139324</v>
      </c>
    </row>
    <row r="98" spans="2:6" x14ac:dyDescent="0.35">
      <c r="B98">
        <f t="shared" si="6"/>
        <v>97</v>
      </c>
      <c r="C98" s="3">
        <f t="shared" si="7"/>
        <v>24981.751689139324</v>
      </c>
      <c r="D98" s="3">
        <f t="shared" si="4"/>
        <v>102.00881939731892</v>
      </c>
      <c r="E98" s="3">
        <f>300</f>
        <v>300</v>
      </c>
      <c r="F98" s="3">
        <f t="shared" si="5"/>
        <v>24783.760508536645</v>
      </c>
    </row>
    <row r="99" spans="2:6" x14ac:dyDescent="0.35">
      <c r="B99">
        <f t="shared" si="6"/>
        <v>98</v>
      </c>
      <c r="C99" s="3">
        <f t="shared" si="7"/>
        <v>24783.760508536645</v>
      </c>
      <c r="D99" s="3">
        <f t="shared" si="4"/>
        <v>101.20035540985798</v>
      </c>
      <c r="E99" s="3">
        <f>300</f>
        <v>300</v>
      </c>
      <c r="F99" s="3">
        <f t="shared" si="5"/>
        <v>24584.960863946504</v>
      </c>
    </row>
    <row r="100" spans="2:6" x14ac:dyDescent="0.35">
      <c r="B100">
        <f t="shared" si="6"/>
        <v>99</v>
      </c>
      <c r="C100" s="3">
        <f t="shared" si="7"/>
        <v>24584.960863946504</v>
      </c>
      <c r="D100" s="3">
        <f t="shared" si="4"/>
        <v>100.38859019444823</v>
      </c>
      <c r="E100" s="3">
        <f>300</f>
        <v>300</v>
      </c>
      <c r="F100" s="3">
        <f t="shared" si="5"/>
        <v>24385.349454140953</v>
      </c>
    </row>
    <row r="101" spans="2:6" x14ac:dyDescent="0.35">
      <c r="B101">
        <f t="shared" si="6"/>
        <v>100</v>
      </c>
      <c r="C101" s="3">
        <f t="shared" si="7"/>
        <v>24385.349454140953</v>
      </c>
      <c r="D101" s="3">
        <f t="shared" si="4"/>
        <v>99.573510271075563</v>
      </c>
      <c r="E101" s="3">
        <f>300</f>
        <v>300</v>
      </c>
      <c r="F101" s="3">
        <f t="shared" si="5"/>
        <v>24184.922964412028</v>
      </c>
    </row>
    <row r="102" spans="2:6" x14ac:dyDescent="0.35">
      <c r="B102">
        <f t="shared" si="6"/>
        <v>101</v>
      </c>
      <c r="C102" s="3">
        <f t="shared" si="7"/>
        <v>24184.922964412028</v>
      </c>
      <c r="D102" s="3">
        <f t="shared" si="4"/>
        <v>98.75510210468245</v>
      </c>
      <c r="E102" s="3">
        <f>300</f>
        <v>300</v>
      </c>
      <c r="F102" s="3">
        <f t="shared" si="5"/>
        <v>23983.67806651671</v>
      </c>
    </row>
    <row r="103" spans="2:6" x14ac:dyDescent="0.35">
      <c r="B103">
        <f t="shared" si="6"/>
        <v>102</v>
      </c>
      <c r="C103" s="3">
        <f t="shared" si="7"/>
        <v>23983.67806651671</v>
      </c>
      <c r="D103" s="3">
        <f t="shared" si="4"/>
        <v>97.933352104943239</v>
      </c>
      <c r="E103" s="3">
        <f>300</f>
        <v>300</v>
      </c>
      <c r="F103" s="3">
        <f t="shared" si="5"/>
        <v>23781.611418621655</v>
      </c>
    </row>
    <row r="104" spans="2:6" x14ac:dyDescent="0.35">
      <c r="B104">
        <f t="shared" si="6"/>
        <v>103</v>
      </c>
      <c r="C104" s="3">
        <f t="shared" si="7"/>
        <v>23781.611418621655</v>
      </c>
      <c r="D104" s="3">
        <f t="shared" si="4"/>
        <v>97.108246626038422</v>
      </c>
      <c r="E104" s="3">
        <f>300</f>
        <v>300</v>
      </c>
      <c r="F104" s="3">
        <f t="shared" si="5"/>
        <v>23578.719665247692</v>
      </c>
    </row>
    <row r="105" spans="2:6" x14ac:dyDescent="0.35">
      <c r="B105">
        <f t="shared" si="6"/>
        <v>104</v>
      </c>
      <c r="C105" s="3">
        <f t="shared" si="7"/>
        <v>23578.719665247692</v>
      </c>
      <c r="D105" s="3">
        <f t="shared" si="4"/>
        <v>96.279771966428086</v>
      </c>
      <c r="E105" s="3">
        <f>300</f>
        <v>300</v>
      </c>
      <c r="F105" s="3">
        <f t="shared" si="5"/>
        <v>23374.999437214119</v>
      </c>
    </row>
    <row r="106" spans="2:6" x14ac:dyDescent="0.35">
      <c r="B106">
        <f t="shared" si="6"/>
        <v>105</v>
      </c>
      <c r="C106" s="3">
        <f t="shared" si="7"/>
        <v>23374.999437214119</v>
      </c>
      <c r="D106" s="3">
        <f t="shared" si="4"/>
        <v>95.447914368624325</v>
      </c>
      <c r="E106" s="3">
        <f>300</f>
        <v>300</v>
      </c>
      <c r="F106" s="3">
        <f t="shared" si="5"/>
        <v>23170.447351582745</v>
      </c>
    </row>
    <row r="107" spans="2:6" x14ac:dyDescent="0.35">
      <c r="B107">
        <f t="shared" si="6"/>
        <v>106</v>
      </c>
      <c r="C107" s="3">
        <f t="shared" si="7"/>
        <v>23170.447351582745</v>
      </c>
      <c r="D107" s="3">
        <f t="shared" si="4"/>
        <v>94.61266001896287</v>
      </c>
      <c r="E107" s="3">
        <f>300</f>
        <v>300</v>
      </c>
      <c r="F107" s="3">
        <f t="shared" si="5"/>
        <v>22965.060011601709</v>
      </c>
    </row>
    <row r="108" spans="2:6" x14ac:dyDescent="0.35">
      <c r="B108">
        <f t="shared" si="6"/>
        <v>107</v>
      </c>
      <c r="C108" s="3">
        <f t="shared" si="7"/>
        <v>22965.060011601709</v>
      </c>
      <c r="D108" s="3">
        <f t="shared" si="4"/>
        <v>93.773995047373646</v>
      </c>
      <c r="E108" s="3">
        <f>300</f>
        <v>300</v>
      </c>
      <c r="F108" s="3">
        <f t="shared" si="5"/>
        <v>22758.834006649082</v>
      </c>
    </row>
    <row r="109" spans="2:6" x14ac:dyDescent="0.35">
      <c r="B109">
        <f t="shared" si="6"/>
        <v>108</v>
      </c>
      <c r="C109" s="3">
        <f t="shared" si="7"/>
        <v>22758.834006649082</v>
      </c>
      <c r="D109" s="3">
        <f t="shared" si="4"/>
        <v>92.93190552715042</v>
      </c>
      <c r="E109" s="3">
        <f>300</f>
        <v>300</v>
      </c>
      <c r="F109" s="3">
        <f t="shared" si="5"/>
        <v>22551.765912176234</v>
      </c>
    </row>
    <row r="110" spans="2:6" x14ac:dyDescent="0.35">
      <c r="B110">
        <f t="shared" si="6"/>
        <v>109</v>
      </c>
      <c r="C110" s="3">
        <f t="shared" si="7"/>
        <v>22551.765912176234</v>
      </c>
      <c r="D110" s="3">
        <f t="shared" si="4"/>
        <v>92.086377474719612</v>
      </c>
      <c r="E110" s="3">
        <f>300</f>
        <v>300</v>
      </c>
      <c r="F110" s="3">
        <f t="shared" si="5"/>
        <v>22343.852289650953</v>
      </c>
    </row>
    <row r="111" spans="2:6" x14ac:dyDescent="0.35">
      <c r="B111">
        <f t="shared" si="6"/>
        <v>110</v>
      </c>
      <c r="C111" s="3">
        <f t="shared" si="7"/>
        <v>22343.852289650953</v>
      </c>
      <c r="D111" s="3">
        <f t="shared" si="4"/>
        <v>91.237396849408057</v>
      </c>
      <c r="E111" s="3">
        <f>300</f>
        <v>300</v>
      </c>
      <c r="F111" s="3">
        <f t="shared" si="5"/>
        <v>22135.08968650036</v>
      </c>
    </row>
    <row r="112" spans="2:6" x14ac:dyDescent="0.35">
      <c r="B112">
        <f t="shared" si="6"/>
        <v>111</v>
      </c>
      <c r="C112" s="3">
        <f t="shared" si="7"/>
        <v>22135.08968650036</v>
      </c>
      <c r="D112" s="3">
        <f t="shared" si="4"/>
        <v>90.384949553209808</v>
      </c>
      <c r="E112" s="3">
        <f>300</f>
        <v>300</v>
      </c>
      <c r="F112" s="3">
        <f t="shared" si="5"/>
        <v>21925.474636053568</v>
      </c>
    </row>
    <row r="113" spans="2:6" x14ac:dyDescent="0.35">
      <c r="B113">
        <f t="shared" si="6"/>
        <v>112</v>
      </c>
      <c r="C113" s="3">
        <f t="shared" si="7"/>
        <v>21925.474636053568</v>
      </c>
      <c r="D113" s="3">
        <f t="shared" si="4"/>
        <v>89.529021430552078</v>
      </c>
      <c r="E113" s="3">
        <f>300</f>
        <v>300</v>
      </c>
      <c r="F113" s="3">
        <f t="shared" si="5"/>
        <v>21715.003657484122</v>
      </c>
    </row>
    <row r="114" spans="2:6" x14ac:dyDescent="0.35">
      <c r="B114">
        <f t="shared" si="6"/>
        <v>113</v>
      </c>
      <c r="C114" s="3">
        <f t="shared" si="7"/>
        <v>21715.003657484122</v>
      </c>
      <c r="D114" s="3">
        <f t="shared" si="4"/>
        <v>88.66959826806017</v>
      </c>
      <c r="E114" s="3">
        <f>300</f>
        <v>300</v>
      </c>
      <c r="F114" s="3">
        <f t="shared" si="5"/>
        <v>21503.673255752183</v>
      </c>
    </row>
    <row r="115" spans="2:6" x14ac:dyDescent="0.35">
      <c r="B115">
        <f t="shared" si="6"/>
        <v>114</v>
      </c>
      <c r="C115" s="3">
        <f t="shared" si="7"/>
        <v>21503.673255752183</v>
      </c>
      <c r="D115" s="3">
        <f t="shared" si="4"/>
        <v>87.806665794321418</v>
      </c>
      <c r="E115" s="3">
        <f>300</f>
        <v>300</v>
      </c>
      <c r="F115" s="3">
        <f t="shared" si="5"/>
        <v>21291.479921546503</v>
      </c>
    </row>
    <row r="116" spans="2:6" x14ac:dyDescent="0.35">
      <c r="B116">
        <f t="shared" si="6"/>
        <v>115</v>
      </c>
      <c r="C116" s="3">
        <f t="shared" si="7"/>
        <v>21291.479921546503</v>
      </c>
      <c r="D116" s="3">
        <f t="shared" si="4"/>
        <v>86.94020967964822</v>
      </c>
      <c r="E116" s="3">
        <f>300</f>
        <v>300</v>
      </c>
      <c r="F116" s="3">
        <f t="shared" si="5"/>
        <v>21078.42013122615</v>
      </c>
    </row>
    <row r="117" spans="2:6" x14ac:dyDescent="0.35">
      <c r="B117">
        <f t="shared" si="6"/>
        <v>116</v>
      </c>
      <c r="C117" s="3">
        <f t="shared" si="7"/>
        <v>21078.42013122615</v>
      </c>
      <c r="D117" s="3">
        <f t="shared" si="4"/>
        <v>86.07021553584012</v>
      </c>
      <c r="E117" s="3">
        <f>300</f>
        <v>300</v>
      </c>
      <c r="F117" s="3">
        <f t="shared" si="5"/>
        <v>20864.490346761992</v>
      </c>
    </row>
    <row r="118" spans="2:6" x14ac:dyDescent="0.35">
      <c r="B118">
        <f t="shared" si="6"/>
        <v>117</v>
      </c>
      <c r="C118" s="3">
        <f t="shared" si="7"/>
        <v>20864.490346761992</v>
      </c>
      <c r="D118" s="3">
        <f t="shared" si="4"/>
        <v>85.196668915944798</v>
      </c>
      <c r="E118" s="3">
        <f>300</f>
        <v>300</v>
      </c>
      <c r="F118" s="3">
        <f t="shared" si="5"/>
        <v>20649.687015677937</v>
      </c>
    </row>
    <row r="119" spans="2:6" x14ac:dyDescent="0.35">
      <c r="B119">
        <f t="shared" si="6"/>
        <v>118</v>
      </c>
      <c r="C119" s="3">
        <f t="shared" si="7"/>
        <v>20649.687015677937</v>
      </c>
      <c r="D119" s="3">
        <f t="shared" si="4"/>
        <v>84.319555314018245</v>
      </c>
      <c r="E119" s="3">
        <f>300</f>
        <v>300</v>
      </c>
      <c r="F119" s="3">
        <f t="shared" si="5"/>
        <v>20434.006570991955</v>
      </c>
    </row>
    <row r="120" spans="2:6" x14ac:dyDescent="0.35">
      <c r="B120">
        <f t="shared" si="6"/>
        <v>119</v>
      </c>
      <c r="C120" s="3">
        <f t="shared" si="7"/>
        <v>20434.006570991955</v>
      </c>
      <c r="D120" s="3">
        <f t="shared" si="4"/>
        <v>83.43886016488382</v>
      </c>
      <c r="E120" s="3">
        <f>300</f>
        <v>300</v>
      </c>
      <c r="F120" s="3">
        <f t="shared" si="5"/>
        <v>20217.445431156837</v>
      </c>
    </row>
    <row r="121" spans="2:6" x14ac:dyDescent="0.35">
      <c r="B121">
        <f t="shared" si="6"/>
        <v>120</v>
      </c>
      <c r="C121" s="3">
        <f t="shared" si="7"/>
        <v>20217.445431156837</v>
      </c>
      <c r="D121" s="3">
        <f t="shared" si="4"/>
        <v>82.554568843890422</v>
      </c>
      <c r="E121" s="3">
        <v>300</v>
      </c>
      <c r="F121" s="3">
        <f t="shared" si="5"/>
        <v>20000.000000000728</v>
      </c>
    </row>
    <row r="122" spans="2:6" x14ac:dyDescent="0.35">
      <c r="C122" s="3"/>
      <c r="D122" s="3"/>
      <c r="E122" s="3"/>
      <c r="F122" s="3"/>
    </row>
    <row r="123" spans="2:6" x14ac:dyDescent="0.35">
      <c r="C123" s="3"/>
      <c r="D123" s="3">
        <f>SUM(D2:D122)</f>
        <v>15320.068244006468</v>
      </c>
      <c r="E123" s="3">
        <f>SUM(E2:E122)</f>
        <v>36000</v>
      </c>
      <c r="F123" s="3"/>
    </row>
    <row r="124" spans="2:6" x14ac:dyDescent="0.35">
      <c r="C124" s="3"/>
      <c r="D124" s="3"/>
      <c r="E124" s="3">
        <v>20000</v>
      </c>
      <c r="F124" s="3"/>
    </row>
    <row r="125" spans="2:6" x14ac:dyDescent="0.35">
      <c r="C125" s="3"/>
      <c r="D125" s="3"/>
      <c r="E125" s="3">
        <f>56000</f>
        <v>56000</v>
      </c>
      <c r="F12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2B52-A584-497C-86B1-C85D4183D241}">
  <dimension ref="A1:F14"/>
  <sheetViews>
    <sheetView workbookViewId="0"/>
  </sheetViews>
  <sheetFormatPr defaultRowHeight="14.5" x14ac:dyDescent="0.35"/>
  <cols>
    <col min="1" max="1" width="13" bestFit="1" customWidth="1"/>
    <col min="3" max="3" width="13.6328125" bestFit="1" customWidth="1"/>
    <col min="4" max="4" width="13.08984375" bestFit="1" customWidth="1"/>
    <col min="5" max="5" width="8.81640625" bestFit="1" customWidth="1"/>
    <col min="6" max="6" width="13.6328125" bestFit="1" customWidth="1"/>
  </cols>
  <sheetData>
    <row r="1" spans="1:6" ht="29" x14ac:dyDescent="0.35">
      <c r="A1" s="15" t="s">
        <v>24</v>
      </c>
      <c r="B1" s="1" t="s">
        <v>2</v>
      </c>
      <c r="C1" s="1" t="s">
        <v>12</v>
      </c>
      <c r="D1" s="1" t="s">
        <v>1</v>
      </c>
      <c r="E1" s="1" t="s">
        <v>4</v>
      </c>
      <c r="F1" s="1" t="s">
        <v>13</v>
      </c>
    </row>
    <row r="2" spans="1:6" x14ac:dyDescent="0.35">
      <c r="B2">
        <v>1</v>
      </c>
      <c r="C2" s="3">
        <f>PV($A$9,6,0,-$A$10)</f>
        <v>2089403.1105825575</v>
      </c>
      <c r="D2" s="3">
        <f>C2*$A$9</f>
        <v>104470.15552912788</v>
      </c>
      <c r="E2" s="3">
        <v>0</v>
      </c>
      <c r="F2" s="3">
        <f>SUM(C2:E2)</f>
        <v>2193873.2661116854</v>
      </c>
    </row>
    <row r="3" spans="1:6" x14ac:dyDescent="0.35">
      <c r="B3">
        <v>2</v>
      </c>
      <c r="C3" s="3">
        <f>F2</f>
        <v>2193873.2661116854</v>
      </c>
      <c r="D3" s="3">
        <f t="shared" ref="D3:D7" si="0">C3*$A$9</f>
        <v>109693.66330558428</v>
      </c>
      <c r="E3" s="3">
        <v>0</v>
      </c>
      <c r="F3" s="3">
        <f t="shared" ref="F3:F7" si="1">SUM(C3:E3)</f>
        <v>2303566.9294172698</v>
      </c>
    </row>
    <row r="4" spans="1:6" x14ac:dyDescent="0.35">
      <c r="B4">
        <v>3</v>
      </c>
      <c r="C4" s="3">
        <f t="shared" ref="C4:C7" si="2">F3</f>
        <v>2303566.9294172698</v>
      </c>
      <c r="D4" s="3">
        <f t="shared" si="0"/>
        <v>115178.3464708635</v>
      </c>
      <c r="E4" s="3">
        <v>0</v>
      </c>
      <c r="F4" s="3">
        <f t="shared" si="1"/>
        <v>2418745.2758881333</v>
      </c>
    </row>
    <row r="5" spans="1:6" x14ac:dyDescent="0.35">
      <c r="A5" t="s">
        <v>17</v>
      </c>
      <c r="B5">
        <v>4</v>
      </c>
      <c r="C5" s="3">
        <f t="shared" si="2"/>
        <v>2418745.2758881333</v>
      </c>
      <c r="D5" s="3">
        <f t="shared" si="0"/>
        <v>120937.26379440667</v>
      </c>
      <c r="E5" s="3">
        <v>0</v>
      </c>
      <c r="F5" s="3">
        <f t="shared" si="1"/>
        <v>2539682.5396825401</v>
      </c>
    </row>
    <row r="6" spans="1:6" x14ac:dyDescent="0.35">
      <c r="A6" s="10">
        <f>PV($A$9,6,0,-$A$10)</f>
        <v>2089403.1105825575</v>
      </c>
      <c r="B6">
        <v>5</v>
      </c>
      <c r="C6" s="3">
        <f t="shared" si="2"/>
        <v>2539682.5396825401</v>
      </c>
      <c r="D6" s="3">
        <f t="shared" si="0"/>
        <v>126984.12698412701</v>
      </c>
      <c r="E6" s="3">
        <v>0</v>
      </c>
      <c r="F6" s="3">
        <f t="shared" si="1"/>
        <v>2666666.666666667</v>
      </c>
    </row>
    <row r="7" spans="1:6" x14ac:dyDescent="0.35">
      <c r="B7">
        <v>6</v>
      </c>
      <c r="C7" s="3">
        <f t="shared" si="2"/>
        <v>2666666.666666667</v>
      </c>
      <c r="D7" s="3">
        <f t="shared" si="0"/>
        <v>133333.33333333334</v>
      </c>
      <c r="E7" s="3">
        <v>0</v>
      </c>
      <c r="F7" s="3">
        <f t="shared" si="1"/>
        <v>2800000.0000000005</v>
      </c>
    </row>
    <row r="9" spans="1:6" x14ac:dyDescent="0.35">
      <c r="A9" s="5">
        <v>0.05</v>
      </c>
    </row>
    <row r="10" spans="1:6" x14ac:dyDescent="0.35">
      <c r="A10">
        <v>2800000</v>
      </c>
    </row>
    <row r="11" spans="1:6" x14ac:dyDescent="0.35">
      <c r="C11" t="s">
        <v>48</v>
      </c>
      <c r="D11" s="12">
        <f>C2</f>
        <v>2089403.1105825575</v>
      </c>
    </row>
    <row r="12" spans="1:6" x14ac:dyDescent="0.35">
      <c r="C12" t="s">
        <v>49</v>
      </c>
      <c r="D12" s="12">
        <f>D2</f>
        <v>104470.15552912788</v>
      </c>
    </row>
    <row r="13" spans="1:6" x14ac:dyDescent="0.35">
      <c r="C13" t="s">
        <v>50</v>
      </c>
      <c r="D13" s="12">
        <f>F2</f>
        <v>2193873.2661116854</v>
      </c>
    </row>
    <row r="14" spans="1:6" x14ac:dyDescent="0.35">
      <c r="C14" t="s">
        <v>51</v>
      </c>
      <c r="D14" s="12">
        <f>SUM(D2:D7)</f>
        <v>710596.88941744273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3B3A0-FE65-4CBD-991F-DF8B84EDB7E8}">
  <dimension ref="A1:I63"/>
  <sheetViews>
    <sheetView workbookViewId="0"/>
  </sheetViews>
  <sheetFormatPr defaultRowHeight="14.5" x14ac:dyDescent="0.35"/>
  <cols>
    <col min="1" max="1" width="11.08984375" bestFit="1" customWidth="1"/>
    <col min="3" max="6" width="12.08984375" bestFit="1" customWidth="1"/>
    <col min="8" max="8" width="4.453125" bestFit="1" customWidth="1"/>
    <col min="9" max="9" width="16" customWidth="1"/>
  </cols>
  <sheetData>
    <row r="1" spans="1:9" ht="29" x14ac:dyDescent="0.35">
      <c r="A1" s="15" t="s">
        <v>25</v>
      </c>
      <c r="B1" s="1" t="s">
        <v>2</v>
      </c>
      <c r="C1" s="1" t="s">
        <v>12</v>
      </c>
      <c r="D1" s="1" t="s">
        <v>1</v>
      </c>
      <c r="E1" s="1" t="s">
        <v>4</v>
      </c>
      <c r="F1" s="1" t="s">
        <v>13</v>
      </c>
    </row>
    <row r="2" spans="1:9" x14ac:dyDescent="0.35">
      <c r="B2">
        <v>1</v>
      </c>
      <c r="C2" s="3">
        <v>300000</v>
      </c>
      <c r="D2" s="3">
        <f>C2*($A$3/12)</f>
        <v>975</v>
      </c>
      <c r="E2" s="3">
        <f>$A$7</f>
        <v>5511.4286824460851</v>
      </c>
      <c r="F2" s="3">
        <f>C2+D2-E2</f>
        <v>295463.57131755393</v>
      </c>
    </row>
    <row r="3" spans="1:9" x14ac:dyDescent="0.35">
      <c r="A3" s="13">
        <v>3.9E-2</v>
      </c>
      <c r="B3">
        <f>B2+1</f>
        <v>2</v>
      </c>
      <c r="C3" s="3">
        <f>F2</f>
        <v>295463.57131755393</v>
      </c>
      <c r="D3" s="3">
        <f t="shared" ref="D3:D61" si="0">C3*($A$3/12)</f>
        <v>960.2566067820502</v>
      </c>
      <c r="E3" s="3">
        <f t="shared" ref="E3:E61" si="1">$A$7</f>
        <v>5511.4286824460851</v>
      </c>
      <c r="F3" s="3">
        <f t="shared" ref="F3:F61" si="2">C3+D3-E3</f>
        <v>290912.39924188989</v>
      </c>
    </row>
    <row r="4" spans="1:9" x14ac:dyDescent="0.35">
      <c r="B4">
        <f t="shared" ref="B4:B61" si="3">B3+1</f>
        <v>3</v>
      </c>
      <c r="C4" s="3">
        <f t="shared" ref="C4:C61" si="4">F3</f>
        <v>290912.39924188989</v>
      </c>
      <c r="D4" s="3">
        <f t="shared" si="0"/>
        <v>945.46529753614209</v>
      </c>
      <c r="E4" s="3">
        <f t="shared" si="1"/>
        <v>5511.4286824460851</v>
      </c>
      <c r="F4" s="3">
        <f t="shared" si="2"/>
        <v>286346.43585697998</v>
      </c>
    </row>
    <row r="5" spans="1:9" x14ac:dyDescent="0.35">
      <c r="B5">
        <f t="shared" si="3"/>
        <v>4</v>
      </c>
      <c r="C5" s="3">
        <f t="shared" si="4"/>
        <v>286346.43585697998</v>
      </c>
      <c r="D5" s="3">
        <f t="shared" si="0"/>
        <v>930.62591653518484</v>
      </c>
      <c r="E5" s="3">
        <f t="shared" si="1"/>
        <v>5511.4286824460851</v>
      </c>
      <c r="F5" s="3">
        <f t="shared" si="2"/>
        <v>281765.63309106912</v>
      </c>
      <c r="H5" t="s">
        <v>28</v>
      </c>
      <c r="I5" s="4">
        <f>E2</f>
        <v>5511.4286824460851</v>
      </c>
    </row>
    <row r="6" spans="1:9" x14ac:dyDescent="0.35">
      <c r="A6" t="s">
        <v>27</v>
      </c>
      <c r="B6">
        <f t="shared" si="3"/>
        <v>5</v>
      </c>
      <c r="C6" s="3">
        <f t="shared" si="4"/>
        <v>281765.63309106912</v>
      </c>
      <c r="D6" s="3">
        <f t="shared" si="0"/>
        <v>915.73830754597464</v>
      </c>
      <c r="E6" s="3">
        <f t="shared" si="1"/>
        <v>5511.4286824460851</v>
      </c>
      <c r="F6" s="3">
        <f t="shared" si="2"/>
        <v>277169.942716169</v>
      </c>
      <c r="H6" t="s">
        <v>29</v>
      </c>
      <c r="I6" s="4">
        <f>D11</f>
        <v>840.57133897837286</v>
      </c>
    </row>
    <row r="7" spans="1:9" x14ac:dyDescent="0.35">
      <c r="A7" s="10">
        <f>PMT($A$3/12,60,-300000,0)</f>
        <v>5511.4286824460851</v>
      </c>
      <c r="B7">
        <f t="shared" si="3"/>
        <v>6</v>
      </c>
      <c r="C7" s="3">
        <f t="shared" si="4"/>
        <v>277169.942716169</v>
      </c>
      <c r="D7" s="3">
        <f t="shared" si="0"/>
        <v>900.80231382754914</v>
      </c>
      <c r="E7" s="3">
        <f t="shared" si="1"/>
        <v>5511.4286824460851</v>
      </c>
      <c r="F7" s="3">
        <f t="shared" si="2"/>
        <v>272559.31634755048</v>
      </c>
      <c r="H7" t="s">
        <v>30</v>
      </c>
      <c r="I7" s="4">
        <f>E63</f>
        <v>330685.72094676469</v>
      </c>
    </row>
    <row r="8" spans="1:9" x14ac:dyDescent="0.35">
      <c r="B8">
        <f t="shared" si="3"/>
        <v>7</v>
      </c>
      <c r="C8" s="3">
        <f t="shared" si="4"/>
        <v>272559.31634755048</v>
      </c>
      <c r="D8" s="3">
        <f t="shared" si="0"/>
        <v>885.81777812953908</v>
      </c>
      <c r="E8" s="3">
        <f t="shared" si="1"/>
        <v>5511.4286824460851</v>
      </c>
      <c r="F8" s="3">
        <f t="shared" si="2"/>
        <v>267933.70544323395</v>
      </c>
      <c r="H8" t="s">
        <v>31</v>
      </c>
      <c r="I8" s="4">
        <f>D63</f>
        <v>30685.720946765156</v>
      </c>
    </row>
    <row r="9" spans="1:9" x14ac:dyDescent="0.35">
      <c r="B9">
        <f t="shared" si="3"/>
        <v>8</v>
      </c>
      <c r="C9" s="3">
        <f t="shared" si="4"/>
        <v>267933.70544323395</v>
      </c>
      <c r="D9" s="3">
        <f t="shared" si="0"/>
        <v>870.78454269051031</v>
      </c>
      <c r="E9" s="3">
        <f t="shared" si="1"/>
        <v>5511.4286824460851</v>
      </c>
      <c r="F9" s="3">
        <f t="shared" si="2"/>
        <v>263293.06130347837</v>
      </c>
    </row>
    <row r="10" spans="1:9" x14ac:dyDescent="0.35">
      <c r="B10">
        <f t="shared" si="3"/>
        <v>9</v>
      </c>
      <c r="C10" s="3">
        <f t="shared" si="4"/>
        <v>263293.06130347837</v>
      </c>
      <c r="D10" s="3">
        <f t="shared" si="0"/>
        <v>855.70244923630469</v>
      </c>
      <c r="E10" s="3">
        <f t="shared" si="1"/>
        <v>5511.4286824460851</v>
      </c>
      <c r="F10" s="3">
        <f t="shared" si="2"/>
        <v>258637.3350702686</v>
      </c>
    </row>
    <row r="11" spans="1:9" x14ac:dyDescent="0.35">
      <c r="B11">
        <f t="shared" si="3"/>
        <v>10</v>
      </c>
      <c r="C11" s="3">
        <f t="shared" si="4"/>
        <v>258637.3350702686</v>
      </c>
      <c r="D11" s="3">
        <f t="shared" si="0"/>
        <v>840.57133897837286</v>
      </c>
      <c r="E11" s="3">
        <f t="shared" si="1"/>
        <v>5511.4286824460851</v>
      </c>
      <c r="F11" s="3">
        <f t="shared" si="2"/>
        <v>253966.47772680089</v>
      </c>
    </row>
    <row r="12" spans="1:9" x14ac:dyDescent="0.35">
      <c r="B12">
        <f t="shared" si="3"/>
        <v>11</v>
      </c>
      <c r="C12" s="3">
        <f t="shared" si="4"/>
        <v>253966.47772680089</v>
      </c>
      <c r="D12" s="3">
        <f t="shared" si="0"/>
        <v>825.39105261210284</v>
      </c>
      <c r="E12" s="3">
        <f t="shared" si="1"/>
        <v>5511.4286824460851</v>
      </c>
      <c r="F12" s="3">
        <f t="shared" si="2"/>
        <v>249280.44009696692</v>
      </c>
    </row>
    <row r="13" spans="1:9" x14ac:dyDescent="0.35">
      <c r="B13">
        <f t="shared" si="3"/>
        <v>12</v>
      </c>
      <c r="C13" s="3">
        <f t="shared" si="4"/>
        <v>249280.44009696692</v>
      </c>
      <c r="D13" s="3">
        <f t="shared" si="0"/>
        <v>810.16143031514241</v>
      </c>
      <c r="E13" s="3">
        <f t="shared" si="1"/>
        <v>5511.4286824460851</v>
      </c>
      <c r="F13" s="3">
        <f t="shared" si="2"/>
        <v>244579.17284483599</v>
      </c>
    </row>
    <row r="14" spans="1:9" x14ac:dyDescent="0.35">
      <c r="B14">
        <f t="shared" si="3"/>
        <v>13</v>
      </c>
      <c r="C14" s="3">
        <f t="shared" si="4"/>
        <v>244579.17284483599</v>
      </c>
      <c r="D14" s="3">
        <f t="shared" si="0"/>
        <v>794.88231174571695</v>
      </c>
      <c r="E14" s="3">
        <f t="shared" si="1"/>
        <v>5511.4286824460851</v>
      </c>
      <c r="F14" s="3">
        <f t="shared" si="2"/>
        <v>239862.62647413564</v>
      </c>
    </row>
    <row r="15" spans="1:9" x14ac:dyDescent="0.35">
      <c r="B15">
        <f t="shared" si="3"/>
        <v>14</v>
      </c>
      <c r="C15" s="3">
        <f t="shared" si="4"/>
        <v>239862.62647413564</v>
      </c>
      <c r="D15" s="3">
        <f t="shared" si="0"/>
        <v>779.5535360409408</v>
      </c>
      <c r="E15" s="3">
        <f t="shared" si="1"/>
        <v>5511.4286824460851</v>
      </c>
      <c r="F15" s="3">
        <f t="shared" si="2"/>
        <v>235130.75132773051</v>
      </c>
    </row>
    <row r="16" spans="1:9" x14ac:dyDescent="0.35">
      <c r="B16">
        <f t="shared" si="3"/>
        <v>15</v>
      </c>
      <c r="C16" s="3">
        <f t="shared" si="4"/>
        <v>235130.75132773051</v>
      </c>
      <c r="D16" s="3">
        <f t="shared" si="0"/>
        <v>764.17494181512416</v>
      </c>
      <c r="E16" s="3">
        <f t="shared" si="1"/>
        <v>5511.4286824460851</v>
      </c>
      <c r="F16" s="3">
        <f t="shared" si="2"/>
        <v>230383.49758709955</v>
      </c>
    </row>
    <row r="17" spans="2:6" x14ac:dyDescent="0.35">
      <c r="B17">
        <f t="shared" si="3"/>
        <v>16</v>
      </c>
      <c r="C17" s="3">
        <f t="shared" si="4"/>
        <v>230383.49758709955</v>
      </c>
      <c r="D17" s="3">
        <f t="shared" si="0"/>
        <v>748.74636715807355</v>
      </c>
      <c r="E17" s="3">
        <f t="shared" si="1"/>
        <v>5511.4286824460851</v>
      </c>
      <c r="F17" s="3">
        <f t="shared" si="2"/>
        <v>225620.81527181156</v>
      </c>
    </row>
    <row r="18" spans="2:6" x14ac:dyDescent="0.35">
      <c r="B18">
        <f t="shared" si="3"/>
        <v>17</v>
      </c>
      <c r="C18" s="3">
        <f t="shared" si="4"/>
        <v>225620.81527181156</v>
      </c>
      <c r="D18" s="3">
        <f t="shared" si="0"/>
        <v>733.26764963338758</v>
      </c>
      <c r="E18" s="3">
        <f t="shared" si="1"/>
        <v>5511.4286824460851</v>
      </c>
      <c r="F18" s="3">
        <f t="shared" si="2"/>
        <v>220842.65423899886</v>
      </c>
    </row>
    <row r="19" spans="2:6" x14ac:dyDescent="0.35">
      <c r="B19">
        <f t="shared" si="3"/>
        <v>18</v>
      </c>
      <c r="C19" s="3">
        <f t="shared" si="4"/>
        <v>220842.65423899886</v>
      </c>
      <c r="D19" s="3">
        <f t="shared" si="0"/>
        <v>717.73862627674623</v>
      </c>
      <c r="E19" s="3">
        <f t="shared" si="1"/>
        <v>5511.4286824460851</v>
      </c>
      <c r="F19" s="3">
        <f t="shared" si="2"/>
        <v>216048.96418282954</v>
      </c>
    </row>
    <row r="20" spans="2:6" x14ac:dyDescent="0.35">
      <c r="B20">
        <f t="shared" si="3"/>
        <v>19</v>
      </c>
      <c r="C20" s="3">
        <f t="shared" si="4"/>
        <v>216048.96418282954</v>
      </c>
      <c r="D20" s="3">
        <f t="shared" si="0"/>
        <v>702.15913359419596</v>
      </c>
      <c r="E20" s="3">
        <f t="shared" si="1"/>
        <v>5511.4286824460851</v>
      </c>
      <c r="F20" s="3">
        <f t="shared" si="2"/>
        <v>211239.69463397766</v>
      </c>
    </row>
    <row r="21" spans="2:6" x14ac:dyDescent="0.35">
      <c r="B21">
        <f t="shared" si="3"/>
        <v>20</v>
      </c>
      <c r="C21" s="3">
        <f t="shared" si="4"/>
        <v>211239.69463397766</v>
      </c>
      <c r="D21" s="3">
        <f t="shared" si="0"/>
        <v>686.52900756042732</v>
      </c>
      <c r="E21" s="3">
        <f t="shared" si="1"/>
        <v>5511.4286824460851</v>
      </c>
      <c r="F21" s="3">
        <f t="shared" si="2"/>
        <v>206414.79495909202</v>
      </c>
    </row>
    <row r="22" spans="2:6" x14ac:dyDescent="0.35">
      <c r="B22">
        <f t="shared" si="3"/>
        <v>21</v>
      </c>
      <c r="C22" s="3">
        <f t="shared" si="4"/>
        <v>206414.79495909202</v>
      </c>
      <c r="D22" s="3">
        <f t="shared" si="0"/>
        <v>670.84808361704904</v>
      </c>
      <c r="E22" s="3">
        <f t="shared" si="1"/>
        <v>5511.4286824460851</v>
      </c>
      <c r="F22" s="3">
        <f t="shared" si="2"/>
        <v>201574.21436026299</v>
      </c>
    </row>
    <row r="23" spans="2:6" x14ac:dyDescent="0.35">
      <c r="B23">
        <f t="shared" si="3"/>
        <v>22</v>
      </c>
      <c r="C23" s="3">
        <f t="shared" si="4"/>
        <v>201574.21436026299</v>
      </c>
      <c r="D23" s="3">
        <f t="shared" si="0"/>
        <v>655.11619667085472</v>
      </c>
      <c r="E23" s="3">
        <f t="shared" si="1"/>
        <v>5511.4286824460851</v>
      </c>
      <c r="F23" s="3">
        <f t="shared" si="2"/>
        <v>196717.90187448778</v>
      </c>
    </row>
    <row r="24" spans="2:6" x14ac:dyDescent="0.35">
      <c r="B24">
        <f t="shared" si="3"/>
        <v>23</v>
      </c>
      <c r="C24" s="3">
        <f t="shared" si="4"/>
        <v>196717.90187448778</v>
      </c>
      <c r="D24" s="3">
        <f t="shared" si="0"/>
        <v>639.33318109208528</v>
      </c>
      <c r="E24" s="3">
        <f t="shared" si="1"/>
        <v>5511.4286824460851</v>
      </c>
      <c r="F24" s="3">
        <f t="shared" si="2"/>
        <v>191845.80637313379</v>
      </c>
    </row>
    <row r="25" spans="2:6" x14ac:dyDescent="0.35">
      <c r="B25">
        <f t="shared" si="3"/>
        <v>24</v>
      </c>
      <c r="C25" s="3">
        <f t="shared" si="4"/>
        <v>191845.80637313379</v>
      </c>
      <c r="D25" s="3">
        <f t="shared" si="0"/>
        <v>623.49887071268483</v>
      </c>
      <c r="E25" s="3">
        <f t="shared" si="1"/>
        <v>5511.4286824460851</v>
      </c>
      <c r="F25" s="3">
        <f t="shared" si="2"/>
        <v>186957.87656140039</v>
      </c>
    </row>
    <row r="26" spans="2:6" x14ac:dyDescent="0.35">
      <c r="B26">
        <f t="shared" si="3"/>
        <v>25</v>
      </c>
      <c r="C26" s="3">
        <f t="shared" si="4"/>
        <v>186957.87656140039</v>
      </c>
      <c r="D26" s="3">
        <f t="shared" si="0"/>
        <v>607.61309882455123</v>
      </c>
      <c r="E26" s="3">
        <f t="shared" si="1"/>
        <v>5511.4286824460851</v>
      </c>
      <c r="F26" s="3">
        <f t="shared" si="2"/>
        <v>182054.06097777886</v>
      </c>
    </row>
    <row r="27" spans="2:6" x14ac:dyDescent="0.35">
      <c r="B27">
        <f t="shared" si="3"/>
        <v>26</v>
      </c>
      <c r="C27" s="3">
        <f t="shared" si="4"/>
        <v>182054.06097777886</v>
      </c>
      <c r="D27" s="3">
        <f t="shared" si="0"/>
        <v>591.67569817778133</v>
      </c>
      <c r="E27" s="3">
        <f t="shared" si="1"/>
        <v>5511.4286824460851</v>
      </c>
      <c r="F27" s="3">
        <f t="shared" si="2"/>
        <v>177134.30799351056</v>
      </c>
    </row>
    <row r="28" spans="2:6" x14ac:dyDescent="0.35">
      <c r="B28">
        <f t="shared" si="3"/>
        <v>27</v>
      </c>
      <c r="C28" s="3">
        <f t="shared" si="4"/>
        <v>177134.30799351056</v>
      </c>
      <c r="D28" s="3">
        <f t="shared" si="0"/>
        <v>575.68650097890929</v>
      </c>
      <c r="E28" s="3">
        <f t="shared" si="1"/>
        <v>5511.4286824460851</v>
      </c>
      <c r="F28" s="3">
        <f t="shared" si="2"/>
        <v>172198.56581204341</v>
      </c>
    </row>
    <row r="29" spans="2:6" x14ac:dyDescent="0.35">
      <c r="B29">
        <f t="shared" si="3"/>
        <v>28</v>
      </c>
      <c r="C29" s="3">
        <f t="shared" si="4"/>
        <v>172198.56581204341</v>
      </c>
      <c r="D29" s="3">
        <f t="shared" si="0"/>
        <v>559.64533888914104</v>
      </c>
      <c r="E29" s="3">
        <f t="shared" si="1"/>
        <v>5511.4286824460851</v>
      </c>
      <c r="F29" s="3">
        <f t="shared" si="2"/>
        <v>167246.78246848649</v>
      </c>
    </row>
    <row r="30" spans="2:6" x14ac:dyDescent="0.35">
      <c r="B30">
        <f t="shared" si="3"/>
        <v>29</v>
      </c>
      <c r="C30" s="3">
        <f t="shared" si="4"/>
        <v>167246.78246848649</v>
      </c>
      <c r="D30" s="3">
        <f t="shared" si="0"/>
        <v>543.55204302258107</v>
      </c>
      <c r="E30" s="3">
        <f t="shared" si="1"/>
        <v>5511.4286824460851</v>
      </c>
      <c r="F30" s="3">
        <f t="shared" si="2"/>
        <v>162278.90582906301</v>
      </c>
    </row>
    <row r="31" spans="2:6" x14ac:dyDescent="0.35">
      <c r="B31">
        <f t="shared" si="3"/>
        <v>30</v>
      </c>
      <c r="C31" s="3">
        <f t="shared" si="4"/>
        <v>162278.90582906301</v>
      </c>
      <c r="D31" s="3">
        <f t="shared" si="0"/>
        <v>527.40644394445474</v>
      </c>
      <c r="E31" s="3">
        <f t="shared" si="1"/>
        <v>5511.4286824460851</v>
      </c>
      <c r="F31" s="3">
        <f t="shared" si="2"/>
        <v>157294.8835905614</v>
      </c>
    </row>
    <row r="32" spans="2:6" x14ac:dyDescent="0.35">
      <c r="B32">
        <f t="shared" si="3"/>
        <v>31</v>
      </c>
      <c r="C32" s="3">
        <f t="shared" si="4"/>
        <v>157294.8835905614</v>
      </c>
      <c r="D32" s="3">
        <f t="shared" si="0"/>
        <v>511.20837166932449</v>
      </c>
      <c r="E32" s="3">
        <f t="shared" si="1"/>
        <v>5511.4286824460851</v>
      </c>
      <c r="F32" s="3">
        <f t="shared" si="2"/>
        <v>152294.66327978464</v>
      </c>
    </row>
    <row r="33" spans="2:6" x14ac:dyDescent="0.35">
      <c r="B33">
        <f t="shared" si="3"/>
        <v>32</v>
      </c>
      <c r="C33" s="3">
        <f t="shared" si="4"/>
        <v>152294.66327978464</v>
      </c>
      <c r="D33" s="3">
        <f t="shared" si="0"/>
        <v>494.95765565930003</v>
      </c>
      <c r="E33" s="3">
        <f t="shared" si="1"/>
        <v>5511.4286824460851</v>
      </c>
      <c r="F33" s="3">
        <f t="shared" si="2"/>
        <v>147278.19225299786</v>
      </c>
    </row>
    <row r="34" spans="2:6" x14ac:dyDescent="0.35">
      <c r="B34">
        <f t="shared" si="3"/>
        <v>33</v>
      </c>
      <c r="C34" s="3">
        <f t="shared" si="4"/>
        <v>147278.19225299786</v>
      </c>
      <c r="D34" s="3">
        <f t="shared" si="0"/>
        <v>478.65412482224303</v>
      </c>
      <c r="E34" s="3">
        <f t="shared" si="1"/>
        <v>5511.4286824460851</v>
      </c>
      <c r="F34" s="3">
        <f t="shared" si="2"/>
        <v>142245.41769537402</v>
      </c>
    </row>
    <row r="35" spans="2:6" x14ac:dyDescent="0.35">
      <c r="B35">
        <f t="shared" si="3"/>
        <v>34</v>
      </c>
      <c r="C35" s="3">
        <f t="shared" si="4"/>
        <v>142245.41769537402</v>
      </c>
      <c r="D35" s="3">
        <f t="shared" si="0"/>
        <v>462.29760750996553</v>
      </c>
      <c r="E35" s="3">
        <f t="shared" si="1"/>
        <v>5511.4286824460851</v>
      </c>
      <c r="F35" s="3">
        <f t="shared" si="2"/>
        <v>137196.28662043792</v>
      </c>
    </row>
    <row r="36" spans="2:6" x14ac:dyDescent="0.35">
      <c r="B36">
        <f t="shared" si="3"/>
        <v>35</v>
      </c>
      <c r="C36" s="3">
        <f t="shared" si="4"/>
        <v>137196.28662043792</v>
      </c>
      <c r="D36" s="3">
        <f t="shared" si="0"/>
        <v>445.88793151642324</v>
      </c>
      <c r="E36" s="3">
        <f t="shared" si="1"/>
        <v>5511.4286824460851</v>
      </c>
      <c r="F36" s="3">
        <f t="shared" si="2"/>
        <v>132130.74586950828</v>
      </c>
    </row>
    <row r="37" spans="2:6" x14ac:dyDescent="0.35">
      <c r="B37">
        <f t="shared" si="3"/>
        <v>36</v>
      </c>
      <c r="C37" s="3">
        <f t="shared" si="4"/>
        <v>132130.74586950828</v>
      </c>
      <c r="D37" s="3">
        <f t="shared" si="0"/>
        <v>429.42492407590186</v>
      </c>
      <c r="E37" s="3">
        <f t="shared" si="1"/>
        <v>5511.4286824460851</v>
      </c>
      <c r="F37" s="3">
        <f t="shared" si="2"/>
        <v>127048.74211113808</v>
      </c>
    </row>
    <row r="38" spans="2:6" x14ac:dyDescent="0.35">
      <c r="B38">
        <f t="shared" si="3"/>
        <v>37</v>
      </c>
      <c r="C38" s="3">
        <f t="shared" si="4"/>
        <v>127048.74211113808</v>
      </c>
      <c r="D38" s="3">
        <f t="shared" si="0"/>
        <v>412.90841186119877</v>
      </c>
      <c r="E38" s="3">
        <f t="shared" si="1"/>
        <v>5511.4286824460851</v>
      </c>
      <c r="F38" s="3">
        <f t="shared" si="2"/>
        <v>121950.22184055319</v>
      </c>
    </row>
    <row r="39" spans="2:6" x14ac:dyDescent="0.35">
      <c r="B39">
        <f t="shared" si="3"/>
        <v>38</v>
      </c>
      <c r="C39" s="3">
        <f t="shared" si="4"/>
        <v>121950.22184055319</v>
      </c>
      <c r="D39" s="3">
        <f t="shared" si="0"/>
        <v>396.33822098179786</v>
      </c>
      <c r="E39" s="3">
        <f t="shared" si="1"/>
        <v>5511.4286824460851</v>
      </c>
      <c r="F39" s="3">
        <f t="shared" si="2"/>
        <v>116835.1313790889</v>
      </c>
    </row>
    <row r="40" spans="2:6" x14ac:dyDescent="0.35">
      <c r="B40">
        <f t="shared" si="3"/>
        <v>39</v>
      </c>
      <c r="C40" s="3">
        <f t="shared" si="4"/>
        <v>116835.1313790889</v>
      </c>
      <c r="D40" s="3">
        <f t="shared" si="0"/>
        <v>379.71417698203891</v>
      </c>
      <c r="E40" s="3">
        <f t="shared" si="1"/>
        <v>5511.4286824460851</v>
      </c>
      <c r="F40" s="3">
        <f t="shared" si="2"/>
        <v>111703.41687362485</v>
      </c>
    </row>
    <row r="41" spans="2:6" x14ac:dyDescent="0.35">
      <c r="B41">
        <f t="shared" si="3"/>
        <v>40</v>
      </c>
      <c r="C41" s="3">
        <f t="shared" si="4"/>
        <v>111703.41687362485</v>
      </c>
      <c r="D41" s="3">
        <f t="shared" si="0"/>
        <v>363.03610483928077</v>
      </c>
      <c r="E41" s="3">
        <f t="shared" si="1"/>
        <v>5511.4286824460851</v>
      </c>
      <c r="F41" s="3">
        <f t="shared" si="2"/>
        <v>106555.02429601805</v>
      </c>
    </row>
    <row r="42" spans="2:6" x14ac:dyDescent="0.35">
      <c r="B42">
        <f t="shared" si="3"/>
        <v>41</v>
      </c>
      <c r="C42" s="3">
        <f t="shared" si="4"/>
        <v>106555.02429601805</v>
      </c>
      <c r="D42" s="3">
        <f t="shared" si="0"/>
        <v>346.30382896205862</v>
      </c>
      <c r="E42" s="3">
        <f t="shared" si="1"/>
        <v>5511.4286824460851</v>
      </c>
      <c r="F42" s="3">
        <f t="shared" si="2"/>
        <v>101389.89944253402</v>
      </c>
    </row>
    <row r="43" spans="2:6" x14ac:dyDescent="0.35">
      <c r="B43">
        <f t="shared" si="3"/>
        <v>42</v>
      </c>
      <c r="C43" s="3">
        <f t="shared" si="4"/>
        <v>101389.89944253402</v>
      </c>
      <c r="D43" s="3">
        <f t="shared" si="0"/>
        <v>329.51717318823557</v>
      </c>
      <c r="E43" s="3">
        <f t="shared" si="1"/>
        <v>5511.4286824460851</v>
      </c>
      <c r="F43" s="3">
        <f t="shared" si="2"/>
        <v>96207.987933276163</v>
      </c>
    </row>
    <row r="44" spans="2:6" x14ac:dyDescent="0.35">
      <c r="B44">
        <f t="shared" si="3"/>
        <v>43</v>
      </c>
      <c r="C44" s="3">
        <f t="shared" si="4"/>
        <v>96207.987933276163</v>
      </c>
      <c r="D44" s="3">
        <f t="shared" si="0"/>
        <v>312.6759607831475</v>
      </c>
      <c r="E44" s="3">
        <f t="shared" si="1"/>
        <v>5511.4286824460851</v>
      </c>
      <c r="F44" s="3">
        <f t="shared" si="2"/>
        <v>91009.235211613224</v>
      </c>
    </row>
    <row r="45" spans="2:6" x14ac:dyDescent="0.35">
      <c r="B45">
        <f t="shared" si="3"/>
        <v>44</v>
      </c>
      <c r="C45" s="3">
        <f t="shared" si="4"/>
        <v>91009.235211613224</v>
      </c>
      <c r="D45" s="3">
        <f t="shared" si="0"/>
        <v>295.78001443774298</v>
      </c>
      <c r="E45" s="3">
        <f t="shared" si="1"/>
        <v>5511.4286824460851</v>
      </c>
      <c r="F45" s="3">
        <f t="shared" si="2"/>
        <v>85793.586543604877</v>
      </c>
    </row>
    <row r="46" spans="2:6" x14ac:dyDescent="0.35">
      <c r="B46">
        <f t="shared" si="3"/>
        <v>45</v>
      </c>
      <c r="C46" s="3">
        <f t="shared" si="4"/>
        <v>85793.586543604877</v>
      </c>
      <c r="D46" s="3">
        <f t="shared" si="0"/>
        <v>278.82915626671581</v>
      </c>
      <c r="E46" s="3">
        <f t="shared" si="1"/>
        <v>5511.4286824460851</v>
      </c>
      <c r="F46" s="3">
        <f t="shared" si="2"/>
        <v>80560.987017425505</v>
      </c>
    </row>
    <row r="47" spans="2:6" x14ac:dyDescent="0.35">
      <c r="B47">
        <f t="shared" si="3"/>
        <v>46</v>
      </c>
      <c r="C47" s="3">
        <f t="shared" si="4"/>
        <v>80560.987017425505</v>
      </c>
      <c r="D47" s="3">
        <f t="shared" si="0"/>
        <v>261.82320780663287</v>
      </c>
      <c r="E47" s="3">
        <f t="shared" si="1"/>
        <v>5511.4286824460851</v>
      </c>
      <c r="F47" s="3">
        <f t="shared" si="2"/>
        <v>75311.381542786054</v>
      </c>
    </row>
    <row r="48" spans="2:6" x14ac:dyDescent="0.35">
      <c r="B48">
        <f t="shared" si="3"/>
        <v>47</v>
      </c>
      <c r="C48" s="3">
        <f t="shared" si="4"/>
        <v>75311.381542786054</v>
      </c>
      <c r="D48" s="3">
        <f t="shared" si="0"/>
        <v>244.76199001405467</v>
      </c>
      <c r="E48" s="3">
        <f t="shared" si="1"/>
        <v>5511.4286824460851</v>
      </c>
      <c r="F48" s="3">
        <f t="shared" si="2"/>
        <v>70044.714850354023</v>
      </c>
    </row>
    <row r="49" spans="2:6" x14ac:dyDescent="0.35">
      <c r="B49">
        <f t="shared" si="3"/>
        <v>48</v>
      </c>
      <c r="C49" s="3">
        <f t="shared" si="4"/>
        <v>70044.714850354023</v>
      </c>
      <c r="D49" s="3">
        <f t="shared" si="0"/>
        <v>227.64532326365057</v>
      </c>
      <c r="E49" s="3">
        <f t="shared" si="1"/>
        <v>5511.4286824460851</v>
      </c>
      <c r="F49" s="3">
        <f t="shared" si="2"/>
        <v>64760.931491171592</v>
      </c>
    </row>
    <row r="50" spans="2:6" x14ac:dyDescent="0.35">
      <c r="B50">
        <f t="shared" si="3"/>
        <v>49</v>
      </c>
      <c r="C50" s="3">
        <f t="shared" si="4"/>
        <v>64760.931491171592</v>
      </c>
      <c r="D50" s="3">
        <f t="shared" si="0"/>
        <v>210.47302734630767</v>
      </c>
      <c r="E50" s="3">
        <f t="shared" si="1"/>
        <v>5511.4286824460851</v>
      </c>
      <c r="F50" s="3">
        <f t="shared" si="2"/>
        <v>59459.975836071812</v>
      </c>
    </row>
    <row r="51" spans="2:6" x14ac:dyDescent="0.35">
      <c r="B51">
        <f t="shared" si="3"/>
        <v>50</v>
      </c>
      <c r="C51" s="3">
        <f t="shared" si="4"/>
        <v>59459.975836071812</v>
      </c>
      <c r="D51" s="3">
        <f t="shared" si="0"/>
        <v>193.24492146723338</v>
      </c>
      <c r="E51" s="3">
        <f t="shared" si="1"/>
        <v>5511.4286824460851</v>
      </c>
      <c r="F51" s="3">
        <f t="shared" si="2"/>
        <v>54141.792075092955</v>
      </c>
    </row>
    <row r="52" spans="2:6" x14ac:dyDescent="0.35">
      <c r="B52">
        <f t="shared" si="3"/>
        <v>51</v>
      </c>
      <c r="C52" s="3">
        <f t="shared" si="4"/>
        <v>54141.792075092955</v>
      </c>
      <c r="D52" s="3">
        <f t="shared" si="0"/>
        <v>175.96082424405211</v>
      </c>
      <c r="E52" s="3">
        <f t="shared" si="1"/>
        <v>5511.4286824460851</v>
      </c>
      <c r="F52" s="3">
        <f t="shared" si="2"/>
        <v>48806.32421689092</v>
      </c>
    </row>
    <row r="53" spans="2:6" x14ac:dyDescent="0.35">
      <c r="B53">
        <f t="shared" si="3"/>
        <v>52</v>
      </c>
      <c r="C53" s="3">
        <f t="shared" si="4"/>
        <v>48806.32421689092</v>
      </c>
      <c r="D53" s="3">
        <f t="shared" si="0"/>
        <v>158.62055370489549</v>
      </c>
      <c r="E53" s="3">
        <f t="shared" si="1"/>
        <v>5511.4286824460851</v>
      </c>
      <c r="F53" s="3">
        <f t="shared" si="2"/>
        <v>43453.516088149729</v>
      </c>
    </row>
    <row r="54" spans="2:6" x14ac:dyDescent="0.35">
      <c r="B54">
        <f t="shared" si="3"/>
        <v>53</v>
      </c>
      <c r="C54" s="3">
        <f t="shared" si="4"/>
        <v>43453.516088149729</v>
      </c>
      <c r="D54" s="3">
        <f t="shared" si="0"/>
        <v>141.2239272864866</v>
      </c>
      <c r="E54" s="3">
        <f t="shared" si="1"/>
        <v>5511.4286824460851</v>
      </c>
      <c r="F54" s="3">
        <f t="shared" si="2"/>
        <v>38083.311332990132</v>
      </c>
    </row>
    <row r="55" spans="2:6" x14ac:dyDescent="0.35">
      <c r="B55">
        <f t="shared" si="3"/>
        <v>54</v>
      </c>
      <c r="C55" s="3">
        <f t="shared" si="4"/>
        <v>38083.311332990132</v>
      </c>
      <c r="D55" s="3">
        <f t="shared" si="0"/>
        <v>123.77076183221793</v>
      </c>
      <c r="E55" s="3">
        <f t="shared" si="1"/>
        <v>5511.4286824460851</v>
      </c>
      <c r="F55" s="3">
        <f t="shared" si="2"/>
        <v>32695.653412376261</v>
      </c>
    </row>
    <row r="56" spans="2:6" x14ac:dyDescent="0.35">
      <c r="B56">
        <f t="shared" si="3"/>
        <v>55</v>
      </c>
      <c r="C56" s="3">
        <f t="shared" si="4"/>
        <v>32695.653412376261</v>
      </c>
      <c r="D56" s="3">
        <f t="shared" si="0"/>
        <v>106.26087359022284</v>
      </c>
      <c r="E56" s="3">
        <f t="shared" si="1"/>
        <v>5511.4286824460851</v>
      </c>
      <c r="F56" s="3">
        <f t="shared" si="2"/>
        <v>27290.485603520399</v>
      </c>
    </row>
    <row r="57" spans="2:6" x14ac:dyDescent="0.35">
      <c r="B57">
        <f t="shared" si="3"/>
        <v>56</v>
      </c>
      <c r="C57" s="3">
        <f t="shared" si="4"/>
        <v>27290.485603520399</v>
      </c>
      <c r="D57" s="3">
        <f t="shared" si="0"/>
        <v>88.694078211441294</v>
      </c>
      <c r="E57" s="3">
        <f t="shared" si="1"/>
        <v>5511.4286824460851</v>
      </c>
      <c r="F57" s="3">
        <f t="shared" si="2"/>
        <v>21867.750999285752</v>
      </c>
    </row>
    <row r="58" spans="2:6" x14ac:dyDescent="0.35">
      <c r="B58">
        <f t="shared" si="3"/>
        <v>57</v>
      </c>
      <c r="C58" s="3">
        <f t="shared" si="4"/>
        <v>21867.750999285752</v>
      </c>
      <c r="D58" s="3">
        <f t="shared" si="0"/>
        <v>71.070190747678694</v>
      </c>
      <c r="E58" s="3">
        <f t="shared" si="1"/>
        <v>5511.4286824460851</v>
      </c>
      <c r="F58" s="3">
        <f t="shared" si="2"/>
        <v>16427.392507587349</v>
      </c>
    </row>
    <row r="59" spans="2:6" x14ac:dyDescent="0.35">
      <c r="B59">
        <f t="shared" si="3"/>
        <v>58</v>
      </c>
      <c r="C59" s="3">
        <f t="shared" si="4"/>
        <v>16427.392507587349</v>
      </c>
      <c r="D59" s="3">
        <f t="shared" si="0"/>
        <v>53.389025649658883</v>
      </c>
      <c r="E59" s="3">
        <f t="shared" si="1"/>
        <v>5511.4286824460851</v>
      </c>
      <c r="F59" s="3">
        <f t="shared" si="2"/>
        <v>10969.352850790923</v>
      </c>
    </row>
    <row r="60" spans="2:6" x14ac:dyDescent="0.35">
      <c r="B60">
        <f t="shared" si="3"/>
        <v>59</v>
      </c>
      <c r="C60" s="3">
        <f t="shared" si="4"/>
        <v>10969.352850790923</v>
      </c>
      <c r="D60" s="3">
        <f t="shared" si="0"/>
        <v>35.650396765070496</v>
      </c>
      <c r="E60" s="3">
        <f t="shared" si="1"/>
        <v>5511.4286824460851</v>
      </c>
      <c r="F60" s="3">
        <f t="shared" si="2"/>
        <v>5493.5745651099078</v>
      </c>
    </row>
    <row r="61" spans="2:6" x14ac:dyDescent="0.35">
      <c r="B61">
        <f t="shared" si="3"/>
        <v>60</v>
      </c>
      <c r="C61" s="3">
        <f t="shared" si="4"/>
        <v>5493.5745651099078</v>
      </c>
      <c r="D61" s="3">
        <f t="shared" si="0"/>
        <v>17.854117336607199</v>
      </c>
      <c r="E61" s="3">
        <f t="shared" si="1"/>
        <v>5511.4286824460851</v>
      </c>
      <c r="F61" s="3">
        <f t="shared" si="2"/>
        <v>4.3019099393859506E-10</v>
      </c>
    </row>
    <row r="63" spans="2:6" x14ac:dyDescent="0.35">
      <c r="B63" t="s">
        <v>32</v>
      </c>
      <c r="D63" s="17">
        <f>SUM(D2:D62)</f>
        <v>30685.720946765156</v>
      </c>
      <c r="E63" s="17">
        <f>SUM(E2:E62)</f>
        <v>330685.72094676469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4815-64F6-4763-B81C-419DB4FBDBC9}">
  <dimension ref="A1:I81"/>
  <sheetViews>
    <sheetView workbookViewId="0"/>
  </sheetViews>
  <sheetFormatPr defaultRowHeight="14.5" x14ac:dyDescent="0.35"/>
  <cols>
    <col min="1" max="1" width="11.453125" bestFit="1" customWidth="1"/>
    <col min="3" max="3" width="13.6328125" bestFit="1" customWidth="1"/>
    <col min="4" max="4" width="12.08984375" bestFit="1" customWidth="1"/>
    <col min="5" max="5" width="8.81640625" bestFit="1" customWidth="1"/>
    <col min="6" max="6" width="13.6328125" bestFit="1" customWidth="1"/>
    <col min="8" max="8" width="13.6328125" bestFit="1" customWidth="1"/>
    <col min="9" max="9" width="12.08984375" bestFit="1" customWidth="1"/>
  </cols>
  <sheetData>
    <row r="1" spans="1:9" ht="29" x14ac:dyDescent="0.35">
      <c r="A1" s="15" t="s">
        <v>26</v>
      </c>
      <c r="B1" s="1" t="s">
        <v>2</v>
      </c>
      <c r="C1" s="1" t="s">
        <v>12</v>
      </c>
      <c r="D1" s="1" t="s">
        <v>1</v>
      </c>
      <c r="E1" s="1" t="s">
        <v>4</v>
      </c>
      <c r="F1" s="1" t="s">
        <v>13</v>
      </c>
    </row>
    <row r="2" spans="1:9" x14ac:dyDescent="0.35">
      <c r="B2">
        <v>1</v>
      </c>
      <c r="C2" s="3">
        <f>$A$11</f>
        <v>239981.49800289096</v>
      </c>
      <c r="D2" s="3">
        <f>C2*0.072/4</f>
        <v>4319.6669640520367</v>
      </c>
      <c r="E2" s="3">
        <v>0</v>
      </c>
      <c r="F2" s="3">
        <f>SUM(C2:E2)</f>
        <v>244301.164966943</v>
      </c>
    </row>
    <row r="3" spans="1:9" x14ac:dyDescent="0.35">
      <c r="B3">
        <f>B2+1</f>
        <v>2</v>
      </c>
      <c r="C3" s="3">
        <f>F2</f>
        <v>244301.164966943</v>
      </c>
      <c r="D3" s="3">
        <f t="shared" ref="D3:D66" si="0">C3*0.072/4</f>
        <v>4397.4209694049741</v>
      </c>
      <c r="E3" s="3">
        <v>0</v>
      </c>
      <c r="F3" s="3">
        <f t="shared" ref="F3:F66" si="1">SUM(C3:E3)</f>
        <v>248698.58593634798</v>
      </c>
    </row>
    <row r="4" spans="1:9" x14ac:dyDescent="0.35">
      <c r="B4">
        <f t="shared" ref="B4:B67" si="2">B3+1</f>
        <v>3</v>
      </c>
      <c r="C4" s="3">
        <f t="shared" ref="C4:C67" si="3">F3</f>
        <v>248698.58593634798</v>
      </c>
      <c r="D4" s="3">
        <f t="shared" si="0"/>
        <v>4476.5745468542636</v>
      </c>
      <c r="E4" s="3">
        <v>0</v>
      </c>
      <c r="F4" s="3">
        <f t="shared" si="1"/>
        <v>253175.16048320226</v>
      </c>
      <c r="H4" t="s">
        <v>58</v>
      </c>
      <c r="I4" s="19">
        <f>C2</f>
        <v>239981.49800289096</v>
      </c>
    </row>
    <row r="5" spans="1:9" x14ac:dyDescent="0.35">
      <c r="A5" s="5">
        <v>0.08</v>
      </c>
      <c r="B5">
        <f t="shared" si="2"/>
        <v>4</v>
      </c>
      <c r="C5" s="3">
        <f t="shared" si="3"/>
        <v>253175.16048320226</v>
      </c>
      <c r="D5" s="3">
        <f t="shared" si="0"/>
        <v>4557.1528886976403</v>
      </c>
      <c r="E5" s="3">
        <v>0</v>
      </c>
      <c r="F5" s="3">
        <f t="shared" si="1"/>
        <v>257732.31337189989</v>
      </c>
      <c r="H5" t="s">
        <v>65</v>
      </c>
      <c r="I5" s="19">
        <f>D2</f>
        <v>4319.6669640520367</v>
      </c>
    </row>
    <row r="6" spans="1:9" x14ac:dyDescent="0.35">
      <c r="A6" t="s">
        <v>64</v>
      </c>
      <c r="B6">
        <f t="shared" si="2"/>
        <v>5</v>
      </c>
      <c r="C6" s="3">
        <f t="shared" si="3"/>
        <v>257732.31337189989</v>
      </c>
      <c r="D6" s="3">
        <f t="shared" si="0"/>
        <v>4639.181640694198</v>
      </c>
      <c r="E6" s="3">
        <v>0</v>
      </c>
      <c r="F6" s="3">
        <f t="shared" si="1"/>
        <v>262371.4950125941</v>
      </c>
      <c r="H6" t="s">
        <v>66</v>
      </c>
      <c r="I6" s="19">
        <f>D5</f>
        <v>4557.1528886976403</v>
      </c>
    </row>
    <row r="7" spans="1:9" x14ac:dyDescent="0.35">
      <c r="A7" s="2">
        <v>1000000</v>
      </c>
      <c r="B7">
        <f t="shared" si="2"/>
        <v>6</v>
      </c>
      <c r="C7" s="3">
        <f t="shared" si="3"/>
        <v>262371.4950125941</v>
      </c>
      <c r="D7" s="3">
        <f t="shared" si="0"/>
        <v>4722.6869102266937</v>
      </c>
      <c r="E7" s="3">
        <v>0</v>
      </c>
      <c r="F7" s="3">
        <f t="shared" si="1"/>
        <v>267094.1819228208</v>
      </c>
      <c r="H7" t="s">
        <v>67</v>
      </c>
      <c r="I7" s="19">
        <f>F11</f>
        <v>286850.45292247657</v>
      </c>
    </row>
    <row r="8" spans="1:9" x14ac:dyDescent="0.35">
      <c r="B8">
        <f t="shared" si="2"/>
        <v>7</v>
      </c>
      <c r="C8" s="3">
        <f t="shared" si="3"/>
        <v>267094.1819228208</v>
      </c>
      <c r="D8" s="3">
        <f t="shared" si="0"/>
        <v>4807.6952746107745</v>
      </c>
      <c r="E8" s="3">
        <v>0</v>
      </c>
      <c r="F8" s="3">
        <f t="shared" si="1"/>
        <v>271901.87719743158</v>
      </c>
    </row>
    <row r="9" spans="1:9" x14ac:dyDescent="0.35">
      <c r="B9">
        <f t="shared" si="2"/>
        <v>8</v>
      </c>
      <c r="C9" s="3">
        <f t="shared" si="3"/>
        <v>271901.87719743158</v>
      </c>
      <c r="D9" s="3">
        <f t="shared" si="0"/>
        <v>4894.2337895537676</v>
      </c>
      <c r="E9" s="3">
        <v>0</v>
      </c>
      <c r="F9" s="3">
        <f t="shared" si="1"/>
        <v>276796.11098698532</v>
      </c>
    </row>
    <row r="10" spans="1:9" x14ac:dyDescent="0.35">
      <c r="A10" t="s">
        <v>17</v>
      </c>
      <c r="B10">
        <f t="shared" si="2"/>
        <v>9</v>
      </c>
      <c r="C10" s="3">
        <f t="shared" si="3"/>
        <v>276796.11098698532</v>
      </c>
      <c r="D10" s="3">
        <f t="shared" si="0"/>
        <v>4982.3299977657352</v>
      </c>
      <c r="E10" s="3">
        <v>0</v>
      </c>
      <c r="F10" s="3">
        <f t="shared" si="1"/>
        <v>281778.44098475104</v>
      </c>
    </row>
    <row r="11" spans="1:9" x14ac:dyDescent="0.35">
      <c r="A11" s="10">
        <f>PV(0.072/4,80,0,-A7)</f>
        <v>239981.49800289096</v>
      </c>
      <c r="B11">
        <f t="shared" si="2"/>
        <v>10</v>
      </c>
      <c r="C11" s="3">
        <f t="shared" si="3"/>
        <v>281778.44098475104</v>
      </c>
      <c r="D11" s="3">
        <f t="shared" si="0"/>
        <v>5072.0119377255187</v>
      </c>
      <c r="E11" s="3">
        <v>0</v>
      </c>
      <c r="F11" s="3">
        <f t="shared" si="1"/>
        <v>286850.45292247657</v>
      </c>
    </row>
    <row r="12" spans="1:9" x14ac:dyDescent="0.35">
      <c r="B12">
        <f t="shared" si="2"/>
        <v>11</v>
      </c>
      <c r="C12" s="3">
        <f t="shared" si="3"/>
        <v>286850.45292247657</v>
      </c>
      <c r="D12" s="3">
        <f t="shared" si="0"/>
        <v>5163.308152604578</v>
      </c>
      <c r="E12" s="3">
        <v>0</v>
      </c>
      <c r="F12" s="3">
        <f t="shared" si="1"/>
        <v>292013.76107508113</v>
      </c>
    </row>
    <row r="13" spans="1:9" x14ac:dyDescent="0.35">
      <c r="B13">
        <f t="shared" si="2"/>
        <v>12</v>
      </c>
      <c r="C13" s="3">
        <f t="shared" si="3"/>
        <v>292013.76107508113</v>
      </c>
      <c r="D13" s="3">
        <f t="shared" si="0"/>
        <v>5256.2476993514601</v>
      </c>
      <c r="E13" s="3">
        <v>0</v>
      </c>
      <c r="F13" s="3">
        <f t="shared" si="1"/>
        <v>297270.00877443259</v>
      </c>
    </row>
    <row r="14" spans="1:9" x14ac:dyDescent="0.35">
      <c r="B14">
        <f t="shared" si="2"/>
        <v>13</v>
      </c>
      <c r="C14" s="3">
        <f t="shared" si="3"/>
        <v>297270.00877443259</v>
      </c>
      <c r="D14" s="3">
        <f t="shared" si="0"/>
        <v>5350.8601579397864</v>
      </c>
      <c r="E14" s="3">
        <v>0</v>
      </c>
      <c r="F14" s="3">
        <f t="shared" si="1"/>
        <v>302620.86893237237</v>
      </c>
    </row>
    <row r="15" spans="1:9" x14ac:dyDescent="0.35">
      <c r="B15">
        <f t="shared" si="2"/>
        <v>14</v>
      </c>
      <c r="C15" s="3">
        <f t="shared" si="3"/>
        <v>302620.86893237237</v>
      </c>
      <c r="D15" s="3">
        <f t="shared" si="0"/>
        <v>5447.1756407827024</v>
      </c>
      <c r="E15" s="3">
        <v>0</v>
      </c>
      <c r="F15" s="3">
        <f t="shared" si="1"/>
        <v>308068.04457315506</v>
      </c>
    </row>
    <row r="16" spans="1:9" x14ac:dyDescent="0.35">
      <c r="B16">
        <f t="shared" si="2"/>
        <v>15</v>
      </c>
      <c r="C16" s="3">
        <f t="shared" si="3"/>
        <v>308068.04457315506</v>
      </c>
      <c r="D16" s="3">
        <f t="shared" si="0"/>
        <v>5545.2248023167904</v>
      </c>
      <c r="E16" s="3">
        <v>0</v>
      </c>
      <c r="F16" s="3">
        <f t="shared" si="1"/>
        <v>313613.26937547186</v>
      </c>
    </row>
    <row r="17" spans="2:6" x14ac:dyDescent="0.35">
      <c r="B17">
        <f t="shared" si="2"/>
        <v>16</v>
      </c>
      <c r="C17" s="3">
        <f t="shared" si="3"/>
        <v>313613.26937547186</v>
      </c>
      <c r="D17" s="3">
        <f t="shared" si="0"/>
        <v>5645.0388487584933</v>
      </c>
      <c r="E17" s="3">
        <v>0</v>
      </c>
      <c r="F17" s="3">
        <f t="shared" si="1"/>
        <v>319258.30822423036</v>
      </c>
    </row>
    <row r="18" spans="2:6" x14ac:dyDescent="0.35">
      <c r="B18">
        <f t="shared" si="2"/>
        <v>17</v>
      </c>
      <c r="C18" s="3">
        <f t="shared" si="3"/>
        <v>319258.30822423036</v>
      </c>
      <c r="D18" s="3">
        <f t="shared" si="0"/>
        <v>5746.6495480361464</v>
      </c>
      <c r="E18" s="3">
        <v>0</v>
      </c>
      <c r="F18" s="3">
        <f t="shared" si="1"/>
        <v>325004.95777226653</v>
      </c>
    </row>
    <row r="19" spans="2:6" x14ac:dyDescent="0.35">
      <c r="B19">
        <f t="shared" si="2"/>
        <v>18</v>
      </c>
      <c r="C19" s="3">
        <f t="shared" si="3"/>
        <v>325004.95777226653</v>
      </c>
      <c r="D19" s="3">
        <f t="shared" si="0"/>
        <v>5850.0892399007971</v>
      </c>
      <c r="E19" s="3">
        <v>0</v>
      </c>
      <c r="F19" s="3">
        <f t="shared" si="1"/>
        <v>330855.04701216734</v>
      </c>
    </row>
    <row r="20" spans="2:6" x14ac:dyDescent="0.35">
      <c r="B20">
        <f t="shared" si="2"/>
        <v>19</v>
      </c>
      <c r="C20" s="3">
        <f t="shared" si="3"/>
        <v>330855.04701216734</v>
      </c>
      <c r="D20" s="3">
        <f t="shared" si="0"/>
        <v>5955.390846219012</v>
      </c>
      <c r="E20" s="3">
        <v>0</v>
      </c>
      <c r="F20" s="3">
        <f t="shared" si="1"/>
        <v>336810.43785838637</v>
      </c>
    </row>
    <row r="21" spans="2:6" x14ac:dyDescent="0.35">
      <c r="B21">
        <f t="shared" si="2"/>
        <v>20</v>
      </c>
      <c r="C21" s="3">
        <f t="shared" si="3"/>
        <v>336810.43785838637</v>
      </c>
      <c r="D21" s="3">
        <f t="shared" si="0"/>
        <v>6062.5878814509542</v>
      </c>
      <c r="E21" s="3">
        <v>0</v>
      </c>
      <c r="F21" s="3">
        <f t="shared" si="1"/>
        <v>342873.02573983732</v>
      </c>
    </row>
    <row r="22" spans="2:6" x14ac:dyDescent="0.35">
      <c r="B22">
        <f t="shared" si="2"/>
        <v>21</v>
      </c>
      <c r="C22" s="3">
        <f t="shared" si="3"/>
        <v>342873.02573983732</v>
      </c>
      <c r="D22" s="3">
        <f t="shared" si="0"/>
        <v>6171.714463317071</v>
      </c>
      <c r="E22" s="3">
        <v>0</v>
      </c>
      <c r="F22" s="3">
        <f t="shared" si="1"/>
        <v>349044.74020315439</v>
      </c>
    </row>
    <row r="23" spans="2:6" x14ac:dyDescent="0.35">
      <c r="B23">
        <f t="shared" si="2"/>
        <v>22</v>
      </c>
      <c r="C23" s="3">
        <f t="shared" si="3"/>
        <v>349044.74020315439</v>
      </c>
      <c r="D23" s="3">
        <f t="shared" si="0"/>
        <v>6282.8053236567785</v>
      </c>
      <c r="E23" s="3">
        <v>0</v>
      </c>
      <c r="F23" s="3">
        <f t="shared" si="1"/>
        <v>355327.54552681115</v>
      </c>
    </row>
    <row r="24" spans="2:6" x14ac:dyDescent="0.35">
      <c r="B24">
        <f t="shared" si="2"/>
        <v>23</v>
      </c>
      <c r="C24" s="3">
        <f t="shared" si="3"/>
        <v>355327.54552681115</v>
      </c>
      <c r="D24" s="3">
        <f t="shared" si="0"/>
        <v>6395.8958194826</v>
      </c>
      <c r="E24" s="3">
        <v>0</v>
      </c>
      <c r="F24" s="3">
        <f t="shared" si="1"/>
        <v>361723.44134629378</v>
      </c>
    </row>
    <row r="25" spans="2:6" x14ac:dyDescent="0.35">
      <c r="B25">
        <f t="shared" si="2"/>
        <v>24</v>
      </c>
      <c r="C25" s="3">
        <f t="shared" si="3"/>
        <v>361723.44134629378</v>
      </c>
      <c r="D25" s="3">
        <f t="shared" si="0"/>
        <v>6511.0219442332873</v>
      </c>
      <c r="E25" s="3">
        <v>0</v>
      </c>
      <c r="F25" s="3">
        <f t="shared" si="1"/>
        <v>368234.46329052706</v>
      </c>
    </row>
    <row r="26" spans="2:6" x14ac:dyDescent="0.35">
      <c r="B26">
        <f t="shared" si="2"/>
        <v>25</v>
      </c>
      <c r="C26" s="3">
        <f t="shared" si="3"/>
        <v>368234.46329052706</v>
      </c>
      <c r="D26" s="3">
        <f t="shared" si="0"/>
        <v>6628.2203392294869</v>
      </c>
      <c r="E26" s="3">
        <v>0</v>
      </c>
      <c r="F26" s="3">
        <f t="shared" si="1"/>
        <v>374862.68362975656</v>
      </c>
    </row>
    <row r="27" spans="2:6" x14ac:dyDescent="0.35">
      <c r="B27">
        <f t="shared" si="2"/>
        <v>26</v>
      </c>
      <c r="C27" s="3">
        <f t="shared" si="3"/>
        <v>374862.68362975656</v>
      </c>
      <c r="D27" s="3">
        <f t="shared" si="0"/>
        <v>6747.5283053356179</v>
      </c>
      <c r="E27" s="3">
        <v>0</v>
      </c>
      <c r="F27" s="3">
        <f t="shared" si="1"/>
        <v>381610.21193509217</v>
      </c>
    </row>
    <row r="28" spans="2:6" x14ac:dyDescent="0.35">
      <c r="B28">
        <f t="shared" si="2"/>
        <v>27</v>
      </c>
      <c r="C28" s="3">
        <f t="shared" si="3"/>
        <v>381610.21193509217</v>
      </c>
      <c r="D28" s="3">
        <f t="shared" si="0"/>
        <v>6868.9838148316585</v>
      </c>
      <c r="E28" s="3">
        <v>0</v>
      </c>
      <c r="F28" s="3">
        <f t="shared" si="1"/>
        <v>388479.19574992382</v>
      </c>
    </row>
    <row r="29" spans="2:6" x14ac:dyDescent="0.35">
      <c r="B29">
        <f t="shared" si="2"/>
        <v>28</v>
      </c>
      <c r="C29" s="3">
        <f t="shared" si="3"/>
        <v>388479.19574992382</v>
      </c>
      <c r="D29" s="3">
        <f t="shared" si="0"/>
        <v>6992.6255234986284</v>
      </c>
      <c r="E29" s="3">
        <v>0</v>
      </c>
      <c r="F29" s="3">
        <f t="shared" si="1"/>
        <v>395471.82127342245</v>
      </c>
    </row>
    <row r="30" spans="2:6" x14ac:dyDescent="0.35">
      <c r="B30">
        <f t="shared" si="2"/>
        <v>29</v>
      </c>
      <c r="C30" s="3">
        <f t="shared" si="3"/>
        <v>395471.82127342245</v>
      </c>
      <c r="D30" s="3">
        <f t="shared" si="0"/>
        <v>7118.492782921604</v>
      </c>
      <c r="E30" s="3">
        <v>0</v>
      </c>
      <c r="F30" s="3">
        <f t="shared" si="1"/>
        <v>402590.31405634404</v>
      </c>
    </row>
    <row r="31" spans="2:6" x14ac:dyDescent="0.35">
      <c r="B31">
        <f t="shared" si="2"/>
        <v>30</v>
      </c>
      <c r="C31" s="3">
        <f t="shared" si="3"/>
        <v>402590.31405634404</v>
      </c>
      <c r="D31" s="3">
        <f t="shared" si="0"/>
        <v>7246.6256530141918</v>
      </c>
      <c r="E31" s="3">
        <v>0</v>
      </c>
      <c r="F31" s="3">
        <f t="shared" si="1"/>
        <v>409836.93970935821</v>
      </c>
    </row>
    <row r="32" spans="2:6" x14ac:dyDescent="0.35">
      <c r="B32">
        <f t="shared" si="2"/>
        <v>31</v>
      </c>
      <c r="C32" s="3">
        <f t="shared" si="3"/>
        <v>409836.93970935821</v>
      </c>
      <c r="D32" s="3">
        <f t="shared" si="0"/>
        <v>7377.0649147684471</v>
      </c>
      <c r="E32" s="3">
        <v>0</v>
      </c>
      <c r="F32" s="3">
        <f t="shared" si="1"/>
        <v>417214.00462412665</v>
      </c>
    </row>
    <row r="33" spans="2:6" x14ac:dyDescent="0.35">
      <c r="B33">
        <f t="shared" si="2"/>
        <v>32</v>
      </c>
      <c r="C33" s="3">
        <f t="shared" si="3"/>
        <v>417214.00462412665</v>
      </c>
      <c r="D33" s="3">
        <f t="shared" si="0"/>
        <v>7509.8520832342792</v>
      </c>
      <c r="E33" s="3">
        <v>0</v>
      </c>
      <c r="F33" s="3">
        <f t="shared" si="1"/>
        <v>424723.85670736094</v>
      </c>
    </row>
    <row r="34" spans="2:6" x14ac:dyDescent="0.35">
      <c r="B34">
        <f t="shared" si="2"/>
        <v>33</v>
      </c>
      <c r="C34" s="3">
        <f t="shared" si="3"/>
        <v>424723.85670736094</v>
      </c>
      <c r="D34" s="3">
        <f t="shared" si="0"/>
        <v>7645.0294207324969</v>
      </c>
      <c r="E34" s="3">
        <v>0</v>
      </c>
      <c r="F34" s="3">
        <f t="shared" si="1"/>
        <v>432368.88612809347</v>
      </c>
    </row>
    <row r="35" spans="2:6" x14ac:dyDescent="0.35">
      <c r="B35">
        <f t="shared" si="2"/>
        <v>34</v>
      </c>
      <c r="C35" s="3">
        <f t="shared" si="3"/>
        <v>432368.88612809347</v>
      </c>
      <c r="D35" s="3">
        <f t="shared" si="0"/>
        <v>7782.6399503056819</v>
      </c>
      <c r="E35" s="3">
        <v>0</v>
      </c>
      <c r="F35" s="3">
        <f t="shared" si="1"/>
        <v>440151.52607839915</v>
      </c>
    </row>
    <row r="36" spans="2:6" x14ac:dyDescent="0.35">
      <c r="B36">
        <f t="shared" si="2"/>
        <v>35</v>
      </c>
      <c r="C36" s="3">
        <f t="shared" si="3"/>
        <v>440151.52607839915</v>
      </c>
      <c r="D36" s="3">
        <f t="shared" si="0"/>
        <v>7922.7274694111838</v>
      </c>
      <c r="E36" s="3">
        <v>0</v>
      </c>
      <c r="F36" s="3">
        <f t="shared" si="1"/>
        <v>448074.25354781037</v>
      </c>
    </row>
    <row r="37" spans="2:6" x14ac:dyDescent="0.35">
      <c r="B37">
        <f t="shared" si="2"/>
        <v>36</v>
      </c>
      <c r="C37" s="3">
        <f t="shared" si="3"/>
        <v>448074.25354781037</v>
      </c>
      <c r="D37" s="3">
        <f t="shared" si="0"/>
        <v>8065.3365638605856</v>
      </c>
      <c r="E37" s="3">
        <v>0</v>
      </c>
      <c r="F37" s="3">
        <f t="shared" si="1"/>
        <v>456139.59011167096</v>
      </c>
    </row>
    <row r="38" spans="2:6" x14ac:dyDescent="0.35">
      <c r="B38">
        <f t="shared" si="2"/>
        <v>37</v>
      </c>
      <c r="C38" s="3">
        <f t="shared" si="3"/>
        <v>456139.59011167096</v>
      </c>
      <c r="D38" s="3">
        <f t="shared" si="0"/>
        <v>8210.5126220100774</v>
      </c>
      <c r="E38" s="3">
        <v>0</v>
      </c>
      <c r="F38" s="3">
        <f t="shared" si="1"/>
        <v>464350.10273368104</v>
      </c>
    </row>
    <row r="39" spans="2:6" x14ac:dyDescent="0.35">
      <c r="B39">
        <f t="shared" si="2"/>
        <v>38</v>
      </c>
      <c r="C39" s="3">
        <f t="shared" si="3"/>
        <v>464350.10273368104</v>
      </c>
      <c r="D39" s="3">
        <f t="shared" si="0"/>
        <v>8358.3018492062583</v>
      </c>
      <c r="E39" s="3">
        <v>0</v>
      </c>
      <c r="F39" s="3">
        <f t="shared" si="1"/>
        <v>472708.40458288731</v>
      </c>
    </row>
    <row r="40" spans="2:6" x14ac:dyDescent="0.35">
      <c r="B40">
        <f t="shared" si="2"/>
        <v>39</v>
      </c>
      <c r="C40" s="3">
        <f t="shared" si="3"/>
        <v>472708.40458288731</v>
      </c>
      <c r="D40" s="3">
        <f t="shared" si="0"/>
        <v>8508.7512824919704</v>
      </c>
      <c r="E40" s="3">
        <v>0</v>
      </c>
      <c r="F40" s="3">
        <f t="shared" si="1"/>
        <v>481217.15586537926</v>
      </c>
    </row>
    <row r="41" spans="2:6" x14ac:dyDescent="0.35">
      <c r="B41">
        <f t="shared" si="2"/>
        <v>40</v>
      </c>
      <c r="C41" s="3">
        <f t="shared" si="3"/>
        <v>481217.15586537926</v>
      </c>
      <c r="D41" s="3">
        <f t="shared" si="0"/>
        <v>8661.9088055768261</v>
      </c>
      <c r="E41" s="3">
        <v>0</v>
      </c>
      <c r="F41" s="3">
        <f t="shared" si="1"/>
        <v>489879.06467095611</v>
      </c>
    </row>
    <row r="42" spans="2:6" x14ac:dyDescent="0.35">
      <c r="B42">
        <f t="shared" si="2"/>
        <v>41</v>
      </c>
      <c r="C42" s="3">
        <f t="shared" si="3"/>
        <v>489879.06467095611</v>
      </c>
      <c r="D42" s="3">
        <f t="shared" si="0"/>
        <v>8817.8231640772101</v>
      </c>
      <c r="E42" s="3">
        <v>0</v>
      </c>
      <c r="F42" s="3">
        <f t="shared" si="1"/>
        <v>498696.8878350333</v>
      </c>
    </row>
    <row r="43" spans="2:6" x14ac:dyDescent="0.35">
      <c r="B43">
        <f t="shared" si="2"/>
        <v>42</v>
      </c>
      <c r="C43" s="3">
        <f t="shared" si="3"/>
        <v>498696.8878350333</v>
      </c>
      <c r="D43" s="3">
        <f t="shared" si="0"/>
        <v>8976.5439810305979</v>
      </c>
      <c r="E43" s="3">
        <v>0</v>
      </c>
      <c r="F43" s="3">
        <f t="shared" si="1"/>
        <v>507673.43181606388</v>
      </c>
    </row>
    <row r="44" spans="2:6" x14ac:dyDescent="0.35">
      <c r="B44">
        <f t="shared" si="2"/>
        <v>43</v>
      </c>
      <c r="C44" s="3">
        <f t="shared" si="3"/>
        <v>507673.43181606388</v>
      </c>
      <c r="D44" s="3">
        <f t="shared" si="0"/>
        <v>9138.12177268915</v>
      </c>
      <c r="E44" s="3">
        <v>0</v>
      </c>
      <c r="F44" s="3">
        <f t="shared" si="1"/>
        <v>516811.55358875304</v>
      </c>
    </row>
    <row r="45" spans="2:6" x14ac:dyDescent="0.35">
      <c r="B45">
        <f t="shared" si="2"/>
        <v>44</v>
      </c>
      <c r="C45" s="3">
        <f t="shared" si="3"/>
        <v>516811.55358875304</v>
      </c>
      <c r="D45" s="3">
        <f t="shared" si="0"/>
        <v>9302.6079645975533</v>
      </c>
      <c r="E45" s="3">
        <v>0</v>
      </c>
      <c r="F45" s="3">
        <f t="shared" si="1"/>
        <v>526114.16155335063</v>
      </c>
    </row>
    <row r="46" spans="2:6" x14ac:dyDescent="0.35">
      <c r="B46">
        <f t="shared" si="2"/>
        <v>45</v>
      </c>
      <c r="C46" s="3">
        <f t="shared" si="3"/>
        <v>526114.16155335063</v>
      </c>
      <c r="D46" s="3">
        <f t="shared" si="0"/>
        <v>9470.0549079603097</v>
      </c>
      <c r="E46" s="3">
        <v>0</v>
      </c>
      <c r="F46" s="3">
        <f t="shared" si="1"/>
        <v>535584.21646131098</v>
      </c>
    </row>
    <row r="47" spans="2:6" x14ac:dyDescent="0.35">
      <c r="B47">
        <f t="shared" si="2"/>
        <v>46</v>
      </c>
      <c r="C47" s="3">
        <f t="shared" si="3"/>
        <v>535584.21646131098</v>
      </c>
      <c r="D47" s="3">
        <f t="shared" si="0"/>
        <v>9640.5158963035974</v>
      </c>
      <c r="E47" s="3">
        <v>0</v>
      </c>
      <c r="F47" s="3">
        <f t="shared" si="1"/>
        <v>545224.73235761456</v>
      </c>
    </row>
    <row r="48" spans="2:6" x14ac:dyDescent="0.35">
      <c r="B48">
        <f t="shared" si="2"/>
        <v>47</v>
      </c>
      <c r="C48" s="3">
        <f t="shared" si="3"/>
        <v>545224.73235761456</v>
      </c>
      <c r="D48" s="3">
        <f t="shared" si="0"/>
        <v>9814.0451824370612</v>
      </c>
      <c r="E48" s="3">
        <v>0</v>
      </c>
      <c r="F48" s="3">
        <f t="shared" si="1"/>
        <v>555038.77754005161</v>
      </c>
    </row>
    <row r="49" spans="2:6" x14ac:dyDescent="0.35">
      <c r="B49">
        <f t="shared" si="2"/>
        <v>48</v>
      </c>
      <c r="C49" s="3">
        <f t="shared" si="3"/>
        <v>555038.77754005161</v>
      </c>
      <c r="D49" s="3">
        <f t="shared" si="0"/>
        <v>9990.6979957209278</v>
      </c>
      <c r="E49" s="3">
        <v>0</v>
      </c>
      <c r="F49" s="3">
        <f t="shared" si="1"/>
        <v>565029.47553577251</v>
      </c>
    </row>
    <row r="50" spans="2:6" x14ac:dyDescent="0.35">
      <c r="B50">
        <f t="shared" si="2"/>
        <v>49</v>
      </c>
      <c r="C50" s="3">
        <f t="shared" si="3"/>
        <v>565029.47553577251</v>
      </c>
      <c r="D50" s="3">
        <f t="shared" si="0"/>
        <v>10170.530559643905</v>
      </c>
      <c r="E50" s="3">
        <v>0</v>
      </c>
      <c r="F50" s="3">
        <f t="shared" si="1"/>
        <v>575200.00609541638</v>
      </c>
    </row>
    <row r="51" spans="2:6" x14ac:dyDescent="0.35">
      <c r="B51">
        <f t="shared" si="2"/>
        <v>50</v>
      </c>
      <c r="C51" s="3">
        <f t="shared" si="3"/>
        <v>575200.00609541638</v>
      </c>
      <c r="D51" s="3">
        <f t="shared" si="0"/>
        <v>10353.600109717494</v>
      </c>
      <c r="E51" s="3">
        <v>0</v>
      </c>
      <c r="F51" s="3">
        <f t="shared" si="1"/>
        <v>585553.60620513384</v>
      </c>
    </row>
    <row r="52" spans="2:6" x14ac:dyDescent="0.35">
      <c r="B52">
        <f t="shared" si="2"/>
        <v>51</v>
      </c>
      <c r="C52" s="3">
        <f t="shared" si="3"/>
        <v>585553.60620513384</v>
      </c>
      <c r="D52" s="3">
        <f t="shared" si="0"/>
        <v>10539.964911692408</v>
      </c>
      <c r="E52" s="3">
        <v>0</v>
      </c>
      <c r="F52" s="3">
        <f t="shared" si="1"/>
        <v>596093.57111682626</v>
      </c>
    </row>
    <row r="53" spans="2:6" x14ac:dyDescent="0.35">
      <c r="B53">
        <f t="shared" si="2"/>
        <v>52</v>
      </c>
      <c r="C53" s="3">
        <f t="shared" si="3"/>
        <v>596093.57111682626</v>
      </c>
      <c r="D53" s="3">
        <f t="shared" si="0"/>
        <v>10729.684280102872</v>
      </c>
      <c r="E53" s="3">
        <v>0</v>
      </c>
      <c r="F53" s="3">
        <f t="shared" si="1"/>
        <v>606823.2553969291</v>
      </c>
    </row>
    <row r="54" spans="2:6" x14ac:dyDescent="0.35">
      <c r="B54">
        <f t="shared" si="2"/>
        <v>53</v>
      </c>
      <c r="C54" s="3">
        <f t="shared" si="3"/>
        <v>606823.2553969291</v>
      </c>
      <c r="D54" s="3">
        <f t="shared" si="0"/>
        <v>10922.818597144724</v>
      </c>
      <c r="E54" s="3">
        <v>0</v>
      </c>
      <c r="F54" s="3">
        <f t="shared" si="1"/>
        <v>617746.07399407378</v>
      </c>
    </row>
    <row r="55" spans="2:6" x14ac:dyDescent="0.35">
      <c r="B55">
        <f t="shared" si="2"/>
        <v>54</v>
      </c>
      <c r="C55" s="3">
        <f t="shared" si="3"/>
        <v>617746.07399407378</v>
      </c>
      <c r="D55" s="3">
        <f t="shared" si="0"/>
        <v>11119.429331893327</v>
      </c>
      <c r="E55" s="3">
        <v>0</v>
      </c>
      <c r="F55" s="3">
        <f t="shared" si="1"/>
        <v>628865.50332596712</v>
      </c>
    </row>
    <row r="56" spans="2:6" x14ac:dyDescent="0.35">
      <c r="B56">
        <f t="shared" si="2"/>
        <v>55</v>
      </c>
      <c r="C56" s="3">
        <f t="shared" si="3"/>
        <v>628865.50332596712</v>
      </c>
      <c r="D56" s="3">
        <f t="shared" si="0"/>
        <v>11319.579059867407</v>
      </c>
      <c r="E56" s="3">
        <v>0</v>
      </c>
      <c r="F56" s="3">
        <f t="shared" si="1"/>
        <v>640185.08238583454</v>
      </c>
    </row>
    <row r="57" spans="2:6" x14ac:dyDescent="0.35">
      <c r="B57">
        <f t="shared" si="2"/>
        <v>56</v>
      </c>
      <c r="C57" s="3">
        <f t="shared" si="3"/>
        <v>640185.08238583454</v>
      </c>
      <c r="D57" s="3">
        <f t="shared" si="0"/>
        <v>11523.331482945021</v>
      </c>
      <c r="E57" s="3">
        <v>0</v>
      </c>
      <c r="F57" s="3">
        <f t="shared" si="1"/>
        <v>651708.41386877955</v>
      </c>
    </row>
    <row r="58" spans="2:6" x14ac:dyDescent="0.35">
      <c r="B58">
        <f t="shared" si="2"/>
        <v>57</v>
      </c>
      <c r="C58" s="3">
        <f t="shared" si="3"/>
        <v>651708.41386877955</v>
      </c>
      <c r="D58" s="3">
        <f t="shared" si="0"/>
        <v>11730.751449638032</v>
      </c>
      <c r="E58" s="3">
        <v>0</v>
      </c>
      <c r="F58" s="3">
        <f t="shared" si="1"/>
        <v>663439.1653184176</v>
      </c>
    </row>
    <row r="59" spans="2:6" x14ac:dyDescent="0.35">
      <c r="B59">
        <f t="shared" si="2"/>
        <v>58</v>
      </c>
      <c r="C59" s="3">
        <f t="shared" si="3"/>
        <v>663439.1653184176</v>
      </c>
      <c r="D59" s="3">
        <f t="shared" si="0"/>
        <v>11941.904975731515</v>
      </c>
      <c r="E59" s="3">
        <v>0</v>
      </c>
      <c r="F59" s="3">
        <f t="shared" si="1"/>
        <v>675381.0702941491</v>
      </c>
    </row>
    <row r="60" spans="2:6" x14ac:dyDescent="0.35">
      <c r="B60">
        <f t="shared" si="2"/>
        <v>59</v>
      </c>
      <c r="C60" s="3">
        <f t="shared" si="3"/>
        <v>675381.0702941491</v>
      </c>
      <c r="D60" s="3">
        <f t="shared" si="0"/>
        <v>12156.859265294683</v>
      </c>
      <c r="E60" s="3">
        <v>0</v>
      </c>
      <c r="F60" s="3">
        <f t="shared" si="1"/>
        <v>687537.92955944384</v>
      </c>
    </row>
    <row r="61" spans="2:6" x14ac:dyDescent="0.35">
      <c r="B61">
        <f t="shared" si="2"/>
        <v>60</v>
      </c>
      <c r="C61" s="3">
        <f t="shared" si="3"/>
        <v>687537.92955944384</v>
      </c>
      <c r="D61" s="3">
        <f t="shared" si="0"/>
        <v>12375.682732069989</v>
      </c>
      <c r="E61" s="3">
        <v>0</v>
      </c>
      <c r="F61" s="3">
        <f t="shared" si="1"/>
        <v>699913.61229151383</v>
      </c>
    </row>
    <row r="62" spans="2:6" x14ac:dyDescent="0.35">
      <c r="B62">
        <f t="shared" si="2"/>
        <v>61</v>
      </c>
      <c r="C62" s="3">
        <f t="shared" si="3"/>
        <v>699913.61229151383</v>
      </c>
      <c r="D62" s="3">
        <f t="shared" si="0"/>
        <v>12598.445021247247</v>
      </c>
      <c r="E62" s="3">
        <v>0</v>
      </c>
      <c r="F62" s="3">
        <f t="shared" si="1"/>
        <v>712512.05731276108</v>
      </c>
    </row>
    <row r="63" spans="2:6" x14ac:dyDescent="0.35">
      <c r="B63">
        <f t="shared" si="2"/>
        <v>62</v>
      </c>
      <c r="C63" s="3">
        <f t="shared" si="3"/>
        <v>712512.05731276108</v>
      </c>
      <c r="D63" s="3">
        <f t="shared" si="0"/>
        <v>12825.217031629698</v>
      </c>
      <c r="E63" s="3">
        <v>0</v>
      </c>
      <c r="F63" s="3">
        <f t="shared" si="1"/>
        <v>725337.27434439072</v>
      </c>
    </row>
    <row r="64" spans="2:6" x14ac:dyDescent="0.35">
      <c r="B64">
        <f t="shared" si="2"/>
        <v>63</v>
      </c>
      <c r="C64" s="3">
        <f t="shared" si="3"/>
        <v>725337.27434439072</v>
      </c>
      <c r="D64" s="3">
        <f t="shared" si="0"/>
        <v>13056.070938199033</v>
      </c>
      <c r="E64" s="3">
        <v>0</v>
      </c>
      <c r="F64" s="3">
        <f t="shared" si="1"/>
        <v>738393.34528258978</v>
      </c>
    </row>
    <row r="65" spans="2:6" x14ac:dyDescent="0.35">
      <c r="B65">
        <f t="shared" si="2"/>
        <v>64</v>
      </c>
      <c r="C65" s="3">
        <f t="shared" si="3"/>
        <v>738393.34528258978</v>
      </c>
      <c r="D65" s="3">
        <f t="shared" si="0"/>
        <v>13291.080215086615</v>
      </c>
      <c r="E65" s="3">
        <v>0</v>
      </c>
      <c r="F65" s="3">
        <f t="shared" si="1"/>
        <v>751684.42549767636</v>
      </c>
    </row>
    <row r="66" spans="2:6" x14ac:dyDescent="0.35">
      <c r="B66">
        <f t="shared" si="2"/>
        <v>65</v>
      </c>
      <c r="C66" s="3">
        <f t="shared" si="3"/>
        <v>751684.42549767636</v>
      </c>
      <c r="D66" s="3">
        <f t="shared" si="0"/>
        <v>13530.319658958173</v>
      </c>
      <c r="E66" s="3">
        <v>0</v>
      </c>
      <c r="F66" s="3">
        <f t="shared" si="1"/>
        <v>765214.74515663448</v>
      </c>
    </row>
    <row r="67" spans="2:6" x14ac:dyDescent="0.35">
      <c r="B67">
        <f t="shared" si="2"/>
        <v>66</v>
      </c>
      <c r="C67" s="3">
        <f t="shared" si="3"/>
        <v>765214.74515663448</v>
      </c>
      <c r="D67" s="3">
        <f t="shared" ref="D67:D81" si="4">C67*0.072/4</f>
        <v>13773.865412819419</v>
      </c>
      <c r="E67" s="3">
        <v>0</v>
      </c>
      <c r="F67" s="3">
        <f t="shared" ref="F67:F81" si="5">SUM(C67:E67)</f>
        <v>778988.61056945391</v>
      </c>
    </row>
    <row r="68" spans="2:6" x14ac:dyDescent="0.35">
      <c r="B68">
        <f t="shared" ref="B68:B81" si="6">B67+1</f>
        <v>67</v>
      </c>
      <c r="C68" s="3">
        <f t="shared" ref="C68:C81" si="7">F67</f>
        <v>778988.61056945391</v>
      </c>
      <c r="D68" s="3">
        <f t="shared" si="4"/>
        <v>14021.79499025017</v>
      </c>
      <c r="E68" s="3">
        <v>0</v>
      </c>
      <c r="F68" s="3">
        <f t="shared" si="5"/>
        <v>793010.40555970406</v>
      </c>
    </row>
    <row r="69" spans="2:6" x14ac:dyDescent="0.35">
      <c r="B69">
        <f t="shared" si="6"/>
        <v>68</v>
      </c>
      <c r="C69" s="3">
        <f t="shared" si="7"/>
        <v>793010.40555970406</v>
      </c>
      <c r="D69" s="3">
        <f t="shared" si="4"/>
        <v>14274.187300074673</v>
      </c>
      <c r="E69" s="3">
        <v>0</v>
      </c>
      <c r="F69" s="3">
        <f t="shared" si="5"/>
        <v>807284.59285977879</v>
      </c>
    </row>
    <row r="70" spans="2:6" x14ac:dyDescent="0.35">
      <c r="B70">
        <f t="shared" si="6"/>
        <v>69</v>
      </c>
      <c r="C70" s="3">
        <f t="shared" si="7"/>
        <v>807284.59285977879</v>
      </c>
      <c r="D70" s="3">
        <f t="shared" si="4"/>
        <v>14531.122671476018</v>
      </c>
      <c r="E70" s="3">
        <v>0</v>
      </c>
      <c r="F70" s="3">
        <f t="shared" si="5"/>
        <v>821815.71553125477</v>
      </c>
    </row>
    <row r="71" spans="2:6" x14ac:dyDescent="0.35">
      <c r="B71">
        <f t="shared" si="6"/>
        <v>70</v>
      </c>
      <c r="C71" s="3">
        <f t="shared" si="7"/>
        <v>821815.71553125477</v>
      </c>
      <c r="D71" s="3">
        <f t="shared" si="4"/>
        <v>14792.682879562584</v>
      </c>
      <c r="E71" s="3">
        <v>0</v>
      </c>
      <c r="F71" s="3">
        <f t="shared" si="5"/>
        <v>836608.39841081738</v>
      </c>
    </row>
    <row r="72" spans="2:6" x14ac:dyDescent="0.35">
      <c r="B72">
        <f t="shared" si="6"/>
        <v>71</v>
      </c>
      <c r="C72" s="3">
        <f t="shared" si="7"/>
        <v>836608.39841081738</v>
      </c>
      <c r="D72" s="3">
        <f t="shared" si="4"/>
        <v>15058.951171394712</v>
      </c>
      <c r="E72" s="3">
        <v>0</v>
      </c>
      <c r="F72" s="3">
        <f t="shared" si="5"/>
        <v>851667.34958221205</v>
      </c>
    </row>
    <row r="73" spans="2:6" x14ac:dyDescent="0.35">
      <c r="B73">
        <f t="shared" si="6"/>
        <v>72</v>
      </c>
      <c r="C73" s="3">
        <f t="shared" si="7"/>
        <v>851667.34958221205</v>
      </c>
      <c r="D73" s="3">
        <f t="shared" si="4"/>
        <v>15330.012292479816</v>
      </c>
      <c r="E73" s="3">
        <v>0</v>
      </c>
      <c r="F73" s="3">
        <f t="shared" si="5"/>
        <v>866997.36187469191</v>
      </c>
    </row>
    <row r="74" spans="2:6" x14ac:dyDescent="0.35">
      <c r="B74">
        <f t="shared" si="6"/>
        <v>73</v>
      </c>
      <c r="C74" s="3">
        <f t="shared" si="7"/>
        <v>866997.36187469191</v>
      </c>
      <c r="D74" s="3">
        <f t="shared" si="4"/>
        <v>15605.952513744453</v>
      </c>
      <c r="E74" s="3">
        <v>0</v>
      </c>
      <c r="F74" s="3">
        <f t="shared" si="5"/>
        <v>882603.31438843638</v>
      </c>
    </row>
    <row r="75" spans="2:6" x14ac:dyDescent="0.35">
      <c r="B75">
        <f t="shared" si="6"/>
        <v>74</v>
      </c>
      <c r="C75" s="3">
        <f t="shared" si="7"/>
        <v>882603.31438843638</v>
      </c>
      <c r="D75" s="3">
        <f t="shared" si="4"/>
        <v>15886.859658991854</v>
      </c>
      <c r="E75" s="3">
        <v>0</v>
      </c>
      <c r="F75" s="3">
        <f t="shared" si="5"/>
        <v>898490.17404742818</v>
      </c>
    </row>
    <row r="76" spans="2:6" x14ac:dyDescent="0.35">
      <c r="B76">
        <f t="shared" si="6"/>
        <v>75</v>
      </c>
      <c r="C76" s="3">
        <f t="shared" si="7"/>
        <v>898490.17404742818</v>
      </c>
      <c r="D76" s="3">
        <f t="shared" si="4"/>
        <v>16172.823132853706</v>
      </c>
      <c r="E76" s="3">
        <v>0</v>
      </c>
      <c r="F76" s="3">
        <f t="shared" si="5"/>
        <v>914662.99718028191</v>
      </c>
    </row>
    <row r="77" spans="2:6" x14ac:dyDescent="0.35">
      <c r="B77">
        <f t="shared" si="6"/>
        <v>76</v>
      </c>
      <c r="C77" s="3">
        <f t="shared" si="7"/>
        <v>914662.99718028191</v>
      </c>
      <c r="D77" s="3">
        <f t="shared" si="4"/>
        <v>16463.933949245074</v>
      </c>
      <c r="E77" s="3">
        <v>0</v>
      </c>
      <c r="F77" s="3">
        <f t="shared" si="5"/>
        <v>931126.93112952693</v>
      </c>
    </row>
    <row r="78" spans="2:6" x14ac:dyDescent="0.35">
      <c r="B78">
        <f t="shared" si="6"/>
        <v>77</v>
      </c>
      <c r="C78" s="3">
        <f t="shared" si="7"/>
        <v>931126.93112952693</v>
      </c>
      <c r="D78" s="3">
        <f t="shared" si="4"/>
        <v>16760.284760331484</v>
      </c>
      <c r="E78" s="3">
        <v>0</v>
      </c>
      <c r="F78" s="3">
        <f t="shared" si="5"/>
        <v>947887.21588985843</v>
      </c>
    </row>
    <row r="79" spans="2:6" x14ac:dyDescent="0.35">
      <c r="B79">
        <f t="shared" si="6"/>
        <v>78</v>
      </c>
      <c r="C79" s="3">
        <f t="shared" si="7"/>
        <v>947887.21588985843</v>
      </c>
      <c r="D79" s="3">
        <f t="shared" si="4"/>
        <v>17061.96988601745</v>
      </c>
      <c r="E79" s="3">
        <v>0</v>
      </c>
      <c r="F79" s="3">
        <f t="shared" si="5"/>
        <v>964949.18577587593</v>
      </c>
    </row>
    <row r="80" spans="2:6" x14ac:dyDescent="0.35">
      <c r="B80">
        <f t="shared" si="6"/>
        <v>79</v>
      </c>
      <c r="C80" s="3">
        <f t="shared" si="7"/>
        <v>964949.18577587593</v>
      </c>
      <c r="D80" s="3">
        <f t="shared" si="4"/>
        <v>17369.085343965766</v>
      </c>
      <c r="E80" s="3">
        <v>0</v>
      </c>
      <c r="F80" s="3">
        <f t="shared" si="5"/>
        <v>982318.27111984172</v>
      </c>
    </row>
    <row r="81" spans="2:6" x14ac:dyDescent="0.35">
      <c r="B81">
        <f t="shared" si="6"/>
        <v>80</v>
      </c>
      <c r="C81" s="3">
        <f t="shared" si="7"/>
        <v>982318.27111984172</v>
      </c>
      <c r="D81" s="3">
        <f t="shared" si="4"/>
        <v>17681.728880157149</v>
      </c>
      <c r="E81" s="3">
        <v>0</v>
      </c>
      <c r="F81" s="3">
        <f t="shared" si="5"/>
        <v>999999.99999999884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E135E-E95A-418E-A45C-A95BBBE8BC4F}">
  <dimension ref="A1:I21"/>
  <sheetViews>
    <sheetView workbookViewId="0"/>
  </sheetViews>
  <sheetFormatPr defaultRowHeight="14.5" x14ac:dyDescent="0.35"/>
  <cols>
    <col min="3" max="3" width="12.08984375" bestFit="1" customWidth="1"/>
    <col min="4" max="4" width="11.08984375" bestFit="1" customWidth="1"/>
    <col min="5" max="5" width="8.81640625" bestFit="1" customWidth="1"/>
    <col min="6" max="6" width="12.08984375" bestFit="1" customWidth="1"/>
  </cols>
  <sheetData>
    <row r="1" spans="1:9" ht="29" x14ac:dyDescent="0.35">
      <c r="A1" s="15" t="s">
        <v>33</v>
      </c>
      <c r="B1" s="1" t="s">
        <v>2</v>
      </c>
      <c r="C1" s="1" t="s">
        <v>12</v>
      </c>
      <c r="D1" s="1" t="s">
        <v>1</v>
      </c>
      <c r="E1" s="1" t="s">
        <v>4</v>
      </c>
      <c r="F1" s="1" t="s">
        <v>13</v>
      </c>
    </row>
    <row r="2" spans="1:9" x14ac:dyDescent="0.35">
      <c r="B2">
        <v>1</v>
      </c>
      <c r="C2" s="3">
        <f>475000</f>
        <v>475000</v>
      </c>
      <c r="D2" s="3">
        <f>C2*$I$6</f>
        <v>1219.7792354977259</v>
      </c>
      <c r="E2" s="3">
        <f>0</f>
        <v>0</v>
      </c>
      <c r="F2" s="3">
        <f>SUM(C2:E2)</f>
        <v>476219.7792354977</v>
      </c>
    </row>
    <row r="3" spans="1:9" x14ac:dyDescent="0.35">
      <c r="B3">
        <v>2</v>
      </c>
      <c r="C3" s="3">
        <f>F2</f>
        <v>476219.7792354977</v>
      </c>
      <c r="D3" s="3">
        <f t="shared" ref="D3:D21" si="0">C3*$I$6</f>
        <v>1222.91157525215</v>
      </c>
      <c r="E3" s="3">
        <f>0</f>
        <v>0</v>
      </c>
      <c r="F3" s="3">
        <f t="shared" ref="F3:F21" si="1">SUM(C3:E3)</f>
        <v>477442.69081074983</v>
      </c>
    </row>
    <row r="4" spans="1:9" x14ac:dyDescent="0.35">
      <c r="B4">
        <v>3</v>
      </c>
      <c r="C4" s="3">
        <f t="shared" ref="C4:C21" si="2">F3</f>
        <v>477442.69081074983</v>
      </c>
      <c r="D4" s="3">
        <f t="shared" si="0"/>
        <v>1226.0519587181338</v>
      </c>
      <c r="E4" s="3">
        <f>0</f>
        <v>0</v>
      </c>
      <c r="F4" s="3">
        <f t="shared" si="1"/>
        <v>478668.74276946799</v>
      </c>
    </row>
    <row r="5" spans="1:9" x14ac:dyDescent="0.35">
      <c r="A5" s="2">
        <v>500000</v>
      </c>
      <c r="B5">
        <v>4</v>
      </c>
      <c r="C5" s="3">
        <f t="shared" si="2"/>
        <v>478668.74276946799</v>
      </c>
      <c r="D5" s="3">
        <f t="shared" si="0"/>
        <v>1229.2004065515775</v>
      </c>
      <c r="E5" s="3">
        <f>0</f>
        <v>0</v>
      </c>
      <c r="F5" s="3">
        <f t="shared" si="1"/>
        <v>479897.94317601959</v>
      </c>
      <c r="I5" t="s">
        <v>22</v>
      </c>
    </row>
    <row r="6" spans="1:9" x14ac:dyDescent="0.35">
      <c r="B6">
        <v>5</v>
      </c>
      <c r="C6" s="3">
        <f t="shared" si="2"/>
        <v>479897.94317601959</v>
      </c>
      <c r="D6" s="3">
        <f t="shared" si="0"/>
        <v>1232.3569394614237</v>
      </c>
      <c r="E6" s="3">
        <f>0</f>
        <v>0</v>
      </c>
      <c r="F6" s="3">
        <f t="shared" si="1"/>
        <v>481130.30011548102</v>
      </c>
      <c r="H6" t="s">
        <v>63</v>
      </c>
      <c r="I6" s="9">
        <f>RATE(20,0,-A10,A5)</f>
        <v>2.5679562852583705E-3</v>
      </c>
    </row>
    <row r="7" spans="1:9" x14ac:dyDescent="0.35">
      <c r="B7">
        <v>6</v>
      </c>
      <c r="C7" s="3">
        <f t="shared" si="2"/>
        <v>481130.30011548102</v>
      </c>
      <c r="D7" s="3">
        <f t="shared" si="0"/>
        <v>1235.5215782097955</v>
      </c>
      <c r="E7" s="3">
        <f>0</f>
        <v>0</v>
      </c>
      <c r="F7" s="3">
        <f t="shared" si="1"/>
        <v>482365.82169369084</v>
      </c>
    </row>
    <row r="8" spans="1:9" x14ac:dyDescent="0.35">
      <c r="B8">
        <v>7</v>
      </c>
      <c r="C8" s="3">
        <f t="shared" si="2"/>
        <v>482365.82169369084</v>
      </c>
      <c r="D8" s="3">
        <f t="shared" si="0"/>
        <v>1238.6943436121319</v>
      </c>
      <c r="E8" s="3">
        <f>0</f>
        <v>0</v>
      </c>
      <c r="F8" s="3">
        <f t="shared" si="1"/>
        <v>483604.51603730296</v>
      </c>
    </row>
    <row r="9" spans="1:9" x14ac:dyDescent="0.35">
      <c r="A9" s="5">
        <v>0.06</v>
      </c>
      <c r="B9">
        <v>8</v>
      </c>
      <c r="C9" s="3">
        <f t="shared" si="2"/>
        <v>483604.51603730296</v>
      </c>
      <c r="D9" s="3">
        <f t="shared" si="0"/>
        <v>1241.8752565373245</v>
      </c>
      <c r="E9" s="3">
        <f>0</f>
        <v>0</v>
      </c>
      <c r="F9" s="3">
        <f t="shared" si="1"/>
        <v>484846.39129384031</v>
      </c>
    </row>
    <row r="10" spans="1:9" x14ac:dyDescent="0.35">
      <c r="A10" s="2">
        <v>475000</v>
      </c>
      <c r="B10">
        <v>9</v>
      </c>
      <c r="C10" s="3">
        <f t="shared" si="2"/>
        <v>484846.39129384031</v>
      </c>
      <c r="D10" s="3">
        <f t="shared" si="0"/>
        <v>1245.0643379078565</v>
      </c>
      <c r="E10" s="3">
        <f>0</f>
        <v>0</v>
      </c>
      <c r="F10" s="3">
        <f t="shared" si="1"/>
        <v>486091.45563174819</v>
      </c>
    </row>
    <row r="11" spans="1:9" x14ac:dyDescent="0.35">
      <c r="B11">
        <v>10</v>
      </c>
      <c r="C11" s="3">
        <f t="shared" si="2"/>
        <v>486091.45563174819</v>
      </c>
      <c r="D11" s="3">
        <f t="shared" si="0"/>
        <v>1248.2616086999381</v>
      </c>
      <c r="E11" s="3">
        <f>0</f>
        <v>0</v>
      </c>
      <c r="F11" s="3">
        <f t="shared" si="1"/>
        <v>487339.71724044811</v>
      </c>
    </row>
    <row r="12" spans="1:9" x14ac:dyDescent="0.35">
      <c r="B12">
        <v>11</v>
      </c>
      <c r="C12" s="3">
        <f t="shared" si="2"/>
        <v>487339.71724044811</v>
      </c>
      <c r="D12" s="3">
        <f t="shared" si="0"/>
        <v>1251.4670899436458</v>
      </c>
      <c r="E12" s="3">
        <f>0</f>
        <v>0</v>
      </c>
      <c r="F12" s="3">
        <f t="shared" si="1"/>
        <v>488591.18433039176</v>
      </c>
    </row>
    <row r="13" spans="1:9" x14ac:dyDescent="0.35">
      <c r="B13">
        <v>12</v>
      </c>
      <c r="C13" s="3">
        <f t="shared" si="2"/>
        <v>488591.18433039176</v>
      </c>
      <c r="D13" s="3">
        <f t="shared" si="0"/>
        <v>1254.6808027230607</v>
      </c>
      <c r="E13" s="3">
        <f>0</f>
        <v>0</v>
      </c>
      <c r="F13" s="3">
        <f t="shared" si="1"/>
        <v>489845.8651331148</v>
      </c>
    </row>
    <row r="14" spans="1:9" x14ac:dyDescent="0.35">
      <c r="B14">
        <v>13</v>
      </c>
      <c r="C14" s="3">
        <f t="shared" si="2"/>
        <v>489845.8651331148</v>
      </c>
      <c r="D14" s="3">
        <f t="shared" si="0"/>
        <v>1257.9027681764062</v>
      </c>
      <c r="E14" s="3">
        <f>0</f>
        <v>0</v>
      </c>
      <c r="F14" s="3">
        <f t="shared" si="1"/>
        <v>491103.7679012912</v>
      </c>
    </row>
    <row r="15" spans="1:9" x14ac:dyDescent="0.35">
      <c r="B15">
        <v>14</v>
      </c>
      <c r="C15" s="3">
        <f t="shared" si="2"/>
        <v>491103.7679012912</v>
      </c>
      <c r="D15" s="3">
        <f t="shared" si="0"/>
        <v>1261.1330074961886</v>
      </c>
      <c r="E15" s="3">
        <f>0</f>
        <v>0</v>
      </c>
      <c r="F15" s="3">
        <f t="shared" si="1"/>
        <v>492364.90090878739</v>
      </c>
    </row>
    <row r="16" spans="1:9" x14ac:dyDescent="0.35">
      <c r="B16">
        <v>15</v>
      </c>
      <c r="C16" s="3">
        <f t="shared" si="2"/>
        <v>492364.90090878739</v>
      </c>
      <c r="D16" s="3">
        <f t="shared" si="0"/>
        <v>1264.3715419293353</v>
      </c>
      <c r="E16" s="3">
        <f>0</f>
        <v>0</v>
      </c>
      <c r="F16" s="3">
        <f t="shared" si="1"/>
        <v>493629.2724507167</v>
      </c>
    </row>
    <row r="17" spans="2:6" x14ac:dyDescent="0.35">
      <c r="B17">
        <v>16</v>
      </c>
      <c r="C17" s="3">
        <f t="shared" si="2"/>
        <v>493629.2724507167</v>
      </c>
      <c r="D17" s="3">
        <f t="shared" si="0"/>
        <v>1267.6183927773345</v>
      </c>
      <c r="E17" s="3">
        <f>0</f>
        <v>0</v>
      </c>
      <c r="F17" s="3">
        <f t="shared" si="1"/>
        <v>494896.89084349404</v>
      </c>
    </row>
    <row r="18" spans="2:6" x14ac:dyDescent="0.35">
      <c r="B18">
        <v>17</v>
      </c>
      <c r="C18" s="3">
        <f t="shared" si="2"/>
        <v>494896.89084349404</v>
      </c>
      <c r="D18" s="3">
        <f t="shared" si="0"/>
        <v>1270.8735813963763</v>
      </c>
      <c r="E18" s="3">
        <f>0</f>
        <v>0</v>
      </c>
      <c r="F18" s="3">
        <f t="shared" si="1"/>
        <v>496167.7644248904</v>
      </c>
    </row>
    <row r="19" spans="2:6" x14ac:dyDescent="0.35">
      <c r="B19">
        <v>18</v>
      </c>
      <c r="C19" s="3">
        <f t="shared" si="2"/>
        <v>496167.7644248904</v>
      </c>
      <c r="D19" s="3">
        <f t="shared" si="0"/>
        <v>1274.1371291974917</v>
      </c>
      <c r="E19" s="3">
        <f>0</f>
        <v>0</v>
      </c>
      <c r="F19" s="3">
        <f t="shared" si="1"/>
        <v>497441.90155408788</v>
      </c>
    </row>
    <row r="20" spans="2:6" x14ac:dyDescent="0.35">
      <c r="B20">
        <v>19</v>
      </c>
      <c r="C20" s="3">
        <f t="shared" si="2"/>
        <v>497441.90155408788</v>
      </c>
      <c r="D20" s="3">
        <f t="shared" si="0"/>
        <v>1277.4090576466956</v>
      </c>
      <c r="E20" s="3">
        <f>0</f>
        <v>0</v>
      </c>
      <c r="F20" s="3">
        <f t="shared" si="1"/>
        <v>498719.31061173457</v>
      </c>
    </row>
    <row r="21" spans="2:6" x14ac:dyDescent="0.35">
      <c r="B21">
        <v>20</v>
      </c>
      <c r="C21" s="3">
        <f t="shared" si="2"/>
        <v>498719.31061173457</v>
      </c>
      <c r="D21" s="3">
        <f t="shared" si="0"/>
        <v>1280.6893882651252</v>
      </c>
      <c r="E21" s="3">
        <f>0</f>
        <v>0</v>
      </c>
      <c r="F21" s="3">
        <f t="shared" si="1"/>
        <v>499999.99999999971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6B595-C3E9-4464-A6EF-0B2FA8FDEA5D}">
  <dimension ref="A1:H11"/>
  <sheetViews>
    <sheetView workbookViewId="0"/>
  </sheetViews>
  <sheetFormatPr defaultRowHeight="14.5" x14ac:dyDescent="0.35"/>
  <cols>
    <col min="3" max="3" width="13.6328125" bestFit="1" customWidth="1"/>
    <col min="4" max="4" width="12.08984375" bestFit="1" customWidth="1"/>
    <col min="5" max="5" width="5.7265625" bestFit="1" customWidth="1"/>
    <col min="6" max="6" width="13.6328125" bestFit="1" customWidth="1"/>
    <col min="8" max="8" width="13" bestFit="1" customWidth="1"/>
  </cols>
  <sheetData>
    <row r="1" spans="1:8" ht="29" x14ac:dyDescent="0.35">
      <c r="A1" s="15" t="s">
        <v>34</v>
      </c>
      <c r="B1" s="1" t="s">
        <v>2</v>
      </c>
      <c r="C1" s="1" t="s">
        <v>12</v>
      </c>
      <c r="D1" s="1" t="s">
        <v>1</v>
      </c>
      <c r="E1" s="1" t="s">
        <v>4</v>
      </c>
      <c r="F1" s="1" t="s">
        <v>13</v>
      </c>
    </row>
    <row r="2" spans="1:8" x14ac:dyDescent="0.35">
      <c r="B2">
        <v>1</v>
      </c>
      <c r="C2" s="3">
        <f>$H$4</f>
        <v>3917630.832342295</v>
      </c>
      <c r="D2" s="3">
        <f>C2*$A$4</f>
        <v>195881.54161711477</v>
      </c>
      <c r="E2" s="3">
        <v>0</v>
      </c>
      <c r="F2" s="3">
        <f>SUM(C2:E2)</f>
        <v>4113512.3739594095</v>
      </c>
    </row>
    <row r="3" spans="1:8" x14ac:dyDescent="0.35">
      <c r="B3">
        <v>2</v>
      </c>
      <c r="C3" s="3">
        <f>F2</f>
        <v>4113512.3739594095</v>
      </c>
      <c r="D3" s="3">
        <f t="shared" ref="D3:D6" si="0">C3*$A$4</f>
        <v>205675.61869797049</v>
      </c>
      <c r="E3" s="3">
        <v>0</v>
      </c>
      <c r="F3" s="3">
        <f t="shared" ref="F3:F6" si="1">SUM(C3:E3)</f>
        <v>4319187.9926573802</v>
      </c>
      <c r="H3" t="s">
        <v>17</v>
      </c>
    </row>
    <row r="4" spans="1:8" x14ac:dyDescent="0.35">
      <c r="A4" s="5">
        <v>0.05</v>
      </c>
      <c r="B4">
        <v>3</v>
      </c>
      <c r="C4" s="3">
        <f t="shared" ref="C4:C6" si="2">F3</f>
        <v>4319187.9926573802</v>
      </c>
      <c r="D4" s="3">
        <f t="shared" si="0"/>
        <v>215959.39963286903</v>
      </c>
      <c r="E4" s="3">
        <v>0</v>
      </c>
      <c r="F4" s="3">
        <f t="shared" si="1"/>
        <v>4535147.3922902495</v>
      </c>
      <c r="H4" s="10">
        <f>PV(A4,5,0,-5000000)</f>
        <v>3917630.832342295</v>
      </c>
    </row>
    <row r="5" spans="1:8" x14ac:dyDescent="0.35">
      <c r="A5" t="s">
        <v>57</v>
      </c>
      <c r="B5">
        <v>4</v>
      </c>
      <c r="C5" s="3">
        <f t="shared" si="2"/>
        <v>4535147.3922902495</v>
      </c>
      <c r="D5" s="3">
        <f t="shared" si="0"/>
        <v>226757.36961451248</v>
      </c>
      <c r="E5" s="3">
        <v>0</v>
      </c>
      <c r="F5" s="3">
        <f t="shared" si="1"/>
        <v>4761904.7619047621</v>
      </c>
    </row>
    <row r="6" spans="1:8" x14ac:dyDescent="0.35">
      <c r="B6">
        <v>5</v>
      </c>
      <c r="C6" s="3">
        <f t="shared" si="2"/>
        <v>4761904.7619047621</v>
      </c>
      <c r="D6" s="3">
        <f t="shared" si="0"/>
        <v>238095.23809523811</v>
      </c>
      <c r="E6" s="3">
        <v>0</v>
      </c>
      <c r="F6" s="3">
        <f t="shared" si="1"/>
        <v>5000000</v>
      </c>
    </row>
    <row r="7" spans="1:8" x14ac:dyDescent="0.35">
      <c r="C7" s="3"/>
      <c r="D7" s="3"/>
      <c r="E7" s="3"/>
      <c r="F7" s="3"/>
    </row>
    <row r="8" spans="1:8" x14ac:dyDescent="0.35">
      <c r="C8" s="3"/>
      <c r="D8" s="3"/>
      <c r="E8" s="3"/>
      <c r="F8" s="3"/>
    </row>
    <row r="9" spans="1:8" x14ac:dyDescent="0.35">
      <c r="B9" t="s">
        <v>58</v>
      </c>
      <c r="C9" s="4">
        <v>3917630.83</v>
      </c>
      <c r="D9" s="3"/>
      <c r="E9" s="3"/>
      <c r="F9" s="3"/>
    </row>
    <row r="10" spans="1:8" x14ac:dyDescent="0.35">
      <c r="B10" t="s">
        <v>59</v>
      </c>
      <c r="C10" s="19">
        <f>C9</f>
        <v>3917630.83</v>
      </c>
    </row>
    <row r="11" spans="1:8" x14ac:dyDescent="0.35">
      <c r="C11" s="19">
        <f>SUM(D2:D6)</f>
        <v>1082369.1676577048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2FE19-4591-4D5C-B3E3-6038F717F1D9}">
  <dimension ref="A1:I136"/>
  <sheetViews>
    <sheetView tabSelected="1" topLeftCell="A10" zoomScale="90" zoomScaleNormal="90" workbookViewId="0">
      <selection activeCell="A25" sqref="A25"/>
    </sheetView>
  </sheetViews>
  <sheetFormatPr defaultRowHeight="14.5" x14ac:dyDescent="0.35"/>
  <cols>
    <col min="1" max="1" width="12.6328125" bestFit="1" customWidth="1"/>
    <col min="3" max="3" width="12.08984375" bestFit="1" customWidth="1"/>
    <col min="4" max="5" width="11.08984375" bestFit="1" customWidth="1"/>
    <col min="6" max="6" width="12.08984375" bestFit="1" customWidth="1"/>
    <col min="9" max="9" width="11.453125" bestFit="1" customWidth="1"/>
  </cols>
  <sheetData>
    <row r="1" spans="1:9" ht="29" x14ac:dyDescent="0.35">
      <c r="A1" s="15" t="s">
        <v>35</v>
      </c>
      <c r="B1" s="1" t="s">
        <v>2</v>
      </c>
      <c r="C1" s="1" t="s">
        <v>12</v>
      </c>
      <c r="D1" s="1" t="s">
        <v>1</v>
      </c>
      <c r="E1" s="1" t="s">
        <v>4</v>
      </c>
      <c r="F1" s="1" t="s">
        <v>13</v>
      </c>
    </row>
    <row r="2" spans="1:9" x14ac:dyDescent="0.35">
      <c r="B2">
        <v>1</v>
      </c>
      <c r="C2" s="11">
        <f>$A$8</f>
        <v>398779.30331914459</v>
      </c>
      <c r="D2" s="3">
        <f>C2*$A$5</f>
        <v>23926.758199148673</v>
      </c>
      <c r="E2" s="3">
        <v>0</v>
      </c>
      <c r="F2" s="11">
        <f>SUM(C2:E2)</f>
        <v>422706.06151829328</v>
      </c>
    </row>
    <row r="3" spans="1:9" x14ac:dyDescent="0.35">
      <c r="A3" s="17">
        <f>C17</f>
        <v>955697.80660808331</v>
      </c>
      <c r="B3">
        <v>2</v>
      </c>
      <c r="C3" s="11">
        <f>F2</f>
        <v>422706.06151829328</v>
      </c>
      <c r="D3" s="3">
        <f t="shared" ref="D3:D16" si="0">C3*$A$5</f>
        <v>25362.363691097595</v>
      </c>
      <c r="E3" s="3">
        <v>0</v>
      </c>
      <c r="F3" s="11">
        <f t="shared" ref="F3:F16" si="1">SUM(C3:E3)</f>
        <v>448068.42520939087</v>
      </c>
    </row>
    <row r="4" spans="1:9" x14ac:dyDescent="0.35">
      <c r="A4" t="s">
        <v>61</v>
      </c>
      <c r="B4">
        <v>3</v>
      </c>
      <c r="C4" s="11">
        <f t="shared" ref="C4:C16" si="2">F3</f>
        <v>448068.42520939087</v>
      </c>
      <c r="D4" s="3">
        <f t="shared" si="0"/>
        <v>26884.105512563452</v>
      </c>
      <c r="E4" s="3">
        <v>0</v>
      </c>
      <c r="F4" s="11">
        <f t="shared" si="1"/>
        <v>474952.5307219543</v>
      </c>
    </row>
    <row r="5" spans="1:9" x14ac:dyDescent="0.35">
      <c r="A5" s="5">
        <v>0.06</v>
      </c>
      <c r="B5">
        <v>4</v>
      </c>
      <c r="C5" s="11">
        <f t="shared" si="2"/>
        <v>474952.5307219543</v>
      </c>
      <c r="D5" s="3">
        <f t="shared" si="0"/>
        <v>28497.151843317257</v>
      </c>
      <c r="E5" s="3">
        <v>0</v>
      </c>
      <c r="F5" s="11">
        <f t="shared" si="1"/>
        <v>503449.68256527156</v>
      </c>
    </row>
    <row r="6" spans="1:9" x14ac:dyDescent="0.35">
      <c r="B6">
        <v>5</v>
      </c>
      <c r="C6" s="11">
        <f t="shared" si="2"/>
        <v>503449.68256527156</v>
      </c>
      <c r="D6" s="3">
        <f t="shared" si="0"/>
        <v>30206.980953916292</v>
      </c>
      <c r="E6" s="3">
        <v>0</v>
      </c>
      <c r="F6" s="11">
        <f t="shared" si="1"/>
        <v>533656.66351918783</v>
      </c>
    </row>
    <row r="7" spans="1:9" x14ac:dyDescent="0.35">
      <c r="A7" t="s">
        <v>17</v>
      </c>
      <c r="B7">
        <v>6</v>
      </c>
      <c r="C7" s="11">
        <f t="shared" si="2"/>
        <v>533656.66351918783</v>
      </c>
      <c r="D7" s="3">
        <f t="shared" si="0"/>
        <v>32019.39981115127</v>
      </c>
      <c r="E7" s="3">
        <v>0</v>
      </c>
      <c r="F7" s="11">
        <f t="shared" si="1"/>
        <v>565676.06333033915</v>
      </c>
      <c r="H7" t="s">
        <v>62</v>
      </c>
      <c r="I7" s="12">
        <f>C2</f>
        <v>398779.30331914459</v>
      </c>
    </row>
    <row r="8" spans="1:9" x14ac:dyDescent="0.35">
      <c r="A8" s="10">
        <f>PV(A5,15,0,-A3)</f>
        <v>398779.30331914459</v>
      </c>
      <c r="B8">
        <v>7</v>
      </c>
      <c r="C8" s="11">
        <f t="shared" si="2"/>
        <v>565676.06333033915</v>
      </c>
      <c r="D8" s="3">
        <f t="shared" si="0"/>
        <v>33940.563799820346</v>
      </c>
      <c r="E8" s="3">
        <v>0</v>
      </c>
      <c r="F8" s="11">
        <f t="shared" si="1"/>
        <v>599616.62713015953</v>
      </c>
    </row>
    <row r="9" spans="1:9" x14ac:dyDescent="0.35">
      <c r="B9">
        <v>8</v>
      </c>
      <c r="C9" s="11">
        <f t="shared" si="2"/>
        <v>599616.62713015953</v>
      </c>
      <c r="D9" s="3">
        <f t="shared" si="0"/>
        <v>35976.997627809571</v>
      </c>
      <c r="E9" s="3">
        <v>0</v>
      </c>
      <c r="F9" s="11">
        <f t="shared" si="1"/>
        <v>635593.62475796905</v>
      </c>
    </row>
    <row r="10" spans="1:9" x14ac:dyDescent="0.35">
      <c r="B10">
        <v>9</v>
      </c>
      <c r="C10" s="11">
        <f t="shared" si="2"/>
        <v>635593.62475796905</v>
      </c>
      <c r="D10" s="3">
        <f t="shared" si="0"/>
        <v>38135.617485478142</v>
      </c>
      <c r="E10" s="3">
        <v>0</v>
      </c>
      <c r="F10" s="11">
        <f t="shared" si="1"/>
        <v>673729.24224344722</v>
      </c>
    </row>
    <row r="11" spans="1:9" x14ac:dyDescent="0.35">
      <c r="B11">
        <v>10</v>
      </c>
      <c r="C11" s="11">
        <f t="shared" si="2"/>
        <v>673729.24224344722</v>
      </c>
      <c r="D11" s="3">
        <f t="shared" si="0"/>
        <v>40423.754534606829</v>
      </c>
      <c r="E11" s="3">
        <v>0</v>
      </c>
      <c r="F11" s="11">
        <f t="shared" si="1"/>
        <v>714152.99677805405</v>
      </c>
    </row>
    <row r="12" spans="1:9" x14ac:dyDescent="0.35">
      <c r="B12">
        <v>11</v>
      </c>
      <c r="C12" s="11">
        <f t="shared" si="2"/>
        <v>714152.99677805405</v>
      </c>
      <c r="D12" s="3">
        <f t="shared" si="0"/>
        <v>42849.179806683242</v>
      </c>
      <c r="E12" s="3">
        <v>0</v>
      </c>
      <c r="F12" s="11">
        <f t="shared" si="1"/>
        <v>757002.17658473726</v>
      </c>
    </row>
    <row r="13" spans="1:9" x14ac:dyDescent="0.35">
      <c r="B13">
        <v>12</v>
      </c>
      <c r="C13" s="11">
        <f t="shared" si="2"/>
        <v>757002.17658473726</v>
      </c>
      <c r="D13" s="3">
        <f t="shared" si="0"/>
        <v>45420.130595084236</v>
      </c>
      <c r="E13" s="3">
        <v>0</v>
      </c>
      <c r="F13" s="11">
        <f t="shared" si="1"/>
        <v>802422.30717982154</v>
      </c>
    </row>
    <row r="14" spans="1:9" x14ac:dyDescent="0.35">
      <c r="B14">
        <v>13</v>
      </c>
      <c r="C14" s="11">
        <f t="shared" si="2"/>
        <v>802422.30717982154</v>
      </c>
      <c r="D14" s="3">
        <f t="shared" si="0"/>
        <v>48145.338430789292</v>
      </c>
      <c r="E14" s="3">
        <v>0</v>
      </c>
      <c r="F14" s="11">
        <f t="shared" si="1"/>
        <v>850567.64561061084</v>
      </c>
    </row>
    <row r="15" spans="1:9" x14ac:dyDescent="0.35">
      <c r="B15">
        <v>14</v>
      </c>
      <c r="C15" s="11">
        <f t="shared" si="2"/>
        <v>850567.64561061084</v>
      </c>
      <c r="D15" s="3">
        <f t="shared" si="0"/>
        <v>51034.058736636645</v>
      </c>
      <c r="E15" s="3">
        <v>0</v>
      </c>
      <c r="F15" s="11">
        <f t="shared" si="1"/>
        <v>901601.70434724749</v>
      </c>
    </row>
    <row r="16" spans="1:9" x14ac:dyDescent="0.35">
      <c r="B16">
        <v>15</v>
      </c>
      <c r="C16" s="11">
        <f t="shared" si="2"/>
        <v>901601.70434724749</v>
      </c>
      <c r="D16" s="3">
        <f t="shared" si="0"/>
        <v>54096.10226083485</v>
      </c>
      <c r="E16" s="3">
        <v>0</v>
      </c>
      <c r="F16" s="11">
        <f t="shared" si="1"/>
        <v>955697.80660808238</v>
      </c>
    </row>
    <row r="17" spans="1:6" x14ac:dyDescent="0.35">
      <c r="B17">
        <v>1</v>
      </c>
      <c r="C17" s="3">
        <f>$A$25</f>
        <v>955697.80660808331</v>
      </c>
      <c r="D17" s="3">
        <f>C17*$A$20/12</f>
        <v>4778.4890330404169</v>
      </c>
      <c r="E17" s="3">
        <f>10000</f>
        <v>10000</v>
      </c>
      <c r="F17" s="3">
        <f>C17+D17-E17</f>
        <v>950476.29564112378</v>
      </c>
    </row>
    <row r="18" spans="1:6" x14ac:dyDescent="0.35">
      <c r="B18">
        <f>B17+1</f>
        <v>2</v>
      </c>
      <c r="C18" s="3">
        <f>F17</f>
        <v>950476.29564112378</v>
      </c>
      <c r="D18" s="3">
        <f t="shared" ref="D18:D81" si="3">C18*$A$20/12</f>
        <v>4752.3814782056188</v>
      </c>
      <c r="E18" s="3">
        <f>10000</f>
        <v>10000</v>
      </c>
      <c r="F18" s="3">
        <f t="shared" ref="F18:F81" si="4">C18+D18-E18</f>
        <v>945228.67711932946</v>
      </c>
    </row>
    <row r="19" spans="1:6" x14ac:dyDescent="0.35">
      <c r="A19" t="s">
        <v>60</v>
      </c>
      <c r="B19">
        <f t="shared" ref="B19:B82" si="5">B18+1</f>
        <v>3</v>
      </c>
      <c r="C19" s="3">
        <f t="shared" ref="C19:C82" si="6">F18</f>
        <v>945228.67711932946</v>
      </c>
      <c r="D19" s="3">
        <f t="shared" si="3"/>
        <v>4726.143385596647</v>
      </c>
      <c r="E19" s="3">
        <f>10000</f>
        <v>10000</v>
      </c>
      <c r="F19" s="3">
        <f t="shared" si="4"/>
        <v>939954.82050492615</v>
      </c>
    </row>
    <row r="20" spans="1:6" x14ac:dyDescent="0.35">
      <c r="A20" s="5">
        <v>0.06</v>
      </c>
      <c r="B20">
        <f t="shared" si="5"/>
        <v>4</v>
      </c>
      <c r="C20" s="3">
        <f t="shared" si="6"/>
        <v>939954.82050492615</v>
      </c>
      <c r="D20" s="3">
        <f t="shared" si="3"/>
        <v>4699.7741025246305</v>
      </c>
      <c r="E20" s="3">
        <f>10000</f>
        <v>10000</v>
      </c>
      <c r="F20" s="3">
        <f t="shared" si="4"/>
        <v>934654.59460745077</v>
      </c>
    </row>
    <row r="21" spans="1:6" x14ac:dyDescent="0.35">
      <c r="A21">
        <f>10*12</f>
        <v>120</v>
      </c>
      <c r="B21">
        <f t="shared" si="5"/>
        <v>5</v>
      </c>
      <c r="C21" s="3">
        <f t="shared" si="6"/>
        <v>934654.59460745077</v>
      </c>
      <c r="D21" s="3">
        <f t="shared" si="3"/>
        <v>4673.2729730372539</v>
      </c>
      <c r="E21" s="3">
        <f>10000</f>
        <v>10000</v>
      </c>
      <c r="F21" s="3">
        <f t="shared" si="4"/>
        <v>929327.86758048797</v>
      </c>
    </row>
    <row r="22" spans="1:6" x14ac:dyDescent="0.35">
      <c r="B22">
        <f t="shared" si="5"/>
        <v>6</v>
      </c>
      <c r="C22" s="3">
        <f t="shared" si="6"/>
        <v>929327.86758048797</v>
      </c>
      <c r="D22" s="3">
        <f t="shared" si="3"/>
        <v>4646.6393379024403</v>
      </c>
      <c r="E22" s="3">
        <f>10000</f>
        <v>10000</v>
      </c>
      <c r="F22" s="3">
        <f t="shared" si="4"/>
        <v>923974.5069183904</v>
      </c>
    </row>
    <row r="23" spans="1:6" x14ac:dyDescent="0.35">
      <c r="B23">
        <f t="shared" si="5"/>
        <v>7</v>
      </c>
      <c r="C23" s="3">
        <f t="shared" si="6"/>
        <v>923974.5069183904</v>
      </c>
      <c r="D23" s="3">
        <f t="shared" si="3"/>
        <v>4619.872534591952</v>
      </c>
      <c r="E23" s="3">
        <f>10000</f>
        <v>10000</v>
      </c>
      <c r="F23" s="3">
        <f t="shared" si="4"/>
        <v>918594.37945298234</v>
      </c>
    </row>
    <row r="24" spans="1:6" x14ac:dyDescent="0.35">
      <c r="A24" t="s">
        <v>17</v>
      </c>
      <c r="B24">
        <f t="shared" si="5"/>
        <v>8</v>
      </c>
      <c r="C24" s="3">
        <f t="shared" si="6"/>
        <v>918594.37945298234</v>
      </c>
      <c r="D24" s="3">
        <f t="shared" si="3"/>
        <v>4592.9718972649116</v>
      </c>
      <c r="E24" s="3">
        <f>10000</f>
        <v>10000</v>
      </c>
      <c r="F24" s="3">
        <f t="shared" si="4"/>
        <v>913187.35135024728</v>
      </c>
    </row>
    <row r="25" spans="1:6" x14ac:dyDescent="0.35">
      <c r="A25" s="10">
        <f>PV(A20/12,A21,-10000,-100000)</f>
        <v>955697.80660808331</v>
      </c>
      <c r="B25">
        <f t="shared" si="5"/>
        <v>9</v>
      </c>
      <c r="C25" s="3">
        <f t="shared" si="6"/>
        <v>913187.35135024728</v>
      </c>
      <c r="D25" s="3">
        <f t="shared" si="3"/>
        <v>4565.9367567512363</v>
      </c>
      <c r="E25" s="3">
        <f>10000</f>
        <v>10000</v>
      </c>
      <c r="F25" s="3">
        <f t="shared" si="4"/>
        <v>907753.28810699855</v>
      </c>
    </row>
    <row r="26" spans="1:6" x14ac:dyDescent="0.35">
      <c r="B26">
        <f t="shared" si="5"/>
        <v>10</v>
      </c>
      <c r="C26" s="3">
        <f t="shared" si="6"/>
        <v>907753.28810699855</v>
      </c>
      <c r="D26" s="3">
        <f t="shared" si="3"/>
        <v>4538.7664405349924</v>
      </c>
      <c r="E26" s="3">
        <f>10000</f>
        <v>10000</v>
      </c>
      <c r="F26" s="3">
        <f t="shared" si="4"/>
        <v>902292.05454753351</v>
      </c>
    </row>
    <row r="27" spans="1:6" x14ac:dyDescent="0.35">
      <c r="B27">
        <f t="shared" si="5"/>
        <v>11</v>
      </c>
      <c r="C27" s="3">
        <f t="shared" si="6"/>
        <v>902292.05454753351</v>
      </c>
      <c r="D27" s="3">
        <f t="shared" si="3"/>
        <v>4511.4602727376669</v>
      </c>
      <c r="E27" s="3">
        <f>10000</f>
        <v>10000</v>
      </c>
      <c r="F27" s="3">
        <f t="shared" si="4"/>
        <v>896803.51482027117</v>
      </c>
    </row>
    <row r="28" spans="1:6" x14ac:dyDescent="0.35">
      <c r="B28">
        <f t="shared" si="5"/>
        <v>12</v>
      </c>
      <c r="C28" s="3">
        <f t="shared" si="6"/>
        <v>896803.51482027117</v>
      </c>
      <c r="D28" s="3">
        <f t="shared" si="3"/>
        <v>4484.0175741013554</v>
      </c>
      <c r="E28" s="3">
        <f>10000</f>
        <v>10000</v>
      </c>
      <c r="F28" s="3">
        <f t="shared" si="4"/>
        <v>891287.53239437251</v>
      </c>
    </row>
    <row r="29" spans="1:6" x14ac:dyDescent="0.35">
      <c r="B29">
        <f t="shared" si="5"/>
        <v>13</v>
      </c>
      <c r="C29" s="3">
        <f t="shared" si="6"/>
        <v>891287.53239437251</v>
      </c>
      <c r="D29" s="3">
        <f t="shared" si="3"/>
        <v>4456.4376619718623</v>
      </c>
      <c r="E29" s="3">
        <f>10000</f>
        <v>10000</v>
      </c>
      <c r="F29" s="3">
        <f t="shared" si="4"/>
        <v>885743.97005634441</v>
      </c>
    </row>
    <row r="30" spans="1:6" x14ac:dyDescent="0.35">
      <c r="B30">
        <f t="shared" si="5"/>
        <v>14</v>
      </c>
      <c r="C30" s="3">
        <f t="shared" si="6"/>
        <v>885743.97005634441</v>
      </c>
      <c r="D30" s="3">
        <f t="shared" si="3"/>
        <v>4428.7198502817218</v>
      </c>
      <c r="E30" s="3">
        <f>10000</f>
        <v>10000</v>
      </c>
      <c r="F30" s="3">
        <f t="shared" si="4"/>
        <v>880172.68990662612</v>
      </c>
    </row>
    <row r="31" spans="1:6" x14ac:dyDescent="0.35">
      <c r="B31">
        <f t="shared" si="5"/>
        <v>15</v>
      </c>
      <c r="C31" s="3">
        <f t="shared" si="6"/>
        <v>880172.68990662612</v>
      </c>
      <c r="D31" s="3">
        <f t="shared" si="3"/>
        <v>4400.8634495331307</v>
      </c>
      <c r="E31" s="3">
        <f>10000</f>
        <v>10000</v>
      </c>
      <c r="F31" s="3">
        <f t="shared" si="4"/>
        <v>874573.55335615925</v>
      </c>
    </row>
    <row r="32" spans="1:6" x14ac:dyDescent="0.35">
      <c r="B32">
        <f t="shared" si="5"/>
        <v>16</v>
      </c>
      <c r="C32" s="3">
        <f t="shared" si="6"/>
        <v>874573.55335615925</v>
      </c>
      <c r="D32" s="3">
        <f t="shared" si="3"/>
        <v>4372.867766780796</v>
      </c>
      <c r="E32" s="3">
        <f>10000</f>
        <v>10000</v>
      </c>
      <c r="F32" s="3">
        <f t="shared" si="4"/>
        <v>868946.42112294002</v>
      </c>
    </row>
    <row r="33" spans="2:6" x14ac:dyDescent="0.35">
      <c r="B33">
        <f t="shared" si="5"/>
        <v>17</v>
      </c>
      <c r="C33" s="3">
        <f t="shared" si="6"/>
        <v>868946.42112294002</v>
      </c>
      <c r="D33" s="3">
        <f t="shared" si="3"/>
        <v>4344.7321056147002</v>
      </c>
      <c r="E33" s="3">
        <f>10000</f>
        <v>10000</v>
      </c>
      <c r="F33" s="3">
        <f t="shared" si="4"/>
        <v>863291.15322855476</v>
      </c>
    </row>
    <row r="34" spans="2:6" x14ac:dyDescent="0.35">
      <c r="B34">
        <f t="shared" si="5"/>
        <v>18</v>
      </c>
      <c r="C34" s="3">
        <f t="shared" si="6"/>
        <v>863291.15322855476</v>
      </c>
      <c r="D34" s="3">
        <f t="shared" si="3"/>
        <v>4316.4557661427734</v>
      </c>
      <c r="E34" s="3">
        <f>10000</f>
        <v>10000</v>
      </c>
      <c r="F34" s="3">
        <f t="shared" si="4"/>
        <v>857607.60899469757</v>
      </c>
    </row>
    <row r="35" spans="2:6" x14ac:dyDescent="0.35">
      <c r="B35">
        <f t="shared" si="5"/>
        <v>19</v>
      </c>
      <c r="C35" s="3">
        <f t="shared" si="6"/>
        <v>857607.60899469757</v>
      </c>
      <c r="D35" s="3">
        <f t="shared" si="3"/>
        <v>4288.0380449734876</v>
      </c>
      <c r="E35" s="3">
        <f>10000</f>
        <v>10000</v>
      </c>
      <c r="F35" s="3">
        <f t="shared" si="4"/>
        <v>851895.64703967108</v>
      </c>
    </row>
    <row r="36" spans="2:6" x14ac:dyDescent="0.35">
      <c r="B36">
        <f t="shared" si="5"/>
        <v>20</v>
      </c>
      <c r="C36" s="3">
        <f t="shared" si="6"/>
        <v>851895.64703967108</v>
      </c>
      <c r="D36" s="3">
        <f t="shared" si="3"/>
        <v>4259.4782351983549</v>
      </c>
      <c r="E36" s="3">
        <f>10000</f>
        <v>10000</v>
      </c>
      <c r="F36" s="3">
        <f t="shared" si="4"/>
        <v>846155.12527486938</v>
      </c>
    </row>
    <row r="37" spans="2:6" x14ac:dyDescent="0.35">
      <c r="B37">
        <f t="shared" si="5"/>
        <v>21</v>
      </c>
      <c r="C37" s="3">
        <f t="shared" si="6"/>
        <v>846155.12527486938</v>
      </c>
      <c r="D37" s="3">
        <f t="shared" si="3"/>
        <v>4230.7756263743468</v>
      </c>
      <c r="E37" s="3">
        <f>10000</f>
        <v>10000</v>
      </c>
      <c r="F37" s="3">
        <f t="shared" si="4"/>
        <v>840385.90090124367</v>
      </c>
    </row>
    <row r="38" spans="2:6" x14ac:dyDescent="0.35">
      <c r="B38">
        <f t="shared" si="5"/>
        <v>22</v>
      </c>
      <c r="C38" s="3">
        <f t="shared" si="6"/>
        <v>840385.90090124367</v>
      </c>
      <c r="D38" s="3">
        <f t="shared" si="3"/>
        <v>4201.9295045062181</v>
      </c>
      <c r="E38" s="3">
        <f>10000</f>
        <v>10000</v>
      </c>
      <c r="F38" s="3">
        <f t="shared" si="4"/>
        <v>834587.83040574985</v>
      </c>
    </row>
    <row r="39" spans="2:6" x14ac:dyDescent="0.35">
      <c r="B39">
        <f t="shared" si="5"/>
        <v>23</v>
      </c>
      <c r="C39" s="3">
        <f t="shared" si="6"/>
        <v>834587.83040574985</v>
      </c>
      <c r="D39" s="3">
        <f t="shared" si="3"/>
        <v>4172.939152028749</v>
      </c>
      <c r="E39" s="3">
        <f>10000</f>
        <v>10000</v>
      </c>
      <c r="F39" s="3">
        <f t="shared" si="4"/>
        <v>828760.76955777861</v>
      </c>
    </row>
    <row r="40" spans="2:6" x14ac:dyDescent="0.35">
      <c r="B40">
        <f t="shared" si="5"/>
        <v>24</v>
      </c>
      <c r="C40" s="3">
        <f t="shared" si="6"/>
        <v>828760.76955777861</v>
      </c>
      <c r="D40" s="3">
        <f t="shared" si="3"/>
        <v>4143.8038477888931</v>
      </c>
      <c r="E40" s="3">
        <f>10000</f>
        <v>10000</v>
      </c>
      <c r="F40" s="3">
        <f t="shared" si="4"/>
        <v>822904.57340556756</v>
      </c>
    </row>
    <row r="41" spans="2:6" x14ac:dyDescent="0.35">
      <c r="B41">
        <f t="shared" si="5"/>
        <v>25</v>
      </c>
      <c r="C41" s="3">
        <f t="shared" si="6"/>
        <v>822904.57340556756</v>
      </c>
      <c r="D41" s="3">
        <f t="shared" si="3"/>
        <v>4114.5228670278375</v>
      </c>
      <c r="E41" s="3">
        <f>10000</f>
        <v>10000</v>
      </c>
      <c r="F41" s="3">
        <f t="shared" si="4"/>
        <v>817019.09627259534</v>
      </c>
    </row>
    <row r="42" spans="2:6" x14ac:dyDescent="0.35">
      <c r="B42">
        <f t="shared" si="5"/>
        <v>26</v>
      </c>
      <c r="C42" s="3">
        <f t="shared" si="6"/>
        <v>817019.09627259534</v>
      </c>
      <c r="D42" s="3">
        <f t="shared" si="3"/>
        <v>4085.0954813629764</v>
      </c>
      <c r="E42" s="3">
        <f>10000</f>
        <v>10000</v>
      </c>
      <c r="F42" s="3">
        <f t="shared" si="4"/>
        <v>811104.19175395835</v>
      </c>
    </row>
    <row r="43" spans="2:6" x14ac:dyDescent="0.35">
      <c r="B43">
        <f t="shared" si="5"/>
        <v>27</v>
      </c>
      <c r="C43" s="3">
        <f t="shared" si="6"/>
        <v>811104.19175395835</v>
      </c>
      <c r="D43" s="3">
        <f t="shared" si="3"/>
        <v>4055.5209587697918</v>
      </c>
      <c r="E43" s="3">
        <f>10000</f>
        <v>10000</v>
      </c>
      <c r="F43" s="3">
        <f t="shared" si="4"/>
        <v>805159.71271272819</v>
      </c>
    </row>
    <row r="44" spans="2:6" x14ac:dyDescent="0.35">
      <c r="B44">
        <f t="shared" si="5"/>
        <v>28</v>
      </c>
      <c r="C44" s="3">
        <f t="shared" si="6"/>
        <v>805159.71271272819</v>
      </c>
      <c r="D44" s="3">
        <f t="shared" si="3"/>
        <v>4025.798563563641</v>
      </c>
      <c r="E44" s="3">
        <f>10000</f>
        <v>10000</v>
      </c>
      <c r="F44" s="3">
        <f t="shared" si="4"/>
        <v>799185.5112762918</v>
      </c>
    </row>
    <row r="45" spans="2:6" x14ac:dyDescent="0.35">
      <c r="B45">
        <f t="shared" si="5"/>
        <v>29</v>
      </c>
      <c r="C45" s="3">
        <f t="shared" si="6"/>
        <v>799185.5112762918</v>
      </c>
      <c r="D45" s="3">
        <f t="shared" si="3"/>
        <v>3995.927556381459</v>
      </c>
      <c r="E45" s="3">
        <f>10000</f>
        <v>10000</v>
      </c>
      <c r="F45" s="3">
        <f t="shared" si="4"/>
        <v>793181.43883267324</v>
      </c>
    </row>
    <row r="46" spans="2:6" x14ac:dyDescent="0.35">
      <c r="B46">
        <f t="shared" si="5"/>
        <v>30</v>
      </c>
      <c r="C46" s="3">
        <f t="shared" si="6"/>
        <v>793181.43883267324</v>
      </c>
      <c r="D46" s="3">
        <f t="shared" si="3"/>
        <v>3965.9071941633661</v>
      </c>
      <c r="E46" s="3">
        <f>10000</f>
        <v>10000</v>
      </c>
      <c r="F46" s="3">
        <f t="shared" si="4"/>
        <v>787147.34602683666</v>
      </c>
    </row>
    <row r="47" spans="2:6" x14ac:dyDescent="0.35">
      <c r="B47">
        <f t="shared" si="5"/>
        <v>31</v>
      </c>
      <c r="C47" s="3">
        <f t="shared" si="6"/>
        <v>787147.34602683666</v>
      </c>
      <c r="D47" s="3">
        <f t="shared" si="3"/>
        <v>3935.7367301341833</v>
      </c>
      <c r="E47" s="3">
        <f>10000</f>
        <v>10000</v>
      </c>
      <c r="F47" s="3">
        <f t="shared" si="4"/>
        <v>781083.08275697089</v>
      </c>
    </row>
    <row r="48" spans="2:6" x14ac:dyDescent="0.35">
      <c r="B48">
        <f t="shared" si="5"/>
        <v>32</v>
      </c>
      <c r="C48" s="3">
        <f t="shared" si="6"/>
        <v>781083.08275697089</v>
      </c>
      <c r="D48" s="3">
        <f t="shared" si="3"/>
        <v>3905.4154137848545</v>
      </c>
      <c r="E48" s="3">
        <f>10000</f>
        <v>10000</v>
      </c>
      <c r="F48" s="3">
        <f t="shared" si="4"/>
        <v>774988.4981707558</v>
      </c>
    </row>
    <row r="49" spans="2:6" x14ac:dyDescent="0.35">
      <c r="B49">
        <f t="shared" si="5"/>
        <v>33</v>
      </c>
      <c r="C49" s="3">
        <f t="shared" si="6"/>
        <v>774988.4981707558</v>
      </c>
      <c r="D49" s="3">
        <f t="shared" si="3"/>
        <v>3874.942490853779</v>
      </c>
      <c r="E49" s="3">
        <f>10000</f>
        <v>10000</v>
      </c>
      <c r="F49" s="3">
        <f t="shared" si="4"/>
        <v>768863.44066160964</v>
      </c>
    </row>
    <row r="50" spans="2:6" x14ac:dyDescent="0.35">
      <c r="B50">
        <f t="shared" si="5"/>
        <v>34</v>
      </c>
      <c r="C50" s="3">
        <f t="shared" si="6"/>
        <v>768863.44066160964</v>
      </c>
      <c r="D50" s="3">
        <f t="shared" si="3"/>
        <v>3844.3172033080482</v>
      </c>
      <c r="E50" s="3">
        <f>10000</f>
        <v>10000</v>
      </c>
      <c r="F50" s="3">
        <f t="shared" si="4"/>
        <v>762707.75786491763</v>
      </c>
    </row>
    <row r="51" spans="2:6" x14ac:dyDescent="0.35">
      <c r="B51">
        <f t="shared" si="5"/>
        <v>35</v>
      </c>
      <c r="C51" s="3">
        <f t="shared" si="6"/>
        <v>762707.75786491763</v>
      </c>
      <c r="D51" s="3">
        <f t="shared" si="3"/>
        <v>3813.5387893245879</v>
      </c>
      <c r="E51" s="3">
        <f>10000</f>
        <v>10000</v>
      </c>
      <c r="F51" s="3">
        <f t="shared" si="4"/>
        <v>756521.29665424221</v>
      </c>
    </row>
    <row r="52" spans="2:6" x14ac:dyDescent="0.35">
      <c r="B52">
        <f t="shared" si="5"/>
        <v>36</v>
      </c>
      <c r="C52" s="3">
        <f t="shared" si="6"/>
        <v>756521.29665424221</v>
      </c>
      <c r="D52" s="3">
        <f t="shared" si="3"/>
        <v>3782.6064832712109</v>
      </c>
      <c r="E52" s="3">
        <f>10000</f>
        <v>10000</v>
      </c>
      <c r="F52" s="3">
        <f t="shared" si="4"/>
        <v>750303.90313751344</v>
      </c>
    </row>
    <row r="53" spans="2:6" x14ac:dyDescent="0.35">
      <c r="B53">
        <f t="shared" si="5"/>
        <v>37</v>
      </c>
      <c r="C53" s="3">
        <f t="shared" si="6"/>
        <v>750303.90313751344</v>
      </c>
      <c r="D53" s="3">
        <f t="shared" si="3"/>
        <v>3751.519515687567</v>
      </c>
      <c r="E53" s="3">
        <f>10000</f>
        <v>10000</v>
      </c>
      <c r="F53" s="3">
        <f t="shared" si="4"/>
        <v>744055.42265320104</v>
      </c>
    </row>
    <row r="54" spans="2:6" x14ac:dyDescent="0.35">
      <c r="B54">
        <f t="shared" si="5"/>
        <v>38</v>
      </c>
      <c r="C54" s="3">
        <f t="shared" si="6"/>
        <v>744055.42265320104</v>
      </c>
      <c r="D54" s="3">
        <f t="shared" si="3"/>
        <v>3720.277113266005</v>
      </c>
      <c r="E54" s="3">
        <f>10000</f>
        <v>10000</v>
      </c>
      <c r="F54" s="3">
        <f t="shared" si="4"/>
        <v>737775.69976646709</v>
      </c>
    </row>
    <row r="55" spans="2:6" x14ac:dyDescent="0.35">
      <c r="B55">
        <f t="shared" si="5"/>
        <v>39</v>
      </c>
      <c r="C55" s="3">
        <f t="shared" si="6"/>
        <v>737775.69976646709</v>
      </c>
      <c r="D55" s="3">
        <f t="shared" si="3"/>
        <v>3688.878498832335</v>
      </c>
      <c r="E55" s="3">
        <f>10000</f>
        <v>10000</v>
      </c>
      <c r="F55" s="3">
        <f t="shared" si="4"/>
        <v>731464.57826529944</v>
      </c>
    </row>
    <row r="56" spans="2:6" x14ac:dyDescent="0.35">
      <c r="B56">
        <f t="shared" si="5"/>
        <v>40</v>
      </c>
      <c r="C56" s="3">
        <f t="shared" si="6"/>
        <v>731464.57826529944</v>
      </c>
      <c r="D56" s="3">
        <f t="shared" si="3"/>
        <v>3657.322891326497</v>
      </c>
      <c r="E56" s="3">
        <f>10000</f>
        <v>10000</v>
      </c>
      <c r="F56" s="3">
        <f t="shared" si="4"/>
        <v>725121.90115662594</v>
      </c>
    </row>
    <row r="57" spans="2:6" x14ac:dyDescent="0.35">
      <c r="B57">
        <f t="shared" si="5"/>
        <v>41</v>
      </c>
      <c r="C57" s="3">
        <f t="shared" si="6"/>
        <v>725121.90115662594</v>
      </c>
      <c r="D57" s="3">
        <f t="shared" si="3"/>
        <v>3625.6095057831299</v>
      </c>
      <c r="E57" s="3">
        <f>10000</f>
        <v>10000</v>
      </c>
      <c r="F57" s="3">
        <f t="shared" si="4"/>
        <v>718747.51066240913</v>
      </c>
    </row>
    <row r="58" spans="2:6" x14ac:dyDescent="0.35">
      <c r="B58">
        <f t="shared" si="5"/>
        <v>42</v>
      </c>
      <c r="C58" s="3">
        <f t="shared" si="6"/>
        <v>718747.51066240913</v>
      </c>
      <c r="D58" s="3">
        <f t="shared" si="3"/>
        <v>3593.7375533120453</v>
      </c>
      <c r="E58" s="3">
        <f>10000</f>
        <v>10000</v>
      </c>
      <c r="F58" s="3">
        <f t="shared" si="4"/>
        <v>712341.24821572122</v>
      </c>
    </row>
    <row r="59" spans="2:6" x14ac:dyDescent="0.35">
      <c r="B59">
        <f t="shared" si="5"/>
        <v>43</v>
      </c>
      <c r="C59" s="3">
        <f t="shared" si="6"/>
        <v>712341.24821572122</v>
      </c>
      <c r="D59" s="3">
        <f t="shared" si="3"/>
        <v>3561.7062410786061</v>
      </c>
      <c r="E59" s="3">
        <f>10000</f>
        <v>10000</v>
      </c>
      <c r="F59" s="3">
        <f t="shared" si="4"/>
        <v>705902.95445679978</v>
      </c>
    </row>
    <row r="60" spans="2:6" x14ac:dyDescent="0.35">
      <c r="B60">
        <f t="shared" si="5"/>
        <v>44</v>
      </c>
      <c r="C60" s="3">
        <f t="shared" si="6"/>
        <v>705902.95445679978</v>
      </c>
      <c r="D60" s="3">
        <f t="shared" si="3"/>
        <v>3529.5147722839988</v>
      </c>
      <c r="E60" s="3">
        <f>10000</f>
        <v>10000</v>
      </c>
      <c r="F60" s="3">
        <f t="shared" si="4"/>
        <v>699432.46922908374</v>
      </c>
    </row>
    <row r="61" spans="2:6" x14ac:dyDescent="0.35">
      <c r="B61">
        <f t="shared" si="5"/>
        <v>45</v>
      </c>
      <c r="C61" s="3">
        <f t="shared" si="6"/>
        <v>699432.46922908374</v>
      </c>
      <c r="D61" s="3">
        <f t="shared" si="3"/>
        <v>3497.1623461454187</v>
      </c>
      <c r="E61" s="3">
        <f>10000</f>
        <v>10000</v>
      </c>
      <c r="F61" s="3">
        <f t="shared" si="4"/>
        <v>692929.63157522911</v>
      </c>
    </row>
    <row r="62" spans="2:6" x14ac:dyDescent="0.35">
      <c r="B62">
        <f t="shared" si="5"/>
        <v>46</v>
      </c>
      <c r="C62" s="3">
        <f t="shared" si="6"/>
        <v>692929.63157522911</v>
      </c>
      <c r="D62" s="3">
        <f t="shared" si="3"/>
        <v>3464.6481578761454</v>
      </c>
      <c r="E62" s="3">
        <f>10000</f>
        <v>10000</v>
      </c>
      <c r="F62" s="3">
        <f t="shared" si="4"/>
        <v>686394.27973310521</v>
      </c>
    </row>
    <row r="63" spans="2:6" x14ac:dyDescent="0.35">
      <c r="B63">
        <f t="shared" si="5"/>
        <v>47</v>
      </c>
      <c r="C63" s="3">
        <f t="shared" si="6"/>
        <v>686394.27973310521</v>
      </c>
      <c r="D63" s="3">
        <f t="shared" si="3"/>
        <v>3431.9713986655261</v>
      </c>
      <c r="E63" s="3">
        <f>10000</f>
        <v>10000</v>
      </c>
      <c r="F63" s="3">
        <f t="shared" si="4"/>
        <v>679826.25113177078</v>
      </c>
    </row>
    <row r="64" spans="2:6" x14ac:dyDescent="0.35">
      <c r="B64">
        <f t="shared" si="5"/>
        <v>48</v>
      </c>
      <c r="C64" s="3">
        <f t="shared" si="6"/>
        <v>679826.25113177078</v>
      </c>
      <c r="D64" s="3">
        <f t="shared" si="3"/>
        <v>3399.1312556588541</v>
      </c>
      <c r="E64" s="3">
        <f>10000</f>
        <v>10000</v>
      </c>
      <c r="F64" s="3">
        <f t="shared" si="4"/>
        <v>673225.38238742959</v>
      </c>
    </row>
    <row r="65" spans="2:6" x14ac:dyDescent="0.35">
      <c r="B65">
        <f t="shared" si="5"/>
        <v>49</v>
      </c>
      <c r="C65" s="3">
        <f t="shared" si="6"/>
        <v>673225.38238742959</v>
      </c>
      <c r="D65" s="3">
        <f t="shared" si="3"/>
        <v>3366.1269119371477</v>
      </c>
      <c r="E65" s="3">
        <f>10000</f>
        <v>10000</v>
      </c>
      <c r="F65" s="3">
        <f t="shared" si="4"/>
        <v>666591.50929936673</v>
      </c>
    </row>
    <row r="66" spans="2:6" x14ac:dyDescent="0.35">
      <c r="B66">
        <f t="shared" si="5"/>
        <v>50</v>
      </c>
      <c r="C66" s="3">
        <f t="shared" si="6"/>
        <v>666591.50929936673</v>
      </c>
      <c r="D66" s="3">
        <f t="shared" si="3"/>
        <v>3332.9575464968334</v>
      </c>
      <c r="E66" s="3">
        <f>10000</f>
        <v>10000</v>
      </c>
      <c r="F66" s="3">
        <f t="shared" si="4"/>
        <v>659924.46684586362</v>
      </c>
    </row>
    <row r="67" spans="2:6" x14ac:dyDescent="0.35">
      <c r="B67">
        <f t="shared" si="5"/>
        <v>51</v>
      </c>
      <c r="C67" s="3">
        <f t="shared" si="6"/>
        <v>659924.46684586362</v>
      </c>
      <c r="D67" s="3">
        <f t="shared" si="3"/>
        <v>3299.6223342293179</v>
      </c>
      <c r="E67" s="3">
        <f>10000</f>
        <v>10000</v>
      </c>
      <c r="F67" s="3">
        <f t="shared" si="4"/>
        <v>653224.08918009291</v>
      </c>
    </row>
    <row r="68" spans="2:6" x14ac:dyDescent="0.35">
      <c r="B68">
        <f t="shared" si="5"/>
        <v>52</v>
      </c>
      <c r="C68" s="3">
        <f t="shared" si="6"/>
        <v>653224.08918009291</v>
      </c>
      <c r="D68" s="3">
        <f t="shared" si="3"/>
        <v>3266.1204459004643</v>
      </c>
      <c r="E68" s="3">
        <f>10000</f>
        <v>10000</v>
      </c>
      <c r="F68" s="3">
        <f t="shared" si="4"/>
        <v>646490.20962599339</v>
      </c>
    </row>
    <row r="69" spans="2:6" x14ac:dyDescent="0.35">
      <c r="B69">
        <f t="shared" si="5"/>
        <v>53</v>
      </c>
      <c r="C69" s="3">
        <f t="shared" si="6"/>
        <v>646490.20962599339</v>
      </c>
      <c r="D69" s="3">
        <f t="shared" si="3"/>
        <v>3232.4510481299671</v>
      </c>
      <c r="E69" s="3">
        <f>10000</f>
        <v>10000</v>
      </c>
      <c r="F69" s="3">
        <f t="shared" si="4"/>
        <v>639722.66067412333</v>
      </c>
    </row>
    <row r="70" spans="2:6" x14ac:dyDescent="0.35">
      <c r="B70">
        <f t="shared" si="5"/>
        <v>54</v>
      </c>
      <c r="C70" s="3">
        <f t="shared" si="6"/>
        <v>639722.66067412333</v>
      </c>
      <c r="D70" s="3">
        <f t="shared" si="3"/>
        <v>3198.6133033706169</v>
      </c>
      <c r="E70" s="3">
        <f>10000</f>
        <v>10000</v>
      </c>
      <c r="F70" s="3">
        <f t="shared" si="4"/>
        <v>632921.27397749398</v>
      </c>
    </row>
    <row r="71" spans="2:6" x14ac:dyDescent="0.35">
      <c r="B71">
        <f t="shared" si="5"/>
        <v>55</v>
      </c>
      <c r="C71" s="3">
        <f t="shared" si="6"/>
        <v>632921.27397749398</v>
      </c>
      <c r="D71" s="3">
        <f t="shared" si="3"/>
        <v>3164.6063698874696</v>
      </c>
      <c r="E71" s="3">
        <f>10000</f>
        <v>10000</v>
      </c>
      <c r="F71" s="3">
        <f t="shared" si="4"/>
        <v>626085.88034738146</v>
      </c>
    </row>
    <row r="72" spans="2:6" x14ac:dyDescent="0.35">
      <c r="B72">
        <f t="shared" si="5"/>
        <v>56</v>
      </c>
      <c r="C72" s="3">
        <f t="shared" si="6"/>
        <v>626085.88034738146</v>
      </c>
      <c r="D72" s="3">
        <f t="shared" si="3"/>
        <v>3130.429401736907</v>
      </c>
      <c r="E72" s="3">
        <f>10000</f>
        <v>10000</v>
      </c>
      <c r="F72" s="3">
        <f t="shared" si="4"/>
        <v>619216.3097491184</v>
      </c>
    </row>
    <row r="73" spans="2:6" x14ac:dyDescent="0.35">
      <c r="B73">
        <f t="shared" si="5"/>
        <v>57</v>
      </c>
      <c r="C73" s="3">
        <f t="shared" si="6"/>
        <v>619216.3097491184</v>
      </c>
      <c r="D73" s="3">
        <f t="shared" si="3"/>
        <v>3096.0815487455916</v>
      </c>
      <c r="E73" s="3">
        <f>10000</f>
        <v>10000</v>
      </c>
      <c r="F73" s="3">
        <f t="shared" si="4"/>
        <v>612312.39129786403</v>
      </c>
    </row>
    <row r="74" spans="2:6" x14ac:dyDescent="0.35">
      <c r="B74">
        <f t="shared" si="5"/>
        <v>58</v>
      </c>
      <c r="C74" s="3">
        <f t="shared" si="6"/>
        <v>612312.39129786403</v>
      </c>
      <c r="D74" s="3">
        <f t="shared" si="3"/>
        <v>3061.56195648932</v>
      </c>
      <c r="E74" s="3">
        <f>10000</f>
        <v>10000</v>
      </c>
      <c r="F74" s="3">
        <f t="shared" si="4"/>
        <v>605373.95325435337</v>
      </c>
    </row>
    <row r="75" spans="2:6" x14ac:dyDescent="0.35">
      <c r="B75">
        <f t="shared" si="5"/>
        <v>59</v>
      </c>
      <c r="C75" s="3">
        <f t="shared" si="6"/>
        <v>605373.95325435337</v>
      </c>
      <c r="D75" s="3">
        <f t="shared" si="3"/>
        <v>3026.8697662717664</v>
      </c>
      <c r="E75" s="3">
        <f>10000</f>
        <v>10000</v>
      </c>
      <c r="F75" s="3">
        <f t="shared" si="4"/>
        <v>598400.82302062516</v>
      </c>
    </row>
    <row r="76" spans="2:6" x14ac:dyDescent="0.35">
      <c r="B76">
        <f t="shared" si="5"/>
        <v>60</v>
      </c>
      <c r="C76" s="3">
        <f t="shared" si="6"/>
        <v>598400.82302062516</v>
      </c>
      <c r="D76" s="3">
        <f t="shared" si="3"/>
        <v>2992.0041151031255</v>
      </c>
      <c r="E76" s="3">
        <f>10000</f>
        <v>10000</v>
      </c>
      <c r="F76" s="3">
        <f t="shared" si="4"/>
        <v>591392.82713572832</v>
      </c>
    </row>
    <row r="77" spans="2:6" x14ac:dyDescent="0.35">
      <c r="B77">
        <f t="shared" si="5"/>
        <v>61</v>
      </c>
      <c r="C77" s="3">
        <f t="shared" si="6"/>
        <v>591392.82713572832</v>
      </c>
      <c r="D77" s="3">
        <f t="shared" si="3"/>
        <v>2956.9641356786415</v>
      </c>
      <c r="E77" s="3">
        <f>10000</f>
        <v>10000</v>
      </c>
      <c r="F77" s="3">
        <f t="shared" si="4"/>
        <v>584349.79127140692</v>
      </c>
    </row>
    <row r="78" spans="2:6" x14ac:dyDescent="0.35">
      <c r="B78">
        <f t="shared" si="5"/>
        <v>62</v>
      </c>
      <c r="C78" s="3">
        <f t="shared" si="6"/>
        <v>584349.79127140692</v>
      </c>
      <c r="D78" s="3">
        <f t="shared" si="3"/>
        <v>2921.7489563570343</v>
      </c>
      <c r="E78" s="3">
        <f>10000</f>
        <v>10000</v>
      </c>
      <c r="F78" s="3">
        <f t="shared" si="4"/>
        <v>577271.54022776394</v>
      </c>
    </row>
    <row r="79" spans="2:6" x14ac:dyDescent="0.35">
      <c r="B79">
        <f t="shared" si="5"/>
        <v>63</v>
      </c>
      <c r="C79" s="3">
        <f t="shared" si="6"/>
        <v>577271.54022776394</v>
      </c>
      <c r="D79" s="3">
        <f t="shared" si="3"/>
        <v>2886.3577011388193</v>
      </c>
      <c r="E79" s="3">
        <f>10000</f>
        <v>10000</v>
      </c>
      <c r="F79" s="3">
        <f t="shared" si="4"/>
        <v>570157.89792890276</v>
      </c>
    </row>
    <row r="80" spans="2:6" x14ac:dyDescent="0.35">
      <c r="B80">
        <f t="shared" si="5"/>
        <v>64</v>
      </c>
      <c r="C80" s="3">
        <f t="shared" si="6"/>
        <v>570157.89792890276</v>
      </c>
      <c r="D80" s="3">
        <f t="shared" si="3"/>
        <v>2850.7894896445137</v>
      </c>
      <c r="E80" s="3">
        <f>10000</f>
        <v>10000</v>
      </c>
      <c r="F80" s="3">
        <f t="shared" si="4"/>
        <v>563008.68741854723</v>
      </c>
    </row>
    <row r="81" spans="2:6" x14ac:dyDescent="0.35">
      <c r="B81">
        <f t="shared" si="5"/>
        <v>65</v>
      </c>
      <c r="C81" s="3">
        <f t="shared" si="6"/>
        <v>563008.68741854723</v>
      </c>
      <c r="D81" s="3">
        <f t="shared" si="3"/>
        <v>2815.043437092736</v>
      </c>
      <c r="E81" s="3">
        <f>10000</f>
        <v>10000</v>
      </c>
      <c r="F81" s="3">
        <f t="shared" si="4"/>
        <v>555823.73085563991</v>
      </c>
    </row>
    <row r="82" spans="2:6" x14ac:dyDescent="0.35">
      <c r="B82">
        <f t="shared" si="5"/>
        <v>66</v>
      </c>
      <c r="C82" s="3">
        <f t="shared" si="6"/>
        <v>555823.73085563991</v>
      </c>
      <c r="D82" s="3">
        <f t="shared" ref="D82:D136" si="7">C82*$A$20/12</f>
        <v>2779.1186542781993</v>
      </c>
      <c r="E82" s="3">
        <f>10000</f>
        <v>10000</v>
      </c>
      <c r="F82" s="3">
        <f t="shared" ref="F82:F136" si="8">C82+D82-E82</f>
        <v>548602.84950991813</v>
      </c>
    </row>
    <row r="83" spans="2:6" x14ac:dyDescent="0.35">
      <c r="B83">
        <f t="shared" ref="B83:B136" si="9">B82+1</f>
        <v>67</v>
      </c>
      <c r="C83" s="3">
        <f t="shared" ref="C83:C136" si="10">F82</f>
        <v>548602.84950991813</v>
      </c>
      <c r="D83" s="3">
        <f t="shared" si="7"/>
        <v>2743.0142475495904</v>
      </c>
      <c r="E83" s="3">
        <f>10000</f>
        <v>10000</v>
      </c>
      <c r="F83" s="3">
        <f t="shared" si="8"/>
        <v>541345.86375746771</v>
      </c>
    </row>
    <row r="84" spans="2:6" x14ac:dyDescent="0.35">
      <c r="B84">
        <f t="shared" si="9"/>
        <v>68</v>
      </c>
      <c r="C84" s="3">
        <f t="shared" si="10"/>
        <v>541345.86375746771</v>
      </c>
      <c r="D84" s="3">
        <f t="shared" si="7"/>
        <v>2706.7293187873383</v>
      </c>
      <c r="E84" s="3">
        <f>10000</f>
        <v>10000</v>
      </c>
      <c r="F84" s="3">
        <f t="shared" si="8"/>
        <v>534052.59307625506</v>
      </c>
    </row>
    <row r="85" spans="2:6" x14ac:dyDescent="0.35">
      <c r="B85">
        <f t="shared" si="9"/>
        <v>69</v>
      </c>
      <c r="C85" s="3">
        <f t="shared" si="10"/>
        <v>534052.59307625506</v>
      </c>
      <c r="D85" s="3">
        <f t="shared" si="7"/>
        <v>2670.2629653812751</v>
      </c>
      <c r="E85" s="3">
        <f>10000</f>
        <v>10000</v>
      </c>
      <c r="F85" s="3">
        <f t="shared" si="8"/>
        <v>526722.85604163632</v>
      </c>
    </row>
    <row r="86" spans="2:6" x14ac:dyDescent="0.35">
      <c r="B86">
        <f t="shared" si="9"/>
        <v>70</v>
      </c>
      <c r="C86" s="3">
        <f t="shared" si="10"/>
        <v>526722.85604163632</v>
      </c>
      <c r="D86" s="3">
        <f t="shared" si="7"/>
        <v>2633.6142802081818</v>
      </c>
      <c r="E86" s="3">
        <f>10000</f>
        <v>10000</v>
      </c>
      <c r="F86" s="3">
        <f t="shared" si="8"/>
        <v>519356.47032184445</v>
      </c>
    </row>
    <row r="87" spans="2:6" x14ac:dyDescent="0.35">
      <c r="B87">
        <f t="shared" si="9"/>
        <v>71</v>
      </c>
      <c r="C87" s="3">
        <f t="shared" si="10"/>
        <v>519356.47032184445</v>
      </c>
      <c r="D87" s="3">
        <f t="shared" si="7"/>
        <v>2596.7823516092221</v>
      </c>
      <c r="E87" s="3">
        <f>10000</f>
        <v>10000</v>
      </c>
      <c r="F87" s="3">
        <f t="shared" si="8"/>
        <v>511953.25267345365</v>
      </c>
    </row>
    <row r="88" spans="2:6" x14ac:dyDescent="0.35">
      <c r="B88">
        <f t="shared" si="9"/>
        <v>72</v>
      </c>
      <c r="C88" s="3">
        <f t="shared" si="10"/>
        <v>511953.25267345365</v>
      </c>
      <c r="D88" s="3">
        <f t="shared" si="7"/>
        <v>2559.766263367268</v>
      </c>
      <c r="E88" s="3">
        <f>10000</f>
        <v>10000</v>
      </c>
      <c r="F88" s="3">
        <f t="shared" si="8"/>
        <v>504513.01893682091</v>
      </c>
    </row>
    <row r="89" spans="2:6" x14ac:dyDescent="0.35">
      <c r="B89">
        <f t="shared" si="9"/>
        <v>73</v>
      </c>
      <c r="C89" s="3">
        <f t="shared" si="10"/>
        <v>504513.01893682091</v>
      </c>
      <c r="D89" s="3">
        <f t="shared" si="7"/>
        <v>2522.5650946841047</v>
      </c>
      <c r="E89" s="3">
        <f>10000</f>
        <v>10000</v>
      </c>
      <c r="F89" s="3">
        <f t="shared" si="8"/>
        <v>497035.58403150499</v>
      </c>
    </row>
    <row r="90" spans="2:6" x14ac:dyDescent="0.35">
      <c r="B90">
        <f t="shared" si="9"/>
        <v>74</v>
      </c>
      <c r="C90" s="3">
        <f t="shared" si="10"/>
        <v>497035.58403150499</v>
      </c>
      <c r="D90" s="3">
        <f t="shared" si="7"/>
        <v>2485.177920157525</v>
      </c>
      <c r="E90" s="3">
        <f>10000</f>
        <v>10000</v>
      </c>
      <c r="F90" s="3">
        <f t="shared" si="8"/>
        <v>489520.76195166248</v>
      </c>
    </row>
    <row r="91" spans="2:6" x14ac:dyDescent="0.35">
      <c r="B91">
        <f t="shared" si="9"/>
        <v>75</v>
      </c>
      <c r="C91" s="3">
        <f t="shared" si="10"/>
        <v>489520.76195166248</v>
      </c>
      <c r="D91" s="3">
        <f t="shared" si="7"/>
        <v>2447.6038097583123</v>
      </c>
      <c r="E91" s="3">
        <f>10000</f>
        <v>10000</v>
      </c>
      <c r="F91" s="3">
        <f t="shared" si="8"/>
        <v>481968.36576142081</v>
      </c>
    </row>
    <row r="92" spans="2:6" x14ac:dyDescent="0.35">
      <c r="B92">
        <f t="shared" si="9"/>
        <v>76</v>
      </c>
      <c r="C92" s="3">
        <f t="shared" si="10"/>
        <v>481968.36576142081</v>
      </c>
      <c r="D92" s="3">
        <f t="shared" si="7"/>
        <v>2409.8418288071039</v>
      </c>
      <c r="E92" s="3">
        <f>10000</f>
        <v>10000</v>
      </c>
      <c r="F92" s="3">
        <f t="shared" si="8"/>
        <v>474378.20759022789</v>
      </c>
    </row>
    <row r="93" spans="2:6" x14ac:dyDescent="0.35">
      <c r="B93">
        <f t="shared" si="9"/>
        <v>77</v>
      </c>
      <c r="C93" s="3">
        <f t="shared" si="10"/>
        <v>474378.20759022789</v>
      </c>
      <c r="D93" s="3">
        <f t="shared" si="7"/>
        <v>2371.8910379511394</v>
      </c>
      <c r="E93" s="3">
        <f>10000</f>
        <v>10000</v>
      </c>
      <c r="F93" s="3">
        <f t="shared" si="8"/>
        <v>466750.09862817905</v>
      </c>
    </row>
    <row r="94" spans="2:6" x14ac:dyDescent="0.35">
      <c r="B94">
        <f t="shared" si="9"/>
        <v>78</v>
      </c>
      <c r="C94" s="3">
        <f t="shared" si="10"/>
        <v>466750.09862817905</v>
      </c>
      <c r="D94" s="3">
        <f t="shared" si="7"/>
        <v>2333.7504931408953</v>
      </c>
      <c r="E94" s="3">
        <f>10000</f>
        <v>10000</v>
      </c>
      <c r="F94" s="3">
        <f t="shared" si="8"/>
        <v>459083.84912131994</v>
      </c>
    </row>
    <row r="95" spans="2:6" x14ac:dyDescent="0.35">
      <c r="B95">
        <f t="shared" si="9"/>
        <v>79</v>
      </c>
      <c r="C95" s="3">
        <f t="shared" si="10"/>
        <v>459083.84912131994</v>
      </c>
      <c r="D95" s="3">
        <f t="shared" si="7"/>
        <v>2295.4192456065998</v>
      </c>
      <c r="E95" s="3">
        <f>10000</f>
        <v>10000</v>
      </c>
      <c r="F95" s="3">
        <f t="shared" si="8"/>
        <v>451379.26836692652</v>
      </c>
    </row>
    <row r="96" spans="2:6" x14ac:dyDescent="0.35">
      <c r="B96">
        <f t="shared" si="9"/>
        <v>80</v>
      </c>
      <c r="C96" s="3">
        <f t="shared" si="10"/>
        <v>451379.26836692652</v>
      </c>
      <c r="D96" s="3">
        <f t="shared" si="7"/>
        <v>2256.8963418346325</v>
      </c>
      <c r="E96" s="3">
        <f>10000</f>
        <v>10000</v>
      </c>
      <c r="F96" s="3">
        <f t="shared" si="8"/>
        <v>443636.16470876115</v>
      </c>
    </row>
    <row r="97" spans="2:6" x14ac:dyDescent="0.35">
      <c r="B97">
        <f t="shared" si="9"/>
        <v>81</v>
      </c>
      <c r="C97" s="3">
        <f t="shared" si="10"/>
        <v>443636.16470876115</v>
      </c>
      <c r="D97" s="3">
        <f t="shared" si="7"/>
        <v>2218.1808235438057</v>
      </c>
      <c r="E97" s="3">
        <f>10000</f>
        <v>10000</v>
      </c>
      <c r="F97" s="3">
        <f t="shared" si="8"/>
        <v>435854.34553230496</v>
      </c>
    </row>
    <row r="98" spans="2:6" x14ac:dyDescent="0.35">
      <c r="B98">
        <f t="shared" si="9"/>
        <v>82</v>
      </c>
      <c r="C98" s="3">
        <f t="shared" si="10"/>
        <v>435854.34553230496</v>
      </c>
      <c r="D98" s="3">
        <f t="shared" si="7"/>
        <v>2179.2717276615244</v>
      </c>
      <c r="E98" s="3">
        <f>10000</f>
        <v>10000</v>
      </c>
      <c r="F98" s="3">
        <f t="shared" si="8"/>
        <v>428033.6172599665</v>
      </c>
    </row>
    <row r="99" spans="2:6" x14ac:dyDescent="0.35">
      <c r="B99">
        <f t="shared" si="9"/>
        <v>83</v>
      </c>
      <c r="C99" s="3">
        <f t="shared" si="10"/>
        <v>428033.6172599665</v>
      </c>
      <c r="D99" s="3">
        <f t="shared" si="7"/>
        <v>2140.1680862998323</v>
      </c>
      <c r="E99" s="3">
        <f>10000</f>
        <v>10000</v>
      </c>
      <c r="F99" s="3">
        <f t="shared" si="8"/>
        <v>420173.78534626635</v>
      </c>
    </row>
    <row r="100" spans="2:6" x14ac:dyDescent="0.35">
      <c r="B100">
        <f t="shared" si="9"/>
        <v>84</v>
      </c>
      <c r="C100" s="3">
        <f t="shared" si="10"/>
        <v>420173.78534626635</v>
      </c>
      <c r="D100" s="3">
        <f t="shared" si="7"/>
        <v>2100.8689267313316</v>
      </c>
      <c r="E100" s="3">
        <f>10000</f>
        <v>10000</v>
      </c>
      <c r="F100" s="3">
        <f t="shared" si="8"/>
        <v>412274.65427299769</v>
      </c>
    </row>
    <row r="101" spans="2:6" x14ac:dyDescent="0.35">
      <c r="B101">
        <f t="shared" si="9"/>
        <v>85</v>
      </c>
      <c r="C101" s="3">
        <f t="shared" si="10"/>
        <v>412274.65427299769</v>
      </c>
      <c r="D101" s="3">
        <f t="shared" si="7"/>
        <v>2061.3732713649883</v>
      </c>
      <c r="E101" s="3">
        <f>10000</f>
        <v>10000</v>
      </c>
      <c r="F101" s="3">
        <f t="shared" si="8"/>
        <v>404336.0275443627</v>
      </c>
    </row>
    <row r="102" spans="2:6" x14ac:dyDescent="0.35">
      <c r="B102">
        <f t="shared" si="9"/>
        <v>86</v>
      </c>
      <c r="C102" s="3">
        <f t="shared" si="10"/>
        <v>404336.0275443627</v>
      </c>
      <c r="D102" s="3">
        <f t="shared" si="7"/>
        <v>2021.6801377218135</v>
      </c>
      <c r="E102" s="3">
        <f>10000</f>
        <v>10000</v>
      </c>
      <c r="F102" s="3">
        <f t="shared" si="8"/>
        <v>396357.70768208453</v>
      </c>
    </row>
    <row r="103" spans="2:6" x14ac:dyDescent="0.35">
      <c r="B103">
        <f t="shared" si="9"/>
        <v>87</v>
      </c>
      <c r="C103" s="3">
        <f t="shared" si="10"/>
        <v>396357.70768208453</v>
      </c>
      <c r="D103" s="3">
        <f t="shared" si="7"/>
        <v>1981.7885384104227</v>
      </c>
      <c r="E103" s="3">
        <f>10000</f>
        <v>10000</v>
      </c>
      <c r="F103" s="3">
        <f t="shared" si="8"/>
        <v>388339.49622049497</v>
      </c>
    </row>
    <row r="104" spans="2:6" x14ac:dyDescent="0.35">
      <c r="B104">
        <f t="shared" si="9"/>
        <v>88</v>
      </c>
      <c r="C104" s="3">
        <f t="shared" si="10"/>
        <v>388339.49622049497</v>
      </c>
      <c r="D104" s="3">
        <f t="shared" si="7"/>
        <v>1941.6974811024747</v>
      </c>
      <c r="E104" s="3">
        <f>10000</f>
        <v>10000</v>
      </c>
      <c r="F104" s="3">
        <f t="shared" si="8"/>
        <v>380281.19370159745</v>
      </c>
    </row>
    <row r="105" spans="2:6" x14ac:dyDescent="0.35">
      <c r="B105">
        <f t="shared" si="9"/>
        <v>89</v>
      </c>
      <c r="C105" s="3">
        <f t="shared" si="10"/>
        <v>380281.19370159745</v>
      </c>
      <c r="D105" s="3">
        <f t="shared" si="7"/>
        <v>1901.4059685079872</v>
      </c>
      <c r="E105" s="3">
        <f>10000</f>
        <v>10000</v>
      </c>
      <c r="F105" s="3">
        <f t="shared" si="8"/>
        <v>372182.59967010544</v>
      </c>
    </row>
    <row r="106" spans="2:6" x14ac:dyDescent="0.35">
      <c r="B106">
        <f t="shared" si="9"/>
        <v>90</v>
      </c>
      <c r="C106" s="3">
        <f t="shared" si="10"/>
        <v>372182.59967010544</v>
      </c>
      <c r="D106" s="3">
        <f t="shared" si="7"/>
        <v>1860.9129983505272</v>
      </c>
      <c r="E106" s="3">
        <f>10000</f>
        <v>10000</v>
      </c>
      <c r="F106" s="3">
        <f t="shared" si="8"/>
        <v>364043.51266845595</v>
      </c>
    </row>
    <row r="107" spans="2:6" x14ac:dyDescent="0.35">
      <c r="B107">
        <f t="shared" si="9"/>
        <v>91</v>
      </c>
      <c r="C107" s="3">
        <f t="shared" si="10"/>
        <v>364043.51266845595</v>
      </c>
      <c r="D107" s="3">
        <f t="shared" si="7"/>
        <v>1820.2175633422796</v>
      </c>
      <c r="E107" s="3">
        <f>10000</f>
        <v>10000</v>
      </c>
      <c r="F107" s="3">
        <f t="shared" si="8"/>
        <v>355863.73023179825</v>
      </c>
    </row>
    <row r="108" spans="2:6" x14ac:dyDescent="0.35">
      <c r="B108">
        <f t="shared" si="9"/>
        <v>92</v>
      </c>
      <c r="C108" s="3">
        <f t="shared" si="10"/>
        <v>355863.73023179825</v>
      </c>
      <c r="D108" s="3">
        <f t="shared" si="7"/>
        <v>1779.3186511589911</v>
      </c>
      <c r="E108" s="3">
        <f>10000</f>
        <v>10000</v>
      </c>
      <c r="F108" s="3">
        <f t="shared" si="8"/>
        <v>347643.04888295726</v>
      </c>
    </row>
    <row r="109" spans="2:6" x14ac:dyDescent="0.35">
      <c r="B109">
        <f t="shared" si="9"/>
        <v>93</v>
      </c>
      <c r="C109" s="3">
        <f t="shared" si="10"/>
        <v>347643.04888295726</v>
      </c>
      <c r="D109" s="3">
        <f t="shared" si="7"/>
        <v>1738.2152444147862</v>
      </c>
      <c r="E109" s="3">
        <f>10000</f>
        <v>10000</v>
      </c>
      <c r="F109" s="3">
        <f t="shared" si="8"/>
        <v>339381.26412737207</v>
      </c>
    </row>
    <row r="110" spans="2:6" x14ac:dyDescent="0.35">
      <c r="B110">
        <f t="shared" si="9"/>
        <v>94</v>
      </c>
      <c r="C110" s="3">
        <f t="shared" si="10"/>
        <v>339381.26412737207</v>
      </c>
      <c r="D110" s="3">
        <f t="shared" si="7"/>
        <v>1696.9063206368603</v>
      </c>
      <c r="E110" s="3">
        <f>10000</f>
        <v>10000</v>
      </c>
      <c r="F110" s="3">
        <f t="shared" si="8"/>
        <v>331078.17044800892</v>
      </c>
    </row>
    <row r="111" spans="2:6" x14ac:dyDescent="0.35">
      <c r="B111">
        <f t="shared" si="9"/>
        <v>95</v>
      </c>
      <c r="C111" s="3">
        <f t="shared" si="10"/>
        <v>331078.17044800892</v>
      </c>
      <c r="D111" s="3">
        <f t="shared" si="7"/>
        <v>1655.3908522400445</v>
      </c>
      <c r="E111" s="3">
        <f>10000</f>
        <v>10000</v>
      </c>
      <c r="F111" s="3">
        <f t="shared" si="8"/>
        <v>322733.56130024896</v>
      </c>
    </row>
    <row r="112" spans="2:6" x14ac:dyDescent="0.35">
      <c r="B112">
        <f t="shared" si="9"/>
        <v>96</v>
      </c>
      <c r="C112" s="3">
        <f t="shared" si="10"/>
        <v>322733.56130024896</v>
      </c>
      <c r="D112" s="3">
        <f t="shared" si="7"/>
        <v>1613.6678065012447</v>
      </c>
      <c r="E112" s="3">
        <f>10000</f>
        <v>10000</v>
      </c>
      <c r="F112" s="3">
        <f t="shared" si="8"/>
        <v>314347.22910675022</v>
      </c>
    </row>
    <row r="113" spans="2:6" x14ac:dyDescent="0.35">
      <c r="B113">
        <f t="shared" si="9"/>
        <v>97</v>
      </c>
      <c r="C113" s="3">
        <f t="shared" si="10"/>
        <v>314347.22910675022</v>
      </c>
      <c r="D113" s="3">
        <f t="shared" si="7"/>
        <v>1571.7361455337511</v>
      </c>
      <c r="E113" s="3">
        <f>10000</f>
        <v>10000</v>
      </c>
      <c r="F113" s="3">
        <f t="shared" si="8"/>
        <v>305918.96525228396</v>
      </c>
    </row>
    <row r="114" spans="2:6" x14ac:dyDescent="0.35">
      <c r="B114">
        <f t="shared" si="9"/>
        <v>98</v>
      </c>
      <c r="C114" s="3">
        <f t="shared" si="10"/>
        <v>305918.96525228396</v>
      </c>
      <c r="D114" s="3">
        <f t="shared" si="7"/>
        <v>1529.5948262614199</v>
      </c>
      <c r="E114" s="3">
        <f>10000</f>
        <v>10000</v>
      </c>
      <c r="F114" s="3">
        <f t="shared" si="8"/>
        <v>297448.56007854536</v>
      </c>
    </row>
    <row r="115" spans="2:6" x14ac:dyDescent="0.35">
      <c r="B115">
        <f t="shared" si="9"/>
        <v>99</v>
      </c>
      <c r="C115" s="3">
        <f t="shared" si="10"/>
        <v>297448.56007854536</v>
      </c>
      <c r="D115" s="3">
        <f t="shared" si="7"/>
        <v>1487.2428003927268</v>
      </c>
      <c r="E115" s="3">
        <f>10000</f>
        <v>10000</v>
      </c>
      <c r="F115" s="3">
        <f t="shared" si="8"/>
        <v>288935.80287893809</v>
      </c>
    </row>
    <row r="116" spans="2:6" x14ac:dyDescent="0.35">
      <c r="B116">
        <f t="shared" si="9"/>
        <v>100</v>
      </c>
      <c r="C116" s="3">
        <f t="shared" si="10"/>
        <v>288935.80287893809</v>
      </c>
      <c r="D116" s="3">
        <f t="shared" si="7"/>
        <v>1444.6790143946903</v>
      </c>
      <c r="E116" s="3">
        <f>10000</f>
        <v>10000</v>
      </c>
      <c r="F116" s="3">
        <f t="shared" si="8"/>
        <v>280380.48189333279</v>
      </c>
    </row>
    <row r="117" spans="2:6" x14ac:dyDescent="0.35">
      <c r="B117">
        <f t="shared" si="9"/>
        <v>101</v>
      </c>
      <c r="C117" s="3">
        <f t="shared" si="10"/>
        <v>280380.48189333279</v>
      </c>
      <c r="D117" s="3">
        <f t="shared" si="7"/>
        <v>1401.9024094666638</v>
      </c>
      <c r="E117" s="3">
        <f>10000</f>
        <v>10000</v>
      </c>
      <c r="F117" s="3">
        <f t="shared" si="8"/>
        <v>271782.38430279947</v>
      </c>
    </row>
    <row r="118" spans="2:6" x14ac:dyDescent="0.35">
      <c r="B118">
        <f t="shared" si="9"/>
        <v>102</v>
      </c>
      <c r="C118" s="3">
        <f t="shared" si="10"/>
        <v>271782.38430279947</v>
      </c>
      <c r="D118" s="3">
        <f t="shared" si="7"/>
        <v>1358.9119215139974</v>
      </c>
      <c r="E118" s="3">
        <f>10000</f>
        <v>10000</v>
      </c>
      <c r="F118" s="3">
        <f t="shared" si="8"/>
        <v>263141.2962243135</v>
      </c>
    </row>
    <row r="119" spans="2:6" x14ac:dyDescent="0.35">
      <c r="B119">
        <f t="shared" si="9"/>
        <v>103</v>
      </c>
      <c r="C119" s="3">
        <f t="shared" si="10"/>
        <v>263141.2962243135</v>
      </c>
      <c r="D119" s="3">
        <f t="shared" si="7"/>
        <v>1315.7064811215675</v>
      </c>
      <c r="E119" s="3">
        <f>10000</f>
        <v>10000</v>
      </c>
      <c r="F119" s="3">
        <f t="shared" si="8"/>
        <v>254457.00270543504</v>
      </c>
    </row>
    <row r="120" spans="2:6" x14ac:dyDescent="0.35">
      <c r="B120">
        <f t="shared" si="9"/>
        <v>104</v>
      </c>
      <c r="C120" s="3">
        <f t="shared" si="10"/>
        <v>254457.00270543504</v>
      </c>
      <c r="D120" s="3">
        <f t="shared" si="7"/>
        <v>1272.2850135271751</v>
      </c>
      <c r="E120" s="3">
        <f>10000</f>
        <v>10000</v>
      </c>
      <c r="F120" s="3">
        <f t="shared" si="8"/>
        <v>245729.28771896221</v>
      </c>
    </row>
    <row r="121" spans="2:6" x14ac:dyDescent="0.35">
      <c r="B121">
        <f t="shared" si="9"/>
        <v>105</v>
      </c>
      <c r="C121" s="3">
        <f t="shared" si="10"/>
        <v>245729.28771896221</v>
      </c>
      <c r="D121" s="3">
        <f t="shared" si="7"/>
        <v>1228.6464385948109</v>
      </c>
      <c r="E121" s="3">
        <f>10000</f>
        <v>10000</v>
      </c>
      <c r="F121" s="3">
        <f t="shared" si="8"/>
        <v>236957.93415755703</v>
      </c>
    </row>
    <row r="122" spans="2:6" x14ac:dyDescent="0.35">
      <c r="B122">
        <f t="shared" si="9"/>
        <v>106</v>
      </c>
      <c r="C122" s="3">
        <f t="shared" si="10"/>
        <v>236957.93415755703</v>
      </c>
      <c r="D122" s="3">
        <f t="shared" si="7"/>
        <v>1184.7896707877851</v>
      </c>
      <c r="E122" s="3">
        <f>10000</f>
        <v>10000</v>
      </c>
      <c r="F122" s="3">
        <f t="shared" si="8"/>
        <v>228142.72382834481</v>
      </c>
    </row>
    <row r="123" spans="2:6" x14ac:dyDescent="0.35">
      <c r="B123">
        <f t="shared" si="9"/>
        <v>107</v>
      </c>
      <c r="C123" s="3">
        <f t="shared" si="10"/>
        <v>228142.72382834481</v>
      </c>
      <c r="D123" s="3">
        <f t="shared" si="7"/>
        <v>1140.7136191417239</v>
      </c>
      <c r="E123" s="3">
        <f>10000</f>
        <v>10000</v>
      </c>
      <c r="F123" s="3">
        <f t="shared" si="8"/>
        <v>219283.43744748653</v>
      </c>
    </row>
    <row r="124" spans="2:6" x14ac:dyDescent="0.35">
      <c r="B124">
        <f t="shared" si="9"/>
        <v>108</v>
      </c>
      <c r="C124" s="3">
        <f t="shared" si="10"/>
        <v>219283.43744748653</v>
      </c>
      <c r="D124" s="3">
        <f t="shared" si="7"/>
        <v>1096.4171872374325</v>
      </c>
      <c r="E124" s="3">
        <f>10000</f>
        <v>10000</v>
      </c>
      <c r="F124" s="3">
        <f t="shared" si="8"/>
        <v>210379.85463472398</v>
      </c>
    </row>
    <row r="125" spans="2:6" x14ac:dyDescent="0.35">
      <c r="B125">
        <f t="shared" si="9"/>
        <v>109</v>
      </c>
      <c r="C125" s="3">
        <f t="shared" si="10"/>
        <v>210379.85463472398</v>
      </c>
      <c r="D125" s="3">
        <f t="shared" si="7"/>
        <v>1051.8992731736198</v>
      </c>
      <c r="E125" s="3">
        <f>10000</f>
        <v>10000</v>
      </c>
      <c r="F125" s="3">
        <f t="shared" si="8"/>
        <v>201431.7539078976</v>
      </c>
    </row>
    <row r="126" spans="2:6" x14ac:dyDescent="0.35">
      <c r="B126">
        <f t="shared" si="9"/>
        <v>110</v>
      </c>
      <c r="C126" s="3">
        <f t="shared" si="10"/>
        <v>201431.7539078976</v>
      </c>
      <c r="D126" s="3">
        <f t="shared" si="7"/>
        <v>1007.1587695394879</v>
      </c>
      <c r="E126" s="3">
        <f>10000</f>
        <v>10000</v>
      </c>
      <c r="F126" s="3">
        <f t="shared" si="8"/>
        <v>192438.9126774371</v>
      </c>
    </row>
    <row r="127" spans="2:6" x14ac:dyDescent="0.35">
      <c r="B127">
        <f t="shared" si="9"/>
        <v>111</v>
      </c>
      <c r="C127" s="3">
        <f t="shared" si="10"/>
        <v>192438.9126774371</v>
      </c>
      <c r="D127" s="3">
        <f t="shared" si="7"/>
        <v>962.19456338718544</v>
      </c>
      <c r="E127" s="3">
        <f>10000</f>
        <v>10000</v>
      </c>
      <c r="F127" s="3">
        <f t="shared" si="8"/>
        <v>183401.10724082429</v>
      </c>
    </row>
    <row r="128" spans="2:6" x14ac:dyDescent="0.35">
      <c r="B128">
        <f t="shared" si="9"/>
        <v>112</v>
      </c>
      <c r="C128" s="3">
        <f t="shared" si="10"/>
        <v>183401.10724082429</v>
      </c>
      <c r="D128" s="3">
        <f t="shared" si="7"/>
        <v>917.00553620412131</v>
      </c>
      <c r="E128" s="3">
        <f>10000</f>
        <v>10000</v>
      </c>
      <c r="F128" s="3">
        <f t="shared" si="8"/>
        <v>174318.11277702841</v>
      </c>
    </row>
    <row r="129" spans="2:6" x14ac:dyDescent="0.35">
      <c r="B129">
        <f t="shared" si="9"/>
        <v>113</v>
      </c>
      <c r="C129" s="3">
        <f t="shared" si="10"/>
        <v>174318.11277702841</v>
      </c>
      <c r="D129" s="3">
        <f t="shared" si="7"/>
        <v>871.59056388514193</v>
      </c>
      <c r="E129" s="3">
        <f>10000</f>
        <v>10000</v>
      </c>
      <c r="F129" s="3">
        <f t="shared" si="8"/>
        <v>165189.70334091355</v>
      </c>
    </row>
    <row r="130" spans="2:6" x14ac:dyDescent="0.35">
      <c r="B130">
        <f t="shared" si="9"/>
        <v>114</v>
      </c>
      <c r="C130" s="3">
        <f t="shared" si="10"/>
        <v>165189.70334091355</v>
      </c>
      <c r="D130" s="3">
        <f t="shared" si="7"/>
        <v>825.94851670456774</v>
      </c>
      <c r="E130" s="3">
        <f>10000</f>
        <v>10000</v>
      </c>
      <c r="F130" s="3">
        <f t="shared" si="8"/>
        <v>156015.65185761813</v>
      </c>
    </row>
    <row r="131" spans="2:6" x14ac:dyDescent="0.35">
      <c r="B131">
        <f t="shared" si="9"/>
        <v>115</v>
      </c>
      <c r="C131" s="3">
        <f t="shared" si="10"/>
        <v>156015.65185761813</v>
      </c>
      <c r="D131" s="3">
        <f t="shared" si="7"/>
        <v>780.07825928809063</v>
      </c>
      <c r="E131" s="3">
        <f>10000</f>
        <v>10000</v>
      </c>
      <c r="F131" s="3">
        <f t="shared" si="8"/>
        <v>146795.73011690623</v>
      </c>
    </row>
    <row r="132" spans="2:6" x14ac:dyDescent="0.35">
      <c r="B132">
        <f t="shared" si="9"/>
        <v>116</v>
      </c>
      <c r="C132" s="3">
        <f t="shared" si="10"/>
        <v>146795.73011690623</v>
      </c>
      <c r="D132" s="3">
        <f t="shared" si="7"/>
        <v>733.97865058453101</v>
      </c>
      <c r="E132" s="3">
        <f>10000</f>
        <v>10000</v>
      </c>
      <c r="F132" s="3">
        <f t="shared" si="8"/>
        <v>137529.70876749075</v>
      </c>
    </row>
    <row r="133" spans="2:6" x14ac:dyDescent="0.35">
      <c r="B133">
        <f t="shared" si="9"/>
        <v>117</v>
      </c>
      <c r="C133" s="3">
        <f t="shared" si="10"/>
        <v>137529.70876749075</v>
      </c>
      <c r="D133" s="3">
        <f t="shared" si="7"/>
        <v>687.64854383745376</v>
      </c>
      <c r="E133" s="3">
        <f>10000</f>
        <v>10000</v>
      </c>
      <c r="F133" s="3">
        <f t="shared" si="8"/>
        <v>128217.3573113282</v>
      </c>
    </row>
    <row r="134" spans="2:6" x14ac:dyDescent="0.35">
      <c r="B134">
        <f t="shared" si="9"/>
        <v>118</v>
      </c>
      <c r="C134" s="3">
        <f t="shared" si="10"/>
        <v>128217.3573113282</v>
      </c>
      <c r="D134" s="3">
        <f t="shared" si="7"/>
        <v>641.08678655664096</v>
      </c>
      <c r="E134" s="3">
        <f>10000</f>
        <v>10000</v>
      </c>
      <c r="F134" s="3">
        <f t="shared" si="8"/>
        <v>118858.44409788484</v>
      </c>
    </row>
    <row r="135" spans="2:6" x14ac:dyDescent="0.35">
      <c r="B135">
        <f t="shared" si="9"/>
        <v>119</v>
      </c>
      <c r="C135" s="3">
        <f t="shared" si="10"/>
        <v>118858.44409788484</v>
      </c>
      <c r="D135" s="3">
        <f t="shared" si="7"/>
        <v>594.29222048942427</v>
      </c>
      <c r="E135" s="3">
        <f>10000</f>
        <v>10000</v>
      </c>
      <c r="F135" s="3">
        <f t="shared" si="8"/>
        <v>109452.73631837427</v>
      </c>
    </row>
    <row r="136" spans="2:6" x14ac:dyDescent="0.35">
      <c r="B136">
        <f t="shared" si="9"/>
        <v>120</v>
      </c>
      <c r="C136" s="3">
        <f t="shared" si="10"/>
        <v>109452.73631837427</v>
      </c>
      <c r="D136" s="3">
        <f t="shared" si="7"/>
        <v>547.26368159187132</v>
      </c>
      <c r="E136" s="3">
        <f>10000</f>
        <v>10000</v>
      </c>
      <c r="F136" s="3">
        <f t="shared" si="8"/>
        <v>99999.999999966138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25AC9EDDD4CD47A9A9C38352F33E38" ma:contentTypeVersion="10" ma:contentTypeDescription="Create a new document." ma:contentTypeScope="" ma:versionID="4cf0ccb3a45d1d6322fde84b69cd192d">
  <xsd:schema xmlns:xsd="http://www.w3.org/2001/XMLSchema" xmlns:xs="http://www.w3.org/2001/XMLSchema" xmlns:p="http://schemas.microsoft.com/office/2006/metadata/properties" xmlns:ns3="08d257ff-b642-4f87-90f1-75e2fef4daaf" targetNamespace="http://schemas.microsoft.com/office/2006/metadata/properties" ma:root="true" ma:fieldsID="87ec1d3f19b53538ce08ea8a483a2ce7" ns3:_="">
    <xsd:import namespace="08d257ff-b642-4f87-90f1-75e2fef4da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257ff-b642-4f87-90f1-75e2fef4d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BBFD12-CF3B-4CE5-BA6E-5F5E7FEA0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d257ff-b642-4f87-90f1-75e2fef4da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2F46E4-3264-4466-8ED3-6A0BB54D2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35094-EA36-4851-83E0-08744829DAFA}">
  <ds:schemaRefs>
    <ds:schemaRef ds:uri="08d257ff-b642-4f87-90f1-75e2fef4daaf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Problems 1-9</vt:lpstr>
      <vt:lpstr>Problem 10</vt:lpstr>
      <vt:lpstr>Problem 11</vt:lpstr>
      <vt:lpstr>Problem 12</vt:lpstr>
      <vt:lpstr>Problem 13</vt:lpstr>
      <vt:lpstr>Problem 14</vt:lpstr>
      <vt:lpstr>Problem 15</vt:lpstr>
      <vt:lpstr>Problem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N. Fitzpatrick</dc:creator>
  <cp:lastModifiedBy>Haley N. Fitzpatrick</cp:lastModifiedBy>
  <dcterms:created xsi:type="dcterms:W3CDTF">2020-10-06T13:14:13Z</dcterms:created>
  <dcterms:modified xsi:type="dcterms:W3CDTF">2020-10-21T23:59:50Z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0x0101003C25AC9EDDD4CD47A9A9C38352F33E38</vt:lpwstr>
  </property>
</Properties>
</file>