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Courses\CIT-110\"/>
    </mc:Choice>
  </mc:AlternateContent>
  <xr:revisionPtr revIDLastSave="0" documentId="13_ncr:1_{03853656-65AD-4E27-8D47-20D470FF9720}" xr6:coauthVersionLast="47" xr6:coauthVersionMax="47" xr10:uidLastSave="{00000000-0000-0000-0000-000000000000}"/>
  <bookViews>
    <workbookView xWindow="-110" yWindow="-110" windowWidth="19420" windowHeight="10420" activeTab="1" xr2:uid="{16CE3235-F88D-44A9-B7FA-B7E8F3F4AA42}"/>
  </bookViews>
  <sheets>
    <sheet name="Correct GPA" sheetId="3" r:id="rId1"/>
    <sheet name="Sheet1" sheetId="5" r:id="rId2"/>
    <sheet name="GrdTable" sheetId="4" r:id="rId3"/>
  </sheets>
  <definedNames>
    <definedName name="GradeTable">GrdTable!$A$2:$F$18</definedName>
    <definedName name="GrdTabl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9" i="5" l="1"/>
  <c r="F8" i="5"/>
  <c r="B14" i="5"/>
  <c r="B12" i="5"/>
  <c r="B9" i="5"/>
  <c r="F7" i="5"/>
  <c r="F4" i="5"/>
  <c r="B7" i="5"/>
  <c r="B4" i="5"/>
  <c r="K11" i="3"/>
  <c r="K12" i="3"/>
  <c r="K13" i="3"/>
  <c r="K14" i="3"/>
  <c r="K15" i="3"/>
  <c r="K16" i="3"/>
  <c r="K17" i="3"/>
  <c r="K18" i="3"/>
  <c r="K19" i="3"/>
  <c r="K20" i="3"/>
  <c r="K21" i="3"/>
  <c r="L12" i="3"/>
  <c r="L13" i="3"/>
  <c r="L14" i="3"/>
  <c r="L15" i="3"/>
  <c r="L16" i="3"/>
  <c r="L17" i="3"/>
  <c r="L18" i="3"/>
  <c r="L19" i="3"/>
  <c r="L20" i="3"/>
  <c r="L21" i="3"/>
  <c r="L22" i="3"/>
  <c r="L11" i="3"/>
  <c r="J11" i="3"/>
  <c r="J12" i="3"/>
  <c r="J13" i="3"/>
  <c r="J14" i="3"/>
  <c r="J15" i="3"/>
  <c r="J16" i="3"/>
  <c r="J17" i="3"/>
  <c r="J18" i="3"/>
  <c r="J19" i="3"/>
  <c r="J20" i="3"/>
  <c r="J21" i="3"/>
  <c r="J22" i="3"/>
  <c r="I11" i="3"/>
  <c r="I12" i="3"/>
  <c r="I13" i="3"/>
  <c r="I14" i="3"/>
  <c r="I15" i="3"/>
  <c r="I16" i="3"/>
  <c r="I17" i="3"/>
  <c r="I18" i="3"/>
  <c r="I19" i="3"/>
  <c r="I20" i="3"/>
  <c r="I21" i="3"/>
  <c r="I22" i="3"/>
  <c r="A2" i="3"/>
  <c r="A1" i="3"/>
  <c r="K9" i="3"/>
  <c r="K10" i="3"/>
  <c r="K22" i="3"/>
  <c r="K8" i="3"/>
  <c r="J10" i="3"/>
  <c r="J9" i="3"/>
  <c r="J8" i="3"/>
  <c r="I9" i="3"/>
  <c r="I10" i="3"/>
  <c r="L10" i="3" s="1"/>
  <c r="I8" i="3"/>
  <c r="L8" i="3" s="1"/>
  <c r="K2" i="3" l="1"/>
  <c r="J2" i="3"/>
  <c r="J1" i="3"/>
  <c r="L9" i="3"/>
  <c r="L2" i="3" s="1"/>
  <c r="K1" i="3"/>
  <c r="I2" i="3" l="1"/>
  <c r="L1" i="3"/>
  <c r="I1" i="3" s="1"/>
  <c r="B13" i="5"/>
  <c r="C13" i="5" s="1"/>
</calcChain>
</file>

<file path=xl/sharedStrings.xml><?xml version="1.0" encoding="utf-8"?>
<sst xmlns="http://schemas.openxmlformats.org/spreadsheetml/2006/main" count="141" uniqueCount="86">
  <si>
    <t>Fall</t>
  </si>
  <si>
    <t>A</t>
  </si>
  <si>
    <t>LIB</t>
  </si>
  <si>
    <t>B</t>
  </si>
  <si>
    <t>C</t>
  </si>
  <si>
    <t>D</t>
  </si>
  <si>
    <t>F</t>
  </si>
  <si>
    <t>I</t>
  </si>
  <si>
    <t>P</t>
  </si>
  <si>
    <t>W</t>
  </si>
  <si>
    <t>EARN</t>
  </si>
  <si>
    <t>COMMENT</t>
  </si>
  <si>
    <t>Excellent</t>
  </si>
  <si>
    <t>Good</t>
  </si>
  <si>
    <t>Average</t>
  </si>
  <si>
    <t>Below Avg</t>
  </si>
  <si>
    <t>Fail</t>
  </si>
  <si>
    <t>Incomplete</t>
  </si>
  <si>
    <t>Pass</t>
  </si>
  <si>
    <t>Withdraw</t>
  </si>
  <si>
    <t>Seq</t>
  </si>
  <si>
    <t>Sem</t>
  </si>
  <si>
    <t>Year</t>
  </si>
  <si>
    <t>Dep</t>
  </si>
  <si>
    <t>Crs</t>
  </si>
  <si>
    <t>Title</t>
  </si>
  <si>
    <t>Cred</t>
  </si>
  <si>
    <t>Grade</t>
  </si>
  <si>
    <t>GPts</t>
  </si>
  <si>
    <t>Att</t>
  </si>
  <si>
    <t>Earn</t>
  </si>
  <si>
    <t>HPts</t>
  </si>
  <si>
    <t>A-</t>
  </si>
  <si>
    <t>B+</t>
  </si>
  <si>
    <t>B-</t>
  </si>
  <si>
    <t>C+</t>
  </si>
  <si>
    <t>C-</t>
  </si>
  <si>
    <t>D+</t>
  </si>
  <si>
    <t>D-</t>
  </si>
  <si>
    <t>POINTS</t>
  </si>
  <si>
    <t>ATTEMPT</t>
  </si>
  <si>
    <t>SEQ</t>
  </si>
  <si>
    <t>TR</t>
  </si>
  <si>
    <t>AP</t>
  </si>
  <si>
    <t>Advance</t>
  </si>
  <si>
    <t>Transfer</t>
  </si>
  <si>
    <t>Pre-Cal</t>
  </si>
  <si>
    <t>MAT</t>
  </si>
  <si>
    <t>CSC</t>
  </si>
  <si>
    <t>Jan</t>
  </si>
  <si>
    <t>CRJ</t>
  </si>
  <si>
    <t>Spring</t>
  </si>
  <si>
    <t>SPA</t>
  </si>
  <si>
    <t>EGR</t>
  </si>
  <si>
    <t>GrandTotal</t>
  </si>
  <si>
    <t>SelectTotal</t>
  </si>
  <si>
    <t>POL</t>
  </si>
  <si>
    <t>Engaging Communites</t>
  </si>
  <si>
    <t>Intro to Prog</t>
  </si>
  <si>
    <t>Issue Am Pol</t>
  </si>
  <si>
    <t>Crime Justic Pop</t>
  </si>
  <si>
    <t>Critial Anaylis</t>
  </si>
  <si>
    <t>Data Structures and Algos</t>
  </si>
  <si>
    <t xml:space="preserve">Intro Robotics </t>
  </si>
  <si>
    <t>ENG</t>
  </si>
  <si>
    <t>College Writing</t>
  </si>
  <si>
    <t>The National Parks</t>
  </si>
  <si>
    <t>DAT</t>
  </si>
  <si>
    <t>Calculus One</t>
  </si>
  <si>
    <t>Tools and Methods</t>
  </si>
  <si>
    <t>Cathoicism and Stoicism</t>
  </si>
  <si>
    <t>CIT</t>
  </si>
  <si>
    <t>ACC</t>
  </si>
  <si>
    <t>Managerial Acccounting</t>
  </si>
  <si>
    <t>Prin of Computing &amp; IT</t>
  </si>
  <si>
    <t>If I have</t>
  </si>
  <si>
    <t>credits</t>
  </si>
  <si>
    <t>GPA</t>
  </si>
  <si>
    <t>Honor Pts</t>
  </si>
  <si>
    <t>I want</t>
  </si>
  <si>
    <t>Credits</t>
  </si>
  <si>
    <t>HonorPts</t>
  </si>
  <si>
    <t>I need</t>
  </si>
  <si>
    <t xml:space="preserve">If I take </t>
  </si>
  <si>
    <t xml:space="preserve">credits </t>
  </si>
  <si>
    <t>I will Have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</si>
</sst>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.0_);_(* \(#,##0.0\);_(* &quot;-&quot;??_);_(@_)"/>
    <numFmt numFmtId="165" formatCode="_(* #,##0.0000_);_(* \(#,##0.0000\);_(* &quot;-&quot;??_);_(@_)"/>
    <numFmt numFmtId="168" formatCode="_(* #,##0.0000_);_(* \(#,##0.0000\);_(* &quot;-&quot;??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164" fontId="0" fillId="0" borderId="0" xfId="1" applyNumberFormat="1" applyFont="1"/>
    <xf numFmtId="0" fontId="2" fillId="0" borderId="0" xfId="0" applyFont="1" applyAlignment="1">
      <alignment horizontal="center" wrapText="1"/>
    </xf>
    <xf numFmtId="164" fontId="2" fillId="0" borderId="0" xfId="1" applyNumberFormat="1" applyFont="1" applyAlignment="1">
      <alignment horizontal="center" wrapText="1"/>
    </xf>
    <xf numFmtId="165" fontId="0" fillId="0" borderId="0" xfId="1" applyNumberFormat="1" applyFont="1"/>
    <xf numFmtId="168" fontId="0" fillId="0" borderId="0" xfId="0" applyNumberFormat="1"/>
    <xf numFmtId="0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32AE7D-3F54-493A-AEED-D215F1987C1A}">
  <dimension ref="A1:L22"/>
  <sheetViews>
    <sheetView zoomScale="82" workbookViewId="0">
      <pane xSplit="10" ySplit="29" topLeftCell="K30" activePane="bottomRight" state="frozen"/>
      <selection pane="topRight" activeCell="K1" sqref="K1"/>
      <selection pane="bottomLeft" activeCell="A12" sqref="A12"/>
      <selection pane="bottomRight" activeCell="P25" sqref="P25"/>
    </sheetView>
  </sheetViews>
  <sheetFormatPr defaultRowHeight="14.5" x14ac:dyDescent="0.35"/>
  <cols>
    <col min="6" max="6" width="19.36328125" bestFit="1" customWidth="1"/>
    <col min="10" max="10" width="8.1796875" customWidth="1"/>
  </cols>
  <sheetData>
    <row r="1" spans="1:12" x14ac:dyDescent="0.35">
      <c r="A1">
        <f>COUNT(A7:A22)</f>
        <v>15</v>
      </c>
      <c r="F1" t="s">
        <v>54</v>
      </c>
      <c r="I1" s="4">
        <f>L1/J1</f>
        <v>3.4151515151515155</v>
      </c>
      <c r="J1">
        <f>SUM(J7:J23)</f>
        <v>33</v>
      </c>
      <c r="K1">
        <f>SUM(K7:K23)</f>
        <v>33</v>
      </c>
      <c r="L1">
        <f>SUM(L7:L23)</f>
        <v>112.70000000000002</v>
      </c>
    </row>
    <row r="2" spans="1:12" x14ac:dyDescent="0.35">
      <c r="A2">
        <f>DCOUNT($A$7:$L$23,A7,$A$4:$L$5)</f>
        <v>15</v>
      </c>
      <c r="F2" t="s">
        <v>55</v>
      </c>
      <c r="I2" s="4">
        <f>L2/J2</f>
        <v>3.4151515151515155</v>
      </c>
      <c r="J2">
        <f>DSUM($A$7:$L$23,J7,$A$4:$L$5)</f>
        <v>33</v>
      </c>
      <c r="K2">
        <f>DSUM($A$7:$L$23,K7,$A$4:$L$5)</f>
        <v>33</v>
      </c>
      <c r="L2">
        <f>DSUM($A$7:$L$23,L7,$A$4:$L$5)</f>
        <v>112.70000000000002</v>
      </c>
    </row>
    <row r="4" spans="1:12" x14ac:dyDescent="0.35">
      <c r="A4" s="2" t="s">
        <v>20</v>
      </c>
      <c r="B4" s="2" t="s">
        <v>21</v>
      </c>
      <c r="C4" s="2" t="s">
        <v>22</v>
      </c>
      <c r="D4" s="2" t="s">
        <v>23</v>
      </c>
      <c r="E4" s="2" t="s">
        <v>24</v>
      </c>
      <c r="F4" s="2" t="s">
        <v>25</v>
      </c>
      <c r="G4" s="2" t="s">
        <v>26</v>
      </c>
      <c r="H4" s="2" t="s">
        <v>27</v>
      </c>
      <c r="I4" s="2" t="s">
        <v>28</v>
      </c>
      <c r="J4" s="2" t="s">
        <v>29</v>
      </c>
      <c r="K4" s="2" t="s">
        <v>30</v>
      </c>
      <c r="L4" s="2" t="s">
        <v>31</v>
      </c>
    </row>
    <row r="7" spans="1:12" x14ac:dyDescent="0.35">
      <c r="A7" s="2" t="s">
        <v>20</v>
      </c>
      <c r="B7" s="2" t="s">
        <v>21</v>
      </c>
      <c r="C7" s="2" t="s">
        <v>22</v>
      </c>
      <c r="D7" s="2" t="s">
        <v>23</v>
      </c>
      <c r="E7" s="2" t="s">
        <v>24</v>
      </c>
      <c r="F7" s="2" t="s">
        <v>25</v>
      </c>
      <c r="G7" s="2" t="s">
        <v>26</v>
      </c>
      <c r="H7" s="2" t="s">
        <v>27</v>
      </c>
      <c r="I7" s="2" t="s">
        <v>28</v>
      </c>
      <c r="J7" s="2" t="s">
        <v>29</v>
      </c>
      <c r="K7" s="2" t="s">
        <v>30</v>
      </c>
      <c r="L7" s="2" t="s">
        <v>31</v>
      </c>
    </row>
    <row r="8" spans="1:12" x14ac:dyDescent="0.35">
      <c r="A8">
        <v>1</v>
      </c>
      <c r="B8" t="s">
        <v>0</v>
      </c>
      <c r="C8">
        <v>2021</v>
      </c>
      <c r="D8" t="s">
        <v>2</v>
      </c>
      <c r="E8">
        <v>102</v>
      </c>
      <c r="F8" t="s">
        <v>57</v>
      </c>
      <c r="G8">
        <v>3</v>
      </c>
      <c r="H8" t="s">
        <v>33</v>
      </c>
      <c r="I8">
        <f t="shared" ref="I8:I22" si="0">IF(ISBLANK($H8),0,VLOOKUP($H8,GradeTable,2,FALSE))</f>
        <v>3.3</v>
      </c>
      <c r="J8">
        <f t="shared" ref="J8:J22" si="1">IF(ISBLANK($H8),0,VLOOKUP($H8,GradeTable,3,FALSE)*$G8)</f>
        <v>3</v>
      </c>
      <c r="K8">
        <f t="shared" ref="K8:K22" si="2">IF(ISBLANK($H8),0,VLOOKUP($H8,GradeTable,4,FALSE)*$G8)</f>
        <v>3</v>
      </c>
      <c r="L8">
        <f>I8*K8</f>
        <v>9.8999999999999986</v>
      </c>
    </row>
    <row r="9" spans="1:12" x14ac:dyDescent="0.35">
      <c r="A9">
        <v>2</v>
      </c>
      <c r="B9" t="s">
        <v>0</v>
      </c>
      <c r="C9">
        <v>2021</v>
      </c>
      <c r="D9" t="s">
        <v>48</v>
      </c>
      <c r="E9">
        <v>115</v>
      </c>
      <c r="F9" t="s">
        <v>58</v>
      </c>
      <c r="G9">
        <v>4</v>
      </c>
      <c r="H9" t="s">
        <v>1</v>
      </c>
      <c r="I9">
        <f t="shared" si="0"/>
        <v>4</v>
      </c>
      <c r="J9">
        <f t="shared" si="1"/>
        <v>4</v>
      </c>
      <c r="K9">
        <f t="shared" si="2"/>
        <v>4</v>
      </c>
      <c r="L9">
        <f t="shared" ref="L9:L10" si="3">I9*K9</f>
        <v>16</v>
      </c>
    </row>
    <row r="10" spans="1:12" x14ac:dyDescent="0.35">
      <c r="A10">
        <v>3</v>
      </c>
      <c r="B10" t="s">
        <v>0</v>
      </c>
      <c r="C10">
        <v>2021</v>
      </c>
      <c r="D10" t="s">
        <v>47</v>
      </c>
      <c r="E10">
        <v>117</v>
      </c>
      <c r="F10" t="s">
        <v>46</v>
      </c>
      <c r="G10">
        <v>3</v>
      </c>
      <c r="H10" t="s">
        <v>1</v>
      </c>
      <c r="I10">
        <f t="shared" si="0"/>
        <v>4</v>
      </c>
      <c r="J10">
        <f t="shared" si="1"/>
        <v>3</v>
      </c>
      <c r="K10">
        <f t="shared" si="2"/>
        <v>3</v>
      </c>
      <c r="L10">
        <f t="shared" si="3"/>
        <v>12</v>
      </c>
    </row>
    <row r="11" spans="1:12" x14ac:dyDescent="0.35">
      <c r="A11">
        <v>4</v>
      </c>
      <c r="B11" t="s">
        <v>0</v>
      </c>
      <c r="C11">
        <v>2021</v>
      </c>
      <c r="D11" t="s">
        <v>56</v>
      </c>
      <c r="E11">
        <v>121</v>
      </c>
      <c r="F11" t="s">
        <v>59</v>
      </c>
      <c r="G11">
        <v>3</v>
      </c>
      <c r="H11" t="s">
        <v>34</v>
      </c>
      <c r="I11">
        <f t="shared" si="0"/>
        <v>2.7</v>
      </c>
      <c r="J11">
        <f t="shared" si="1"/>
        <v>3</v>
      </c>
      <c r="K11">
        <f t="shared" si="2"/>
        <v>3</v>
      </c>
      <c r="L11">
        <f>$I11*$J11</f>
        <v>8.1000000000000014</v>
      </c>
    </row>
    <row r="12" spans="1:12" x14ac:dyDescent="0.35">
      <c r="A12">
        <v>5</v>
      </c>
      <c r="B12" t="s">
        <v>49</v>
      </c>
      <c r="C12">
        <v>2022</v>
      </c>
      <c r="D12" t="s">
        <v>50</v>
      </c>
      <c r="E12">
        <v>278</v>
      </c>
      <c r="F12" t="s">
        <v>60</v>
      </c>
      <c r="G12">
        <v>3</v>
      </c>
      <c r="H12" t="s">
        <v>1</v>
      </c>
      <c r="I12">
        <f t="shared" si="0"/>
        <v>4</v>
      </c>
      <c r="J12">
        <f t="shared" si="1"/>
        <v>3</v>
      </c>
      <c r="K12">
        <f t="shared" si="2"/>
        <v>3</v>
      </c>
      <c r="L12">
        <f t="shared" ref="L12:L22" si="4">$I12*$J12</f>
        <v>12</v>
      </c>
    </row>
    <row r="13" spans="1:12" x14ac:dyDescent="0.35">
      <c r="A13">
        <v>6</v>
      </c>
      <c r="B13" t="s">
        <v>51</v>
      </c>
      <c r="C13">
        <v>2022</v>
      </c>
      <c r="D13" t="s">
        <v>52</v>
      </c>
      <c r="E13">
        <v>280</v>
      </c>
      <c r="F13" t="s">
        <v>61</v>
      </c>
      <c r="G13">
        <v>3</v>
      </c>
      <c r="H13" t="s">
        <v>33</v>
      </c>
      <c r="I13">
        <f t="shared" si="0"/>
        <v>3.3</v>
      </c>
      <c r="J13">
        <f t="shared" si="1"/>
        <v>3</v>
      </c>
      <c r="K13">
        <f t="shared" si="2"/>
        <v>3</v>
      </c>
      <c r="L13">
        <f t="shared" si="4"/>
        <v>9.8999999999999986</v>
      </c>
    </row>
    <row r="14" spans="1:12" x14ac:dyDescent="0.35">
      <c r="A14">
        <v>7</v>
      </c>
      <c r="B14" t="s">
        <v>51</v>
      </c>
      <c r="C14">
        <v>2022</v>
      </c>
      <c r="D14" t="s">
        <v>48</v>
      </c>
      <c r="E14">
        <v>225</v>
      </c>
      <c r="F14" t="s">
        <v>62</v>
      </c>
      <c r="G14">
        <v>4</v>
      </c>
      <c r="H14" t="s">
        <v>32</v>
      </c>
      <c r="I14">
        <f t="shared" si="0"/>
        <v>3.7</v>
      </c>
      <c r="J14">
        <f t="shared" si="1"/>
        <v>4</v>
      </c>
      <c r="K14">
        <f t="shared" si="2"/>
        <v>4</v>
      </c>
      <c r="L14">
        <f t="shared" si="4"/>
        <v>14.8</v>
      </c>
    </row>
    <row r="15" spans="1:12" x14ac:dyDescent="0.35">
      <c r="A15">
        <v>8</v>
      </c>
      <c r="B15" t="s">
        <v>51</v>
      </c>
      <c r="C15">
        <v>2022</v>
      </c>
      <c r="D15" t="s">
        <v>53</v>
      </c>
      <c r="E15">
        <v>116</v>
      </c>
      <c r="F15" t="s">
        <v>63</v>
      </c>
      <c r="G15">
        <v>4</v>
      </c>
      <c r="H15" t="s">
        <v>33</v>
      </c>
      <c r="I15">
        <f t="shared" si="0"/>
        <v>3.3</v>
      </c>
      <c r="J15">
        <f t="shared" si="1"/>
        <v>4</v>
      </c>
      <c r="K15">
        <f t="shared" si="2"/>
        <v>4</v>
      </c>
      <c r="L15">
        <f t="shared" si="4"/>
        <v>13.2</v>
      </c>
    </row>
    <row r="16" spans="1:12" x14ac:dyDescent="0.35">
      <c r="A16">
        <v>9</v>
      </c>
      <c r="B16" t="s">
        <v>51</v>
      </c>
      <c r="C16">
        <v>2022</v>
      </c>
      <c r="D16" t="s">
        <v>64</v>
      </c>
      <c r="E16">
        <v>105</v>
      </c>
      <c r="F16" t="s">
        <v>65</v>
      </c>
      <c r="G16">
        <v>3</v>
      </c>
      <c r="H16" t="s">
        <v>35</v>
      </c>
      <c r="I16">
        <f t="shared" si="0"/>
        <v>2.2999999999999998</v>
      </c>
      <c r="J16">
        <f t="shared" si="1"/>
        <v>3</v>
      </c>
      <c r="K16">
        <f t="shared" si="2"/>
        <v>3</v>
      </c>
      <c r="L16">
        <f t="shared" si="4"/>
        <v>6.8999999999999995</v>
      </c>
    </row>
    <row r="17" spans="1:12" x14ac:dyDescent="0.35">
      <c r="A17">
        <v>10</v>
      </c>
      <c r="B17" t="s">
        <v>51</v>
      </c>
      <c r="C17">
        <v>2022</v>
      </c>
      <c r="D17" t="s">
        <v>2</v>
      </c>
      <c r="E17">
        <v>101</v>
      </c>
      <c r="F17" t="s">
        <v>66</v>
      </c>
      <c r="G17">
        <v>3</v>
      </c>
      <c r="H17" t="s">
        <v>33</v>
      </c>
      <c r="I17">
        <f t="shared" si="0"/>
        <v>3.3</v>
      </c>
      <c r="J17">
        <f t="shared" si="1"/>
        <v>3</v>
      </c>
      <c r="K17">
        <f t="shared" si="2"/>
        <v>3</v>
      </c>
      <c r="L17">
        <f t="shared" si="4"/>
        <v>9.8999999999999986</v>
      </c>
    </row>
    <row r="18" spans="1:12" x14ac:dyDescent="0.35">
      <c r="A18">
        <v>11</v>
      </c>
      <c r="B18" t="s">
        <v>0</v>
      </c>
      <c r="C18">
        <v>2022</v>
      </c>
      <c r="D18" t="s">
        <v>47</v>
      </c>
      <c r="E18">
        <v>150</v>
      </c>
      <c r="F18" t="s">
        <v>68</v>
      </c>
      <c r="G18">
        <v>4</v>
      </c>
      <c r="I18">
        <f t="shared" si="0"/>
        <v>0</v>
      </c>
      <c r="J18">
        <f t="shared" si="1"/>
        <v>0</v>
      </c>
      <c r="K18">
        <f t="shared" si="2"/>
        <v>0</v>
      </c>
      <c r="L18">
        <f t="shared" si="4"/>
        <v>0</v>
      </c>
    </row>
    <row r="19" spans="1:12" x14ac:dyDescent="0.35">
      <c r="A19">
        <v>12</v>
      </c>
      <c r="B19" t="s">
        <v>0</v>
      </c>
      <c r="C19">
        <v>2022</v>
      </c>
      <c r="D19" t="s">
        <v>67</v>
      </c>
      <c r="E19">
        <v>200</v>
      </c>
      <c r="F19" t="s">
        <v>69</v>
      </c>
      <c r="G19">
        <v>3</v>
      </c>
      <c r="I19">
        <f t="shared" si="0"/>
        <v>0</v>
      </c>
      <c r="J19">
        <f t="shared" si="1"/>
        <v>0</v>
      </c>
      <c r="K19">
        <f t="shared" si="2"/>
        <v>0</v>
      </c>
      <c r="L19">
        <f t="shared" si="4"/>
        <v>0</v>
      </c>
    </row>
    <row r="20" spans="1:12" x14ac:dyDescent="0.35">
      <c r="A20">
        <v>13</v>
      </c>
      <c r="B20" t="s">
        <v>0</v>
      </c>
      <c r="C20">
        <v>2022</v>
      </c>
      <c r="D20" t="s">
        <v>2</v>
      </c>
      <c r="E20">
        <v>235</v>
      </c>
      <c r="F20" t="s">
        <v>70</v>
      </c>
      <c r="G20">
        <v>3</v>
      </c>
      <c r="I20">
        <f t="shared" si="0"/>
        <v>0</v>
      </c>
      <c r="J20">
        <f t="shared" si="1"/>
        <v>0</v>
      </c>
      <c r="K20">
        <f t="shared" si="2"/>
        <v>0</v>
      </c>
      <c r="L20">
        <f t="shared" si="4"/>
        <v>0</v>
      </c>
    </row>
    <row r="21" spans="1:12" x14ac:dyDescent="0.35">
      <c r="A21">
        <v>14</v>
      </c>
      <c r="B21" t="s">
        <v>0</v>
      </c>
      <c r="C21">
        <v>2022</v>
      </c>
      <c r="D21" t="s">
        <v>71</v>
      </c>
      <c r="E21">
        <v>110</v>
      </c>
      <c r="F21" t="s">
        <v>74</v>
      </c>
      <c r="G21">
        <v>3</v>
      </c>
      <c r="I21">
        <f t="shared" si="0"/>
        <v>0</v>
      </c>
      <c r="J21">
        <f t="shared" si="1"/>
        <v>0</v>
      </c>
      <c r="K21">
        <f t="shared" si="2"/>
        <v>0</v>
      </c>
      <c r="L21">
        <f t="shared" si="4"/>
        <v>0</v>
      </c>
    </row>
    <row r="22" spans="1:12" x14ac:dyDescent="0.35">
      <c r="A22">
        <v>15</v>
      </c>
      <c r="B22" t="s">
        <v>51</v>
      </c>
      <c r="C22">
        <v>2023</v>
      </c>
      <c r="D22" t="s">
        <v>72</v>
      </c>
      <c r="E22">
        <v>227</v>
      </c>
      <c r="F22" t="s">
        <v>73</v>
      </c>
      <c r="G22">
        <v>3</v>
      </c>
      <c r="I22">
        <f t="shared" si="0"/>
        <v>0</v>
      </c>
      <c r="J22">
        <f t="shared" si="1"/>
        <v>0</v>
      </c>
      <c r="K22">
        <f t="shared" si="2"/>
        <v>0</v>
      </c>
      <c r="L22">
        <f t="shared" si="4"/>
        <v>0</v>
      </c>
    </row>
  </sheetData>
  <printOptions horizontalCentered="1"/>
  <pageMargins left="1.2" right="1.2" top="0.75" bottom="1.25" header="1.05" footer="0.3"/>
  <pageSetup orientation="portrait" r:id="rId1"/>
  <headerFooter>
    <oddHeader>&amp;LEmanuel Enriquez&amp;CCIT 110 Fall 2022&amp;RDate Printed: &amp;D</oddHeader>
    <oddFooter>&amp;LFile: &amp;F&amp;CPage:&amp;P of &amp;N&amp;RSheet: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2AF94D-F0C0-480C-A612-4BD89A1D9227}">
  <dimension ref="A1:F14"/>
  <sheetViews>
    <sheetView tabSelected="1" workbookViewId="0">
      <selection activeCell="F9" sqref="F9"/>
    </sheetView>
  </sheetViews>
  <sheetFormatPr defaultRowHeight="14.5" x14ac:dyDescent="0.35"/>
  <cols>
    <col min="2" max="2" width="9.6328125" bestFit="1" customWidth="1"/>
  </cols>
  <sheetData>
    <row r="1" spans="1:6" x14ac:dyDescent="0.35">
      <c r="A1" t="s">
        <v>75</v>
      </c>
      <c r="E1" t="s">
        <v>83</v>
      </c>
    </row>
    <row r="2" spans="1:6" x14ac:dyDescent="0.35">
      <c r="A2" t="s">
        <v>76</v>
      </c>
      <c r="B2">
        <v>90</v>
      </c>
      <c r="E2" t="s">
        <v>84</v>
      </c>
      <c r="F2">
        <v>15</v>
      </c>
    </row>
    <row r="3" spans="1:6" x14ac:dyDescent="0.35">
      <c r="A3" t="s">
        <v>77</v>
      </c>
      <c r="B3" s="4">
        <v>4</v>
      </c>
      <c r="E3" t="s">
        <v>77</v>
      </c>
      <c r="F3">
        <v>3</v>
      </c>
    </row>
    <row r="4" spans="1:6" x14ac:dyDescent="0.35">
      <c r="A4" t="s">
        <v>78</v>
      </c>
      <c r="B4" s="5">
        <f>B3*B2</f>
        <v>360</v>
      </c>
      <c r="E4" t="s">
        <v>78</v>
      </c>
      <c r="F4">
        <f>F2*F3</f>
        <v>45</v>
      </c>
    </row>
    <row r="6" spans="1:6" x14ac:dyDescent="0.35">
      <c r="A6" t="s">
        <v>79</v>
      </c>
      <c r="E6" t="s">
        <v>85</v>
      </c>
    </row>
    <row r="7" spans="1:6" x14ac:dyDescent="0.35">
      <c r="A7" t="s">
        <v>80</v>
      </c>
      <c r="B7">
        <f>120-$B$2</f>
        <v>30</v>
      </c>
      <c r="E7" t="s">
        <v>84</v>
      </c>
      <c r="F7">
        <f>B2+F2</f>
        <v>105</v>
      </c>
    </row>
    <row r="8" spans="1:6" x14ac:dyDescent="0.35">
      <c r="A8" t="s">
        <v>77</v>
      </c>
      <c r="B8">
        <v>3</v>
      </c>
      <c r="E8" t="s">
        <v>77</v>
      </c>
      <c r="F8" t="e">
        <f>E9/E7</f>
        <v>#VALUE!</v>
      </c>
    </row>
    <row r="9" spans="1:6" x14ac:dyDescent="0.35">
      <c r="A9" t="s">
        <v>81</v>
      </c>
      <c r="B9" s="5">
        <f>B7*B8</f>
        <v>90</v>
      </c>
      <c r="E9" t="s">
        <v>78</v>
      </c>
      <c r="F9" s="6" t="e">
        <f>B4*E4</f>
        <v>#VALUE!</v>
      </c>
    </row>
    <row r="11" spans="1:6" x14ac:dyDescent="0.35">
      <c r="A11" t="s">
        <v>82</v>
      </c>
    </row>
    <row r="12" spans="1:6" x14ac:dyDescent="0.35">
      <c r="A12" t="s">
        <v>76</v>
      </c>
      <c r="B12">
        <f>B7</f>
        <v>30</v>
      </c>
    </row>
    <row r="13" spans="1:6" x14ac:dyDescent="0.35">
      <c r="A13" t="s">
        <v>77</v>
      </c>
      <c r="B13">
        <f>B14/B12</f>
        <v>3</v>
      </c>
      <c r="C13" t="str">
        <f>IF(B13&gt;4,"you need to lower your goal",IF(B13&lt;0.7,"you cant do this bad","good luck"))</f>
        <v>good luck</v>
      </c>
    </row>
    <row r="14" spans="1:6" x14ac:dyDescent="0.35">
      <c r="A14" t="s">
        <v>78</v>
      </c>
      <c r="B14">
        <f>B12*B8</f>
        <v>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0165D7-CDBF-4C24-9313-53E050BC7851}">
  <dimension ref="A1:F18"/>
  <sheetViews>
    <sheetView workbookViewId="0">
      <pane ySplit="1" topLeftCell="A2" activePane="bottomLeft" state="frozen"/>
      <selection pane="bottomLeft" activeCell="A2" sqref="A2:F18"/>
    </sheetView>
  </sheetViews>
  <sheetFormatPr defaultRowHeight="14.5" x14ac:dyDescent="0.35"/>
  <cols>
    <col min="2" max="2" width="8.7265625" style="1"/>
  </cols>
  <sheetData>
    <row r="1" spans="1:6" ht="29" x14ac:dyDescent="0.35">
      <c r="A1" s="2" t="s">
        <v>27</v>
      </c>
      <c r="B1" s="3" t="s">
        <v>39</v>
      </c>
      <c r="C1" s="2" t="s">
        <v>40</v>
      </c>
      <c r="D1" s="2" t="s">
        <v>10</v>
      </c>
      <c r="E1" s="2" t="s">
        <v>41</v>
      </c>
      <c r="F1" s="2" t="s">
        <v>11</v>
      </c>
    </row>
    <row r="2" spans="1:6" x14ac:dyDescent="0.35">
      <c r="A2" t="s">
        <v>1</v>
      </c>
      <c r="B2" s="1">
        <v>4</v>
      </c>
      <c r="C2">
        <v>1</v>
      </c>
      <c r="D2">
        <v>1</v>
      </c>
      <c r="E2">
        <v>1</v>
      </c>
      <c r="F2" t="s">
        <v>12</v>
      </c>
    </row>
    <row r="3" spans="1:6" x14ac:dyDescent="0.35">
      <c r="A3" t="s">
        <v>32</v>
      </c>
      <c r="B3" s="1">
        <v>3.7</v>
      </c>
      <c r="C3">
        <v>1</v>
      </c>
      <c r="D3">
        <v>1</v>
      </c>
      <c r="E3">
        <v>2</v>
      </c>
      <c r="F3" t="s">
        <v>12</v>
      </c>
    </row>
    <row r="4" spans="1:6" x14ac:dyDescent="0.35">
      <c r="A4" t="s">
        <v>33</v>
      </c>
      <c r="B4" s="1">
        <v>3.3</v>
      </c>
      <c r="C4">
        <v>1</v>
      </c>
      <c r="D4">
        <v>1</v>
      </c>
      <c r="E4">
        <v>3</v>
      </c>
      <c r="F4" t="s">
        <v>12</v>
      </c>
    </row>
    <row r="5" spans="1:6" x14ac:dyDescent="0.35">
      <c r="A5" t="s">
        <v>3</v>
      </c>
      <c r="B5" s="1">
        <v>3</v>
      </c>
      <c r="C5">
        <v>1</v>
      </c>
      <c r="D5">
        <v>1</v>
      </c>
      <c r="E5">
        <v>4</v>
      </c>
      <c r="F5" t="s">
        <v>13</v>
      </c>
    </row>
    <row r="6" spans="1:6" x14ac:dyDescent="0.35">
      <c r="A6" t="s">
        <v>34</v>
      </c>
      <c r="B6" s="1">
        <v>2.7</v>
      </c>
      <c r="C6">
        <v>1</v>
      </c>
      <c r="D6">
        <v>1</v>
      </c>
      <c r="E6">
        <v>5</v>
      </c>
      <c r="F6" t="s">
        <v>13</v>
      </c>
    </row>
    <row r="7" spans="1:6" x14ac:dyDescent="0.35">
      <c r="A7" t="s">
        <v>35</v>
      </c>
      <c r="B7" s="1">
        <v>2.2999999999999998</v>
      </c>
      <c r="C7">
        <v>1</v>
      </c>
      <c r="D7">
        <v>1</v>
      </c>
      <c r="E7">
        <v>6</v>
      </c>
      <c r="F7" t="s">
        <v>13</v>
      </c>
    </row>
    <row r="8" spans="1:6" x14ac:dyDescent="0.35">
      <c r="A8" t="s">
        <v>4</v>
      </c>
      <c r="B8" s="1">
        <v>2</v>
      </c>
      <c r="C8">
        <v>1</v>
      </c>
      <c r="D8">
        <v>1</v>
      </c>
      <c r="E8">
        <v>7</v>
      </c>
      <c r="F8" t="s">
        <v>14</v>
      </c>
    </row>
    <row r="9" spans="1:6" x14ac:dyDescent="0.35">
      <c r="A9" t="s">
        <v>36</v>
      </c>
      <c r="B9" s="1">
        <v>1.7</v>
      </c>
      <c r="C9">
        <v>1</v>
      </c>
      <c r="D9">
        <v>1</v>
      </c>
      <c r="E9">
        <v>8</v>
      </c>
      <c r="F9" t="s">
        <v>14</v>
      </c>
    </row>
    <row r="10" spans="1:6" x14ac:dyDescent="0.35">
      <c r="A10" t="s">
        <v>37</v>
      </c>
      <c r="B10" s="1">
        <v>1.3</v>
      </c>
      <c r="C10">
        <v>1</v>
      </c>
      <c r="D10">
        <v>1</v>
      </c>
      <c r="E10">
        <v>9</v>
      </c>
      <c r="F10" t="s">
        <v>14</v>
      </c>
    </row>
    <row r="11" spans="1:6" x14ac:dyDescent="0.35">
      <c r="A11" t="s">
        <v>5</v>
      </c>
      <c r="B11" s="1">
        <v>1</v>
      </c>
      <c r="C11">
        <v>1</v>
      </c>
      <c r="D11">
        <v>1</v>
      </c>
      <c r="E11">
        <v>10</v>
      </c>
      <c r="F11" t="s">
        <v>15</v>
      </c>
    </row>
    <row r="12" spans="1:6" x14ac:dyDescent="0.35">
      <c r="A12" t="s">
        <v>38</v>
      </c>
      <c r="B12" s="1">
        <v>0.7</v>
      </c>
      <c r="C12">
        <v>1</v>
      </c>
      <c r="D12">
        <v>1</v>
      </c>
      <c r="E12">
        <v>11</v>
      </c>
      <c r="F12" t="s">
        <v>15</v>
      </c>
    </row>
    <row r="13" spans="1:6" x14ac:dyDescent="0.35">
      <c r="A13" t="s">
        <v>6</v>
      </c>
      <c r="B13" s="1">
        <v>0</v>
      </c>
      <c r="C13">
        <v>1</v>
      </c>
      <c r="D13">
        <v>0</v>
      </c>
      <c r="E13">
        <v>12</v>
      </c>
      <c r="F13" t="s">
        <v>16</v>
      </c>
    </row>
    <row r="14" spans="1:6" x14ac:dyDescent="0.35">
      <c r="A14" t="s">
        <v>7</v>
      </c>
      <c r="B14" s="1">
        <v>0</v>
      </c>
      <c r="C14">
        <v>0</v>
      </c>
      <c r="D14">
        <v>0</v>
      </c>
      <c r="E14">
        <v>13</v>
      </c>
      <c r="F14" t="s">
        <v>17</v>
      </c>
    </row>
    <row r="15" spans="1:6" x14ac:dyDescent="0.35">
      <c r="A15" t="s">
        <v>8</v>
      </c>
      <c r="B15" s="1">
        <v>0</v>
      </c>
      <c r="C15">
        <v>0</v>
      </c>
      <c r="D15">
        <v>1</v>
      </c>
      <c r="E15">
        <v>14</v>
      </c>
      <c r="F15" t="s">
        <v>18</v>
      </c>
    </row>
    <row r="16" spans="1:6" x14ac:dyDescent="0.35">
      <c r="A16" t="s">
        <v>9</v>
      </c>
      <c r="B16" s="1">
        <v>0</v>
      </c>
      <c r="C16">
        <v>0</v>
      </c>
      <c r="D16">
        <v>0</v>
      </c>
      <c r="E16">
        <v>15</v>
      </c>
      <c r="F16" t="s">
        <v>19</v>
      </c>
    </row>
    <row r="17" spans="1:6" x14ac:dyDescent="0.35">
      <c r="A17" t="s">
        <v>42</v>
      </c>
      <c r="B17" s="1">
        <v>0</v>
      </c>
      <c r="C17">
        <v>0</v>
      </c>
      <c r="D17">
        <v>1</v>
      </c>
      <c r="E17">
        <v>16</v>
      </c>
      <c r="F17" t="s">
        <v>45</v>
      </c>
    </row>
    <row r="18" spans="1:6" x14ac:dyDescent="0.35">
      <c r="A18" t="s">
        <v>43</v>
      </c>
      <c r="B18" s="1">
        <v>0</v>
      </c>
      <c r="C18">
        <v>0</v>
      </c>
      <c r="D18">
        <v>1</v>
      </c>
      <c r="E18">
        <v>17</v>
      </c>
      <c r="F18" t="s">
        <v>44</v>
      </c>
    </row>
  </sheetData>
  <sortState xmlns:xlrd2="http://schemas.microsoft.com/office/spreadsheetml/2017/richdata2" ref="A2:F18">
    <sortCondition ref="E1:E18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Correct GPA</vt:lpstr>
      <vt:lpstr>Sheet1</vt:lpstr>
      <vt:lpstr>GrdTable</vt:lpstr>
      <vt:lpstr>GradeTable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Emanuel Enriquez</dc:creator>
  <cp:lastModifiedBy>Emanuel Enriquez</cp:lastModifiedBy>
  <dcterms:created xsi:type="dcterms:W3CDTF">2022-10-06T15:14:13Z</dcterms:created>
  <dcterms:modified xsi:type="dcterms:W3CDTF">2022-10-13T15:29:12Z</dcterms:modified>
</cp:coreProperties>
</file>