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urses\CIT110Prin\"/>
    </mc:Choice>
  </mc:AlternateContent>
  <xr:revisionPtr revIDLastSave="0" documentId="13_ncr:1_{F9B7F312-4298-4A38-B288-622D7CE0A658}" xr6:coauthVersionLast="47" xr6:coauthVersionMax="47" xr10:uidLastSave="{00000000-0000-0000-0000-000000000000}"/>
  <bookViews>
    <workbookView xWindow="-110" yWindow="-110" windowWidth="19420" windowHeight="10420" xr2:uid="{B0B12F45-A1A4-48E1-859D-D42D2447A0A5}"/>
  </bookViews>
  <sheets>
    <sheet name="Amortized" sheetId="1" r:id="rId1"/>
    <sheet name="School Loan" sheetId="5" r:id="rId2"/>
    <sheet name="Auto Loan" sheetId="6" r:id="rId3"/>
    <sheet name="Home Loan" sheetId="7" r:id="rId4"/>
  </sheets>
  <definedNames>
    <definedName name="_xlnm.Print_Titles" localSheetId="0">Amortized!$1:$6</definedName>
    <definedName name="_xlnm.Print_Titles" localSheetId="2">'Auto Loan'!$7:$12</definedName>
    <definedName name="_xlnm.Print_Titles" localSheetId="3">'Home Loan'!$8:$13</definedName>
    <definedName name="_xlnm.Print_Titles" localSheetId="1">'School Loan'!$7:$12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5" i="7" l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E14" i="7"/>
  <c r="C15" i="7" s="1"/>
  <c r="E8" i="7"/>
  <c r="A14" i="6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E13" i="6"/>
  <c r="C14" i="6" s="1"/>
  <c r="E7" i="6"/>
  <c r="E8" i="6" s="1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E13" i="5"/>
  <c r="C14" i="5" s="1"/>
  <c r="E7" i="5"/>
  <c r="E2" i="1"/>
  <c r="B53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8" i="1"/>
  <c r="A9" i="1" s="1"/>
  <c r="E7" i="1"/>
  <c r="C8" i="1" s="1"/>
  <c r="E1" i="1"/>
  <c r="B60" i="7" l="1"/>
  <c r="B52" i="7"/>
  <c r="B55" i="7"/>
  <c r="B47" i="7"/>
  <c r="B39" i="7"/>
  <c r="B31" i="7"/>
  <c r="B23" i="7"/>
  <c r="B15" i="7"/>
  <c r="B42" i="7"/>
  <c r="B34" i="7"/>
  <c r="B26" i="7"/>
  <c r="B58" i="7"/>
  <c r="B50" i="7"/>
  <c r="B61" i="7"/>
  <c r="B53" i="7"/>
  <c r="B45" i="7"/>
  <c r="B37" i="7"/>
  <c r="B29" i="7"/>
  <c r="B21" i="7"/>
  <c r="B57" i="7"/>
  <c r="B25" i="7"/>
  <c r="B44" i="7"/>
  <c r="B18" i="7"/>
  <c r="B56" i="7"/>
  <c r="B48" i="7"/>
  <c r="B40" i="7"/>
  <c r="B32" i="7"/>
  <c r="B24" i="7"/>
  <c r="B16" i="7"/>
  <c r="B36" i="7"/>
  <c r="B20" i="7"/>
  <c r="B59" i="7"/>
  <c r="B51" i="7"/>
  <c r="B43" i="7"/>
  <c r="B35" i="7"/>
  <c r="B27" i="7"/>
  <c r="B19" i="7"/>
  <c r="E10" i="7"/>
  <c r="E11" i="7" s="1"/>
  <c r="B49" i="7"/>
  <c r="B33" i="7"/>
  <c r="B28" i="7"/>
  <c r="B62" i="7"/>
  <c r="B54" i="7"/>
  <c r="B46" i="7"/>
  <c r="B38" i="7"/>
  <c r="B30" i="7"/>
  <c r="B22" i="7"/>
  <c r="B41" i="7"/>
  <c r="B17" i="7"/>
  <c r="B60" i="6"/>
  <c r="B52" i="6"/>
  <c r="B44" i="6"/>
  <c r="B36" i="6"/>
  <c r="B28" i="6"/>
  <c r="B20" i="6"/>
  <c r="B39" i="6"/>
  <c r="B23" i="6"/>
  <c r="B30" i="6"/>
  <c r="B49" i="6"/>
  <c r="B41" i="6"/>
  <c r="B33" i="6"/>
  <c r="B25" i="6"/>
  <c r="B55" i="6"/>
  <c r="B47" i="6"/>
  <c r="B31" i="6"/>
  <c r="B15" i="6"/>
  <c r="B38" i="6"/>
  <c r="B17" i="6"/>
  <c r="B58" i="6"/>
  <c r="B50" i="6"/>
  <c r="B42" i="6"/>
  <c r="B34" i="6"/>
  <c r="B26" i="6"/>
  <c r="B18" i="6"/>
  <c r="E9" i="6"/>
  <c r="E10" i="6" s="1"/>
  <c r="B48" i="6"/>
  <c r="B32" i="6"/>
  <c r="B16" i="6"/>
  <c r="B43" i="6"/>
  <c r="B27" i="6"/>
  <c r="B19" i="6"/>
  <c r="B54" i="6"/>
  <c r="B22" i="6"/>
  <c r="B61" i="6"/>
  <c r="B53" i="6"/>
  <c r="B45" i="6"/>
  <c r="B37" i="6"/>
  <c r="B29" i="6"/>
  <c r="B21" i="6"/>
  <c r="B56" i="6"/>
  <c r="B40" i="6"/>
  <c r="B24" i="6"/>
  <c r="B59" i="6"/>
  <c r="B51" i="6"/>
  <c r="B35" i="6"/>
  <c r="B46" i="6"/>
  <c r="B14" i="6"/>
  <c r="B57" i="6"/>
  <c r="B59" i="5"/>
  <c r="B17" i="5"/>
  <c r="B54" i="5"/>
  <c r="B46" i="5"/>
  <c r="B38" i="5"/>
  <c r="B30" i="5"/>
  <c r="B22" i="5"/>
  <c r="B14" i="5"/>
  <c r="B41" i="5"/>
  <c r="B57" i="5"/>
  <c r="B49" i="5"/>
  <c r="B60" i="5"/>
  <c r="B52" i="5"/>
  <c r="B44" i="5"/>
  <c r="B36" i="5"/>
  <c r="B28" i="5"/>
  <c r="B20" i="5"/>
  <c r="B16" i="5"/>
  <c r="B43" i="5"/>
  <c r="B55" i="5"/>
  <c r="B47" i="5"/>
  <c r="B39" i="5"/>
  <c r="B31" i="5"/>
  <c r="B23" i="5"/>
  <c r="B15" i="5"/>
  <c r="B51" i="5"/>
  <c r="B35" i="5"/>
  <c r="B33" i="5"/>
  <c r="B25" i="5"/>
  <c r="B58" i="5"/>
  <c r="B50" i="5"/>
  <c r="B42" i="5"/>
  <c r="B34" i="5"/>
  <c r="B26" i="5"/>
  <c r="B18" i="5"/>
  <c r="E9" i="5"/>
  <c r="E10" i="5" s="1"/>
  <c r="B48" i="5"/>
  <c r="B40" i="5"/>
  <c r="B24" i="5"/>
  <c r="B61" i="5"/>
  <c r="B53" i="5"/>
  <c r="B45" i="5"/>
  <c r="B37" i="5"/>
  <c r="B29" i="5"/>
  <c r="B21" i="5"/>
  <c r="B56" i="5"/>
  <c r="B32" i="5"/>
  <c r="B27" i="5"/>
  <c r="B19" i="5"/>
  <c r="B14" i="1"/>
  <c r="B22" i="1"/>
  <c r="B38" i="1"/>
  <c r="B46" i="1"/>
  <c r="B9" i="1"/>
  <c r="B15" i="1"/>
  <c r="B31" i="1"/>
  <c r="B39" i="1"/>
  <c r="B55" i="1"/>
  <c r="B16" i="1"/>
  <c r="B24" i="1"/>
  <c r="B17" i="1"/>
  <c r="B41" i="1"/>
  <c r="B49" i="1"/>
  <c r="B10" i="1"/>
  <c r="B26" i="1"/>
  <c r="B34" i="1"/>
  <c r="B50" i="1"/>
  <c r="E3" i="1"/>
  <c r="E4" i="1" s="1"/>
  <c r="B11" i="1"/>
  <c r="B19" i="1"/>
  <c r="B27" i="1"/>
  <c r="B35" i="1"/>
  <c r="B43" i="1"/>
  <c r="B51" i="1"/>
  <c r="B8" i="1"/>
  <c r="B30" i="1"/>
  <c r="B54" i="1"/>
  <c r="B23" i="1"/>
  <c r="B47" i="1"/>
  <c r="B32" i="1"/>
  <c r="B40" i="1"/>
  <c r="B48" i="1"/>
  <c r="B33" i="1"/>
  <c r="B18" i="1"/>
  <c r="B42" i="1"/>
  <c r="B12" i="1"/>
  <c r="B20" i="1"/>
  <c r="B28" i="1"/>
  <c r="B36" i="1"/>
  <c r="B44" i="1"/>
  <c r="B52" i="1"/>
  <c r="B25" i="1"/>
  <c r="B13" i="1"/>
  <c r="B21" i="1"/>
  <c r="B29" i="1"/>
  <c r="B37" i="1"/>
  <c r="B45" i="1"/>
  <c r="B64" i="7" l="1"/>
  <c r="D15" i="7"/>
  <c r="B63" i="6"/>
  <c r="D14" i="6"/>
  <c r="B67" i="5"/>
  <c r="D14" i="5"/>
  <c r="B57" i="1"/>
  <c r="D8" i="1"/>
  <c r="E8" i="1" s="1"/>
  <c r="E15" i="7" l="1"/>
  <c r="E14" i="6"/>
  <c r="E14" i="5"/>
  <c r="C9" i="1"/>
  <c r="C16" i="7" l="1"/>
  <c r="C15" i="6"/>
  <c r="C15" i="5"/>
  <c r="D9" i="1"/>
  <c r="D16" i="7" l="1"/>
  <c r="D15" i="6"/>
  <c r="D15" i="5"/>
  <c r="E9" i="1"/>
  <c r="C10" i="1" s="1"/>
  <c r="E16" i="7" l="1"/>
  <c r="E15" i="6"/>
  <c r="E15" i="5"/>
  <c r="D10" i="1"/>
  <c r="C17" i="7" l="1"/>
  <c r="C16" i="6"/>
  <c r="C16" i="5"/>
  <c r="E10" i="1"/>
  <c r="C11" i="1" s="1"/>
  <c r="D17" i="7" l="1"/>
  <c r="D16" i="6"/>
  <c r="D16" i="5"/>
  <c r="D11" i="1"/>
  <c r="E17" i="7" l="1"/>
  <c r="E16" i="6"/>
  <c r="E16" i="5"/>
  <c r="E11" i="1"/>
  <c r="C18" i="7" l="1"/>
  <c r="C17" i="6"/>
  <c r="C17" i="5"/>
  <c r="C12" i="1"/>
  <c r="D18" i="7" l="1"/>
  <c r="D17" i="6"/>
  <c r="D17" i="5"/>
  <c r="D12" i="1"/>
  <c r="E18" i="7" l="1"/>
  <c r="E17" i="6"/>
  <c r="E17" i="5"/>
  <c r="E12" i="1"/>
  <c r="C13" i="1" s="1"/>
  <c r="C19" i="7" l="1"/>
  <c r="D19" i="7" s="1"/>
  <c r="C18" i="6"/>
  <c r="D18" i="6" s="1"/>
  <c r="C18" i="5"/>
  <c r="D18" i="5" s="1"/>
  <c r="D13" i="1"/>
  <c r="E13" i="1" s="1"/>
  <c r="E19" i="7" l="1"/>
  <c r="E18" i="6"/>
  <c r="E18" i="5"/>
  <c r="C14" i="1"/>
  <c r="D14" i="1" s="1"/>
  <c r="E14" i="1" s="1"/>
  <c r="C15" i="1" s="1"/>
  <c r="D15" i="1" s="1"/>
  <c r="E15" i="1" s="1"/>
  <c r="C16" i="1" s="1"/>
  <c r="D16" i="1" s="1"/>
  <c r="E16" i="1" s="1"/>
  <c r="C20" i="7" l="1"/>
  <c r="D20" i="7" s="1"/>
  <c r="E20" i="7" s="1"/>
  <c r="C19" i="6"/>
  <c r="D19" i="6" s="1"/>
  <c r="E19" i="6" s="1"/>
  <c r="C19" i="5"/>
  <c r="D19" i="5" s="1"/>
  <c r="E19" i="5" s="1"/>
  <c r="C17" i="1"/>
  <c r="D17" i="1" s="1"/>
  <c r="E17" i="1" s="1"/>
  <c r="C18" i="1" s="1"/>
  <c r="D18" i="1" s="1"/>
  <c r="E18" i="1" s="1"/>
  <c r="C19" i="1" s="1"/>
  <c r="D19" i="1" s="1"/>
  <c r="E19" i="1" s="1"/>
  <c r="C21" i="7" l="1"/>
  <c r="D21" i="7" s="1"/>
  <c r="E21" i="7" s="1"/>
  <c r="C20" i="6"/>
  <c r="D20" i="6" s="1"/>
  <c r="E20" i="6" s="1"/>
  <c r="C20" i="5"/>
  <c r="D20" i="5" s="1"/>
  <c r="E20" i="5" s="1"/>
  <c r="C20" i="1"/>
  <c r="D20" i="1" s="1"/>
  <c r="E20" i="1" s="1"/>
  <c r="C22" i="7" l="1"/>
  <c r="D22" i="7" s="1"/>
  <c r="E22" i="7" s="1"/>
  <c r="C21" i="6"/>
  <c r="D21" i="6" s="1"/>
  <c r="E21" i="6" s="1"/>
  <c r="C21" i="5"/>
  <c r="D21" i="5" s="1"/>
  <c r="E21" i="5" s="1"/>
  <c r="C21" i="1"/>
  <c r="D21" i="1" s="1"/>
  <c r="E21" i="1" s="1"/>
  <c r="C23" i="7" l="1"/>
  <c r="D23" i="7" s="1"/>
  <c r="E23" i="7" s="1"/>
  <c r="C22" i="6"/>
  <c r="D22" i="6" s="1"/>
  <c r="E22" i="6" s="1"/>
  <c r="C22" i="5"/>
  <c r="D22" i="5" s="1"/>
  <c r="E22" i="5" s="1"/>
  <c r="C22" i="1"/>
  <c r="D22" i="1" s="1"/>
  <c r="E22" i="1" s="1"/>
  <c r="C23" i="1" s="1"/>
  <c r="D23" i="1" s="1"/>
  <c r="E23" i="1" s="1"/>
  <c r="C24" i="1" s="1"/>
  <c r="D24" i="1" s="1"/>
  <c r="E24" i="1" s="1"/>
  <c r="C24" i="7" l="1"/>
  <c r="D24" i="7" s="1"/>
  <c r="E24" i="7" s="1"/>
  <c r="C23" i="6"/>
  <c r="D23" i="6" s="1"/>
  <c r="E23" i="6" s="1"/>
  <c r="C23" i="5"/>
  <c r="D23" i="5" s="1"/>
  <c r="E23" i="5" s="1"/>
  <c r="C25" i="1"/>
  <c r="D25" i="1" s="1"/>
  <c r="E25" i="1" s="1"/>
  <c r="C26" i="1" s="1"/>
  <c r="D26" i="1" s="1"/>
  <c r="E26" i="1" s="1"/>
  <c r="C27" i="1" s="1"/>
  <c r="D27" i="1" s="1"/>
  <c r="E27" i="1" s="1"/>
  <c r="C25" i="7" l="1"/>
  <c r="D25" i="7" s="1"/>
  <c r="E25" i="7" s="1"/>
  <c r="C24" i="6"/>
  <c r="D24" i="6" s="1"/>
  <c r="E24" i="6" s="1"/>
  <c r="C24" i="5"/>
  <c r="D24" i="5" s="1"/>
  <c r="E24" i="5" s="1"/>
  <c r="C28" i="1"/>
  <c r="D28" i="1" s="1"/>
  <c r="E28" i="1" s="1"/>
  <c r="C26" i="7" l="1"/>
  <c r="D26" i="7" s="1"/>
  <c r="E26" i="7" s="1"/>
  <c r="C25" i="6"/>
  <c r="D25" i="6" s="1"/>
  <c r="E25" i="6" s="1"/>
  <c r="C25" i="5"/>
  <c r="D25" i="5" s="1"/>
  <c r="E25" i="5" s="1"/>
  <c r="C29" i="1"/>
  <c r="D29" i="1" s="1"/>
  <c r="E29" i="1" s="1"/>
  <c r="C27" i="7" l="1"/>
  <c r="D27" i="7" s="1"/>
  <c r="E27" i="7" s="1"/>
  <c r="C26" i="6"/>
  <c r="D26" i="6" s="1"/>
  <c r="E26" i="6" s="1"/>
  <c r="C26" i="5"/>
  <c r="D26" i="5" s="1"/>
  <c r="E26" i="5" s="1"/>
  <c r="C30" i="1"/>
  <c r="D30" i="1" s="1"/>
  <c r="E30" i="1" s="1"/>
  <c r="C28" i="7" l="1"/>
  <c r="D28" i="7" s="1"/>
  <c r="E28" i="7" s="1"/>
  <c r="C27" i="6"/>
  <c r="D27" i="6" s="1"/>
  <c r="E27" i="6" s="1"/>
  <c r="C27" i="5"/>
  <c r="D27" i="5" s="1"/>
  <c r="E27" i="5" s="1"/>
  <c r="C31" i="1"/>
  <c r="D31" i="1" s="1"/>
  <c r="E31" i="1" s="1"/>
  <c r="C29" i="7" l="1"/>
  <c r="D29" i="7" s="1"/>
  <c r="E29" i="7" s="1"/>
  <c r="C28" i="6"/>
  <c r="D28" i="6" s="1"/>
  <c r="E28" i="6" s="1"/>
  <c r="C28" i="5"/>
  <c r="D28" i="5" s="1"/>
  <c r="E28" i="5" s="1"/>
  <c r="C32" i="1"/>
  <c r="D32" i="1" s="1"/>
  <c r="E32" i="1" s="1"/>
  <c r="C30" i="7" l="1"/>
  <c r="D30" i="7" s="1"/>
  <c r="E30" i="7" s="1"/>
  <c r="C29" i="6"/>
  <c r="D29" i="6" s="1"/>
  <c r="E29" i="6" s="1"/>
  <c r="C29" i="5"/>
  <c r="D29" i="5" s="1"/>
  <c r="E29" i="5" s="1"/>
  <c r="C33" i="1"/>
  <c r="D33" i="1" s="1"/>
  <c r="E33" i="1" s="1"/>
  <c r="C31" i="7" l="1"/>
  <c r="D31" i="7" s="1"/>
  <c r="E31" i="7" s="1"/>
  <c r="C30" i="6"/>
  <c r="D30" i="6" s="1"/>
  <c r="E30" i="6" s="1"/>
  <c r="C30" i="5"/>
  <c r="D30" i="5" s="1"/>
  <c r="E30" i="5" s="1"/>
  <c r="C34" i="1"/>
  <c r="D34" i="1" s="1"/>
  <c r="E34" i="1" s="1"/>
  <c r="C32" i="7" l="1"/>
  <c r="D32" i="7" s="1"/>
  <c r="E32" i="7" s="1"/>
  <c r="C31" i="6"/>
  <c r="D31" i="6" s="1"/>
  <c r="E31" i="6" s="1"/>
  <c r="C31" i="5"/>
  <c r="D31" i="5" s="1"/>
  <c r="E31" i="5" s="1"/>
  <c r="C35" i="1"/>
  <c r="D35" i="1" s="1"/>
  <c r="E35" i="1" s="1"/>
  <c r="C33" i="7" l="1"/>
  <c r="D33" i="7" s="1"/>
  <c r="E33" i="7" s="1"/>
  <c r="C32" i="6"/>
  <c r="D32" i="6" s="1"/>
  <c r="E32" i="6" s="1"/>
  <c r="C32" i="5"/>
  <c r="D32" i="5" s="1"/>
  <c r="E32" i="5" s="1"/>
  <c r="C36" i="1"/>
  <c r="D36" i="1" s="1"/>
  <c r="E36" i="1" s="1"/>
  <c r="C34" i="7" l="1"/>
  <c r="D34" i="7" s="1"/>
  <c r="E34" i="7" s="1"/>
  <c r="C33" i="6"/>
  <c r="D33" i="6" s="1"/>
  <c r="E33" i="6" s="1"/>
  <c r="C33" i="5"/>
  <c r="D33" i="5" s="1"/>
  <c r="E33" i="5" s="1"/>
  <c r="C37" i="1"/>
  <c r="D37" i="1" s="1"/>
  <c r="E37" i="1" s="1"/>
  <c r="C35" i="7" l="1"/>
  <c r="D35" i="7" s="1"/>
  <c r="E35" i="7" s="1"/>
  <c r="C34" i="6"/>
  <c r="D34" i="6" s="1"/>
  <c r="E34" i="6" s="1"/>
  <c r="C34" i="5"/>
  <c r="D34" i="5" s="1"/>
  <c r="E34" i="5" s="1"/>
  <c r="C38" i="1"/>
  <c r="D38" i="1" s="1"/>
  <c r="E38" i="1" s="1"/>
  <c r="C36" i="7" l="1"/>
  <c r="D36" i="7" s="1"/>
  <c r="E36" i="7" s="1"/>
  <c r="C35" i="6"/>
  <c r="D35" i="6" s="1"/>
  <c r="E35" i="6" s="1"/>
  <c r="C35" i="5"/>
  <c r="D35" i="5" s="1"/>
  <c r="E35" i="5" s="1"/>
  <c r="C39" i="1"/>
  <c r="D39" i="1" s="1"/>
  <c r="E39" i="1" s="1"/>
  <c r="C37" i="7" l="1"/>
  <c r="D37" i="7" s="1"/>
  <c r="E37" i="7" s="1"/>
  <c r="C36" i="6"/>
  <c r="D36" i="6" s="1"/>
  <c r="E36" i="6" s="1"/>
  <c r="C36" i="5"/>
  <c r="D36" i="5" s="1"/>
  <c r="E36" i="5" s="1"/>
  <c r="C40" i="1"/>
  <c r="D40" i="1" s="1"/>
  <c r="E40" i="1" s="1"/>
  <c r="C38" i="7" l="1"/>
  <c r="D38" i="7" s="1"/>
  <c r="E38" i="7" s="1"/>
  <c r="C37" i="6"/>
  <c r="D37" i="6" s="1"/>
  <c r="E37" i="6" s="1"/>
  <c r="C37" i="5"/>
  <c r="D37" i="5" s="1"/>
  <c r="E37" i="5" s="1"/>
  <c r="C41" i="1"/>
  <c r="D41" i="1" s="1"/>
  <c r="E41" i="1" s="1"/>
  <c r="C39" i="7" l="1"/>
  <c r="D39" i="7" s="1"/>
  <c r="E39" i="7" s="1"/>
  <c r="C38" i="6"/>
  <c r="D38" i="6" s="1"/>
  <c r="E38" i="6" s="1"/>
  <c r="C38" i="5"/>
  <c r="D38" i="5" s="1"/>
  <c r="E38" i="5" s="1"/>
  <c r="C42" i="1"/>
  <c r="D42" i="1" s="1"/>
  <c r="E42" i="1" s="1"/>
  <c r="C40" i="7" l="1"/>
  <c r="D40" i="7" s="1"/>
  <c r="E40" i="7" s="1"/>
  <c r="C39" i="6"/>
  <c r="D39" i="6" s="1"/>
  <c r="E39" i="6" s="1"/>
  <c r="C39" i="5"/>
  <c r="D39" i="5" s="1"/>
  <c r="E39" i="5" s="1"/>
  <c r="C43" i="1"/>
  <c r="D43" i="1" s="1"/>
  <c r="E43" i="1" s="1"/>
  <c r="C41" i="7" l="1"/>
  <c r="D41" i="7" s="1"/>
  <c r="E41" i="7" s="1"/>
  <c r="C40" i="6"/>
  <c r="D40" i="6" s="1"/>
  <c r="E40" i="6" s="1"/>
  <c r="C40" i="5"/>
  <c r="D40" i="5" s="1"/>
  <c r="E40" i="5" s="1"/>
  <c r="C44" i="1"/>
  <c r="D44" i="1" s="1"/>
  <c r="E44" i="1" s="1"/>
  <c r="C42" i="7" l="1"/>
  <c r="D42" i="7" s="1"/>
  <c r="E42" i="7" s="1"/>
  <c r="C41" i="6"/>
  <c r="D41" i="6" s="1"/>
  <c r="E41" i="6" s="1"/>
  <c r="C41" i="5"/>
  <c r="D41" i="5" s="1"/>
  <c r="E41" i="5" s="1"/>
  <c r="C45" i="1"/>
  <c r="D45" i="1" s="1"/>
  <c r="E45" i="1" s="1"/>
  <c r="C43" i="7" l="1"/>
  <c r="D43" i="7" s="1"/>
  <c r="E43" i="7" s="1"/>
  <c r="C42" i="6"/>
  <c r="D42" i="6" s="1"/>
  <c r="E42" i="6" s="1"/>
  <c r="C42" i="5"/>
  <c r="D42" i="5" s="1"/>
  <c r="E42" i="5" s="1"/>
  <c r="C46" i="1"/>
  <c r="D46" i="1" s="1"/>
  <c r="E46" i="1" s="1"/>
  <c r="C44" i="7" l="1"/>
  <c r="D44" i="7" s="1"/>
  <c r="E44" i="7" s="1"/>
  <c r="C43" i="6"/>
  <c r="D43" i="6" s="1"/>
  <c r="E43" i="6" s="1"/>
  <c r="C43" i="5"/>
  <c r="D43" i="5" s="1"/>
  <c r="E43" i="5" s="1"/>
  <c r="C47" i="1"/>
  <c r="D47" i="1" s="1"/>
  <c r="E47" i="1" s="1"/>
  <c r="C45" i="7" l="1"/>
  <c r="D45" i="7" s="1"/>
  <c r="E45" i="7" s="1"/>
  <c r="C44" i="6"/>
  <c r="D44" i="6" s="1"/>
  <c r="E44" i="6" s="1"/>
  <c r="C44" i="5"/>
  <c r="D44" i="5" s="1"/>
  <c r="E44" i="5" s="1"/>
  <c r="C48" i="1"/>
  <c r="D48" i="1" s="1"/>
  <c r="E48" i="1" s="1"/>
  <c r="C46" i="7" l="1"/>
  <c r="D46" i="7" s="1"/>
  <c r="E46" i="7" s="1"/>
  <c r="C45" i="6"/>
  <c r="D45" i="6" s="1"/>
  <c r="E45" i="6" s="1"/>
  <c r="C45" i="5"/>
  <c r="D45" i="5" s="1"/>
  <c r="E45" i="5" s="1"/>
  <c r="C49" i="1"/>
  <c r="D49" i="1" s="1"/>
  <c r="E49" i="1" s="1"/>
  <c r="C47" i="7" l="1"/>
  <c r="D47" i="7" s="1"/>
  <c r="E47" i="7" s="1"/>
  <c r="C46" i="6"/>
  <c r="D46" i="6" s="1"/>
  <c r="E46" i="6" s="1"/>
  <c r="C46" i="5"/>
  <c r="D46" i="5" s="1"/>
  <c r="E46" i="5" s="1"/>
  <c r="C50" i="1"/>
  <c r="D50" i="1" s="1"/>
  <c r="E50" i="1" s="1"/>
  <c r="C48" i="7" l="1"/>
  <c r="D48" i="7" s="1"/>
  <c r="E48" i="7" s="1"/>
  <c r="C47" i="6"/>
  <c r="D47" i="6" s="1"/>
  <c r="E47" i="6" s="1"/>
  <c r="C47" i="5"/>
  <c r="D47" i="5" s="1"/>
  <c r="E47" i="5" s="1"/>
  <c r="C51" i="1"/>
  <c r="D51" i="1" s="1"/>
  <c r="E51" i="1" s="1"/>
  <c r="C49" i="7" l="1"/>
  <c r="D49" i="7" s="1"/>
  <c r="E49" i="7" s="1"/>
  <c r="C48" i="6"/>
  <c r="D48" i="6" s="1"/>
  <c r="E48" i="6" s="1"/>
  <c r="C48" i="5"/>
  <c r="D48" i="5" s="1"/>
  <c r="E48" i="5" s="1"/>
  <c r="C52" i="1"/>
  <c r="D52" i="1" s="1"/>
  <c r="E52" i="1" s="1"/>
  <c r="C50" i="7" l="1"/>
  <c r="D50" i="7" s="1"/>
  <c r="E50" i="7" s="1"/>
  <c r="C49" i="6"/>
  <c r="D49" i="6" s="1"/>
  <c r="E49" i="6" s="1"/>
  <c r="C49" i="5"/>
  <c r="D49" i="5" s="1"/>
  <c r="E49" i="5" s="1"/>
  <c r="C53" i="1"/>
  <c r="D53" i="1" s="1"/>
  <c r="E53" i="1" s="1"/>
  <c r="C51" i="7" l="1"/>
  <c r="D51" i="7" s="1"/>
  <c r="E51" i="7" s="1"/>
  <c r="C50" i="6"/>
  <c r="D50" i="6" s="1"/>
  <c r="E50" i="6" s="1"/>
  <c r="C50" i="5"/>
  <c r="D50" i="5" s="1"/>
  <c r="E50" i="5" s="1"/>
  <c r="C54" i="1"/>
  <c r="D54" i="1" s="1"/>
  <c r="E54" i="1" s="1"/>
  <c r="C52" i="7" l="1"/>
  <c r="D52" i="7" s="1"/>
  <c r="E52" i="7" s="1"/>
  <c r="C51" i="6"/>
  <c r="D51" i="6" s="1"/>
  <c r="E51" i="6" s="1"/>
  <c r="C51" i="5"/>
  <c r="D51" i="5" s="1"/>
  <c r="E51" i="5" s="1"/>
  <c r="C55" i="1"/>
  <c r="C53" i="7" l="1"/>
  <c r="D53" i="7" s="1"/>
  <c r="E53" i="7" s="1"/>
  <c r="C52" i="6"/>
  <c r="D52" i="6" s="1"/>
  <c r="E52" i="6" s="1"/>
  <c r="C52" i="5"/>
  <c r="D52" i="5" s="1"/>
  <c r="E52" i="5" s="1"/>
  <c r="D55" i="1"/>
  <c r="C57" i="1"/>
  <c r="C54" i="7" l="1"/>
  <c r="D54" i="7" s="1"/>
  <c r="E54" i="7" s="1"/>
  <c r="C53" i="6"/>
  <c r="D53" i="6" s="1"/>
  <c r="E53" i="6" s="1"/>
  <c r="C53" i="5"/>
  <c r="D53" i="5" s="1"/>
  <c r="E53" i="5" s="1"/>
  <c r="E55" i="1"/>
  <c r="D57" i="1"/>
  <c r="C55" i="7" l="1"/>
  <c r="D55" i="7" s="1"/>
  <c r="E55" i="7" s="1"/>
  <c r="C54" i="6"/>
  <c r="D54" i="6" s="1"/>
  <c r="E54" i="6" s="1"/>
  <c r="C54" i="5"/>
  <c r="D54" i="5" s="1"/>
  <c r="E54" i="5" s="1"/>
  <c r="C56" i="7" l="1"/>
  <c r="D56" i="7" s="1"/>
  <c r="E56" i="7" s="1"/>
  <c r="C55" i="6"/>
  <c r="D55" i="6" s="1"/>
  <c r="E55" i="6" s="1"/>
  <c r="C55" i="5"/>
  <c r="D55" i="5" s="1"/>
  <c r="E55" i="5" s="1"/>
  <c r="C57" i="7" l="1"/>
  <c r="D57" i="7" s="1"/>
  <c r="E57" i="7" s="1"/>
  <c r="C56" i="6"/>
  <c r="D56" i="6" s="1"/>
  <c r="E56" i="6" s="1"/>
  <c r="C56" i="5"/>
  <c r="D56" i="5" s="1"/>
  <c r="E56" i="5" s="1"/>
  <c r="C58" i="7" l="1"/>
  <c r="D58" i="7" s="1"/>
  <c r="E58" i="7" s="1"/>
  <c r="C57" i="6"/>
  <c r="D57" i="6" s="1"/>
  <c r="E57" i="6" s="1"/>
  <c r="C57" i="5"/>
  <c r="D57" i="5" s="1"/>
  <c r="E57" i="5" s="1"/>
  <c r="C59" i="7" l="1"/>
  <c r="D59" i="7" s="1"/>
  <c r="E59" i="7" s="1"/>
  <c r="C58" i="6"/>
  <c r="D58" i="6" s="1"/>
  <c r="E58" i="6" s="1"/>
  <c r="C58" i="5"/>
  <c r="D58" i="5" s="1"/>
  <c r="E58" i="5" s="1"/>
  <c r="C60" i="7" l="1"/>
  <c r="D60" i="7" s="1"/>
  <c r="E60" i="7" s="1"/>
  <c r="C59" i="6"/>
  <c r="D59" i="6" s="1"/>
  <c r="E59" i="6" s="1"/>
  <c r="C59" i="5"/>
  <c r="D59" i="5" s="1"/>
  <c r="E59" i="5" s="1"/>
  <c r="C61" i="7" l="1"/>
  <c r="D61" i="7" s="1"/>
  <c r="E61" i="7" s="1"/>
  <c r="C60" i="6"/>
  <c r="D60" i="6" s="1"/>
  <c r="E60" i="6" s="1"/>
  <c r="C60" i="5"/>
  <c r="D60" i="5" s="1"/>
  <c r="E60" i="5" s="1"/>
  <c r="C62" i="7" l="1"/>
  <c r="C61" i="6"/>
  <c r="C61" i="5"/>
  <c r="D62" i="7" l="1"/>
  <c r="C64" i="7"/>
  <c r="D61" i="6"/>
  <c r="C63" i="6"/>
  <c r="D61" i="5"/>
  <c r="C67" i="5"/>
  <c r="D64" i="7" l="1"/>
  <c r="E62" i="7"/>
  <c r="D63" i="6"/>
  <c r="E61" i="6"/>
  <c r="D67" i="5"/>
  <c r="E61" i="5"/>
</calcChain>
</file>

<file path=xl/sharedStrings.xml><?xml version="1.0" encoding="utf-8"?>
<sst xmlns="http://schemas.openxmlformats.org/spreadsheetml/2006/main" count="82" uniqueCount="39">
  <si>
    <t>Amount</t>
  </si>
  <si>
    <t>Rate</t>
  </si>
  <si>
    <t xml:space="preserve">Years </t>
  </si>
  <si>
    <t>Pmts/Yr</t>
  </si>
  <si>
    <t>tot pmts</t>
  </si>
  <si>
    <t>per pmt</t>
  </si>
  <si>
    <t>tot paid</t>
  </si>
  <si>
    <t>tot int</t>
  </si>
  <si>
    <t>Pmt #</t>
  </si>
  <si>
    <t>Payment</t>
  </si>
  <si>
    <t>Interest</t>
  </si>
  <si>
    <t>Principal</t>
  </si>
  <si>
    <t>Balance</t>
  </si>
  <si>
    <t>total</t>
  </si>
  <si>
    <t>Make</t>
  </si>
  <si>
    <t>Honda</t>
  </si>
  <si>
    <t>Model</t>
  </si>
  <si>
    <t>HRV</t>
  </si>
  <si>
    <t>Year</t>
  </si>
  <si>
    <t>Color</t>
  </si>
  <si>
    <t>Silver</t>
  </si>
  <si>
    <t>Price</t>
  </si>
  <si>
    <t>APR</t>
  </si>
  <si>
    <t>School</t>
  </si>
  <si>
    <t>Location</t>
  </si>
  <si>
    <t>Yr Graduated</t>
  </si>
  <si>
    <t>Major</t>
  </si>
  <si>
    <t>Total TRB</t>
  </si>
  <si>
    <t>Loras College</t>
  </si>
  <si>
    <t>Dubuque, IA</t>
  </si>
  <si>
    <t>Public Relations</t>
  </si>
  <si>
    <t>Bedrooms</t>
  </si>
  <si>
    <t xml:space="preserve">Year Built </t>
  </si>
  <si>
    <t>Bathrooms</t>
  </si>
  <si>
    <t>Acres</t>
  </si>
  <si>
    <t>Market Value</t>
  </si>
  <si>
    <t>Madison, WI</t>
  </si>
  <si>
    <t>Inputs</t>
  </si>
  <si>
    <t>Interest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</si>
</sst>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9" fontId="0" fillId="0" borderId="0" xfId="0" applyNumberFormat="1"/>
    <xf numFmtId="44" fontId="0" fillId="0" borderId="0" xfId="1" applyFont="1"/>
    <xf numFmtId="44" fontId="0" fillId="0" borderId="0" xfId="0" applyNumberFormat="1"/>
    <xf numFmtId="8" fontId="0" fillId="0" borderId="0" xfId="1" applyNumberFormat="1" applyFont="1"/>
    <xf numFmtId="10" fontId="0" fillId="0" borderId="0" xfId="0" applyNumberFormat="1"/>
    <xf numFmtId="3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84239-2EAB-4D1F-BAE2-9C441519338F}">
  <dimension ref="A1:E57"/>
  <sheetViews>
    <sheetView tabSelected="1" workbookViewId="0">
      <pane ySplit="6" topLeftCell="A7" activePane="bottomLeft" state="frozen"/>
      <selection pane="bottomLeft" activeCell="E2" sqref="E2"/>
    </sheetView>
  </sheetViews>
  <sheetFormatPr defaultRowHeight="14.5" x14ac:dyDescent="0.35"/>
  <cols>
    <col min="2" max="5" width="11.08984375" bestFit="1" customWidth="1"/>
  </cols>
  <sheetData>
    <row r="1" spans="1:5" x14ac:dyDescent="0.35">
      <c r="A1" t="s">
        <v>0</v>
      </c>
      <c r="B1" s="2">
        <v>50000</v>
      </c>
      <c r="D1" t="s">
        <v>4</v>
      </c>
      <c r="E1">
        <f>B3*B4</f>
        <v>48</v>
      </c>
    </row>
    <row r="2" spans="1:5" x14ac:dyDescent="0.35">
      <c r="A2" t="s">
        <v>1</v>
      </c>
      <c r="B2" s="1">
        <v>0.12</v>
      </c>
      <c r="D2" t="s">
        <v>5</v>
      </c>
      <c r="E2" s="4">
        <f>PMT(B2/B4,E1,-B1)</f>
        <v>1316.6917715963882</v>
      </c>
    </row>
    <row r="3" spans="1:5" x14ac:dyDescent="0.35">
      <c r="A3" t="s">
        <v>2</v>
      </c>
      <c r="B3">
        <v>4</v>
      </c>
      <c r="D3" t="s">
        <v>6</v>
      </c>
      <c r="E3" s="2">
        <f>E2*E1</f>
        <v>63201.205036626634</v>
      </c>
    </row>
    <row r="4" spans="1:5" x14ac:dyDescent="0.35">
      <c r="A4" t="s">
        <v>3</v>
      </c>
      <c r="B4">
        <v>12</v>
      </c>
      <c r="D4" t="s">
        <v>7</v>
      </c>
      <c r="E4" s="2">
        <f>E3-B1</f>
        <v>13201.205036626634</v>
      </c>
    </row>
    <row r="6" spans="1:5" x14ac:dyDescent="0.35">
      <c r="A6" t="s">
        <v>8</v>
      </c>
      <c r="B6" t="s">
        <v>9</v>
      </c>
      <c r="C6" t="s">
        <v>10</v>
      </c>
      <c r="D6" t="s">
        <v>11</v>
      </c>
      <c r="E6" t="s">
        <v>12</v>
      </c>
    </row>
    <row r="7" spans="1:5" x14ac:dyDescent="0.35">
      <c r="A7">
        <v>0</v>
      </c>
      <c r="B7">
        <v>0</v>
      </c>
      <c r="C7">
        <v>0</v>
      </c>
      <c r="D7">
        <v>0</v>
      </c>
      <c r="E7" s="3">
        <f>B1</f>
        <v>50000</v>
      </c>
    </row>
    <row r="8" spans="1:5" x14ac:dyDescent="0.35">
      <c r="A8">
        <f>A7+1</f>
        <v>1</v>
      </c>
      <c r="B8" s="3">
        <f>E$2</f>
        <v>1316.6917715963882</v>
      </c>
      <c r="C8" s="3">
        <f>E7*(B$2/B$4)</f>
        <v>500</v>
      </c>
      <c r="D8" s="3">
        <f>B8-C8</f>
        <v>816.69177159638821</v>
      </c>
      <c r="E8" s="3">
        <f>E7-D8</f>
        <v>49183.308228403614</v>
      </c>
    </row>
    <row r="9" spans="1:5" x14ac:dyDescent="0.35">
      <c r="A9">
        <f t="shared" ref="A9" si="0">A8+1</f>
        <v>2</v>
      </c>
      <c r="B9" s="3">
        <f>E$2</f>
        <v>1316.6917715963882</v>
      </c>
      <c r="C9" s="3">
        <f>E8*(B$2/B$4)</f>
        <v>491.83308228403615</v>
      </c>
      <c r="D9" s="3">
        <f>B9-C9</f>
        <v>824.858689312352</v>
      </c>
      <c r="E9" s="3">
        <f>E8-D9</f>
        <v>48358.449539091263</v>
      </c>
    </row>
    <row r="10" spans="1:5" x14ac:dyDescent="0.35">
      <c r="A10">
        <f t="shared" ref="A10:A55" si="1">A9+1</f>
        <v>3</v>
      </c>
      <c r="B10" s="3">
        <f t="shared" ref="B10:B55" si="2">E$2</f>
        <v>1316.6917715963882</v>
      </c>
      <c r="C10" s="3">
        <f t="shared" ref="C10:C55" si="3">E9*(B$2/B$4)</f>
        <v>483.58449539091265</v>
      </c>
      <c r="D10" s="3">
        <f t="shared" ref="D10:D55" si="4">B10-C10</f>
        <v>833.1072762054755</v>
      </c>
      <c r="E10" s="3">
        <f t="shared" ref="E10:E55" si="5">E9-D10</f>
        <v>47525.342262885788</v>
      </c>
    </row>
    <row r="11" spans="1:5" x14ac:dyDescent="0.35">
      <c r="A11">
        <f t="shared" si="1"/>
        <v>4</v>
      </c>
      <c r="B11" s="3">
        <f t="shared" si="2"/>
        <v>1316.6917715963882</v>
      </c>
      <c r="C11" s="3">
        <f t="shared" si="3"/>
        <v>475.25342262885789</v>
      </c>
      <c r="D11" s="3">
        <f t="shared" si="4"/>
        <v>841.43834896753037</v>
      </c>
      <c r="E11" s="3">
        <f t="shared" si="5"/>
        <v>46683.903913918257</v>
      </c>
    </row>
    <row r="12" spans="1:5" x14ac:dyDescent="0.35">
      <c r="A12">
        <f t="shared" si="1"/>
        <v>5</v>
      </c>
      <c r="B12" s="3">
        <f t="shared" si="2"/>
        <v>1316.6917715963882</v>
      </c>
      <c r="C12" s="3">
        <f t="shared" si="3"/>
        <v>466.8390391391826</v>
      </c>
      <c r="D12" s="3">
        <f t="shared" si="4"/>
        <v>849.85273245720555</v>
      </c>
      <c r="E12" s="3">
        <f t="shared" si="5"/>
        <v>45834.051181461051</v>
      </c>
    </row>
    <row r="13" spans="1:5" x14ac:dyDescent="0.35">
      <c r="A13">
        <f t="shared" si="1"/>
        <v>6</v>
      </c>
      <c r="B13" s="3">
        <f t="shared" si="2"/>
        <v>1316.6917715963882</v>
      </c>
      <c r="C13" s="3">
        <f t="shared" si="3"/>
        <v>458.34051181461052</v>
      </c>
      <c r="D13" s="3">
        <f t="shared" si="4"/>
        <v>858.35125978177769</v>
      </c>
      <c r="E13" s="3">
        <f t="shared" si="5"/>
        <v>44975.699921679276</v>
      </c>
    </row>
    <row r="14" spans="1:5" x14ac:dyDescent="0.35">
      <c r="A14">
        <f t="shared" si="1"/>
        <v>7</v>
      </c>
      <c r="B14" s="3">
        <f t="shared" si="2"/>
        <v>1316.6917715963882</v>
      </c>
      <c r="C14" s="3">
        <f t="shared" si="3"/>
        <v>449.75699921679279</v>
      </c>
      <c r="D14" s="3">
        <f t="shared" si="4"/>
        <v>866.93477237959542</v>
      </c>
      <c r="E14" s="3">
        <f t="shared" si="5"/>
        <v>44108.765149299681</v>
      </c>
    </row>
    <row r="15" spans="1:5" x14ac:dyDescent="0.35">
      <c r="A15">
        <f t="shared" si="1"/>
        <v>8</v>
      </c>
      <c r="B15" s="3">
        <f t="shared" si="2"/>
        <v>1316.6917715963882</v>
      </c>
      <c r="C15" s="3">
        <f t="shared" si="3"/>
        <v>441.08765149299683</v>
      </c>
      <c r="D15" s="3">
        <f t="shared" si="4"/>
        <v>875.60412010339132</v>
      </c>
      <c r="E15" s="3">
        <f t="shared" si="5"/>
        <v>43233.161029196286</v>
      </c>
    </row>
    <row r="16" spans="1:5" x14ac:dyDescent="0.35">
      <c r="A16">
        <f t="shared" si="1"/>
        <v>9</v>
      </c>
      <c r="B16" s="3">
        <f t="shared" si="2"/>
        <v>1316.6917715963882</v>
      </c>
      <c r="C16" s="3">
        <f t="shared" si="3"/>
        <v>432.33161029196287</v>
      </c>
      <c r="D16" s="3">
        <f t="shared" si="4"/>
        <v>884.36016130442533</v>
      </c>
      <c r="E16" s="3">
        <f t="shared" si="5"/>
        <v>42348.800867891863</v>
      </c>
    </row>
    <row r="17" spans="1:5" x14ac:dyDescent="0.35">
      <c r="A17">
        <f t="shared" si="1"/>
        <v>10</v>
      </c>
      <c r="B17" s="3">
        <f t="shared" si="2"/>
        <v>1316.6917715963882</v>
      </c>
      <c r="C17" s="3">
        <f t="shared" si="3"/>
        <v>423.48800867891862</v>
      </c>
      <c r="D17" s="3">
        <f t="shared" si="4"/>
        <v>893.20376291746959</v>
      </c>
      <c r="E17" s="3">
        <f t="shared" si="5"/>
        <v>41455.597104974397</v>
      </c>
    </row>
    <row r="18" spans="1:5" x14ac:dyDescent="0.35">
      <c r="A18">
        <f t="shared" si="1"/>
        <v>11</v>
      </c>
      <c r="B18" s="3">
        <f t="shared" si="2"/>
        <v>1316.6917715963882</v>
      </c>
      <c r="C18" s="3">
        <f t="shared" si="3"/>
        <v>414.55597104974396</v>
      </c>
      <c r="D18" s="3">
        <f t="shared" si="4"/>
        <v>902.1358005466443</v>
      </c>
      <c r="E18" s="3">
        <f t="shared" si="5"/>
        <v>40553.46130442775</v>
      </c>
    </row>
    <row r="19" spans="1:5" x14ac:dyDescent="0.35">
      <c r="A19">
        <f t="shared" si="1"/>
        <v>12</v>
      </c>
      <c r="B19" s="3">
        <f t="shared" si="2"/>
        <v>1316.6917715963882</v>
      </c>
      <c r="C19" s="3">
        <f t="shared" si="3"/>
        <v>405.53461304427753</v>
      </c>
      <c r="D19" s="3">
        <f t="shared" si="4"/>
        <v>911.15715855211067</v>
      </c>
      <c r="E19" s="3">
        <f t="shared" si="5"/>
        <v>39642.304145875642</v>
      </c>
    </row>
    <row r="20" spans="1:5" x14ac:dyDescent="0.35">
      <c r="A20">
        <f t="shared" si="1"/>
        <v>13</v>
      </c>
      <c r="B20" s="3">
        <f t="shared" si="2"/>
        <v>1316.6917715963882</v>
      </c>
      <c r="C20" s="3">
        <f t="shared" si="3"/>
        <v>396.42304145875642</v>
      </c>
      <c r="D20" s="3">
        <f t="shared" si="4"/>
        <v>920.26873013763179</v>
      </c>
      <c r="E20" s="3">
        <f t="shared" si="5"/>
        <v>38722.035415738006</v>
      </c>
    </row>
    <row r="21" spans="1:5" x14ac:dyDescent="0.35">
      <c r="A21">
        <f t="shared" si="1"/>
        <v>14</v>
      </c>
      <c r="B21" s="3">
        <f t="shared" si="2"/>
        <v>1316.6917715963882</v>
      </c>
      <c r="C21" s="3">
        <f t="shared" si="3"/>
        <v>387.22035415738009</v>
      </c>
      <c r="D21" s="3">
        <f t="shared" si="4"/>
        <v>929.47141743900806</v>
      </c>
      <c r="E21" s="3">
        <f t="shared" si="5"/>
        <v>37792.563998298996</v>
      </c>
    </row>
    <row r="22" spans="1:5" x14ac:dyDescent="0.35">
      <c r="A22">
        <f t="shared" si="1"/>
        <v>15</v>
      </c>
      <c r="B22" s="3">
        <f t="shared" si="2"/>
        <v>1316.6917715963882</v>
      </c>
      <c r="C22" s="3">
        <f t="shared" si="3"/>
        <v>377.92563998298999</v>
      </c>
      <c r="D22" s="3">
        <f t="shared" si="4"/>
        <v>938.76613161339822</v>
      </c>
      <c r="E22" s="3">
        <f t="shared" si="5"/>
        <v>36853.7978666856</v>
      </c>
    </row>
    <row r="23" spans="1:5" x14ac:dyDescent="0.35">
      <c r="A23">
        <f t="shared" si="1"/>
        <v>16</v>
      </c>
      <c r="B23" s="3">
        <f t="shared" si="2"/>
        <v>1316.6917715963882</v>
      </c>
      <c r="C23" s="3">
        <f t="shared" si="3"/>
        <v>368.53797866685602</v>
      </c>
      <c r="D23" s="3">
        <f t="shared" si="4"/>
        <v>948.15379292953219</v>
      </c>
      <c r="E23" s="3">
        <f t="shared" si="5"/>
        <v>35905.64407375607</v>
      </c>
    </row>
    <row r="24" spans="1:5" x14ac:dyDescent="0.35">
      <c r="A24">
        <f t="shared" si="1"/>
        <v>17</v>
      </c>
      <c r="B24" s="3">
        <f t="shared" si="2"/>
        <v>1316.6917715963882</v>
      </c>
      <c r="C24" s="3">
        <f t="shared" si="3"/>
        <v>359.05644073756071</v>
      </c>
      <c r="D24" s="3">
        <f t="shared" si="4"/>
        <v>957.6353308588275</v>
      </c>
      <c r="E24" s="3">
        <f t="shared" si="5"/>
        <v>34948.00874289724</v>
      </c>
    </row>
    <row r="25" spans="1:5" x14ac:dyDescent="0.35">
      <c r="A25">
        <f t="shared" si="1"/>
        <v>18</v>
      </c>
      <c r="B25" s="3">
        <f t="shared" si="2"/>
        <v>1316.6917715963882</v>
      </c>
      <c r="C25" s="3">
        <f t="shared" si="3"/>
        <v>349.48008742897241</v>
      </c>
      <c r="D25" s="3">
        <f t="shared" si="4"/>
        <v>967.2116841674158</v>
      </c>
      <c r="E25" s="3">
        <f t="shared" si="5"/>
        <v>33980.797058729826</v>
      </c>
    </row>
    <row r="26" spans="1:5" x14ac:dyDescent="0.35">
      <c r="A26">
        <f t="shared" si="1"/>
        <v>19</v>
      </c>
      <c r="B26" s="3">
        <f t="shared" si="2"/>
        <v>1316.6917715963882</v>
      </c>
      <c r="C26" s="3">
        <f t="shared" si="3"/>
        <v>339.80797058729826</v>
      </c>
      <c r="D26" s="3">
        <f t="shared" si="4"/>
        <v>976.88380100908989</v>
      </c>
      <c r="E26" s="3">
        <f t="shared" si="5"/>
        <v>33003.913257720735</v>
      </c>
    </row>
    <row r="27" spans="1:5" x14ac:dyDescent="0.35">
      <c r="A27">
        <f t="shared" si="1"/>
        <v>20</v>
      </c>
      <c r="B27" s="3">
        <f t="shared" si="2"/>
        <v>1316.6917715963882</v>
      </c>
      <c r="C27" s="3">
        <f t="shared" si="3"/>
        <v>330.03913257720734</v>
      </c>
      <c r="D27" s="3">
        <f t="shared" si="4"/>
        <v>986.65263901918092</v>
      </c>
      <c r="E27" s="3">
        <f t="shared" si="5"/>
        <v>32017.260618701555</v>
      </c>
    </row>
    <row r="28" spans="1:5" x14ac:dyDescent="0.35">
      <c r="A28">
        <f t="shared" si="1"/>
        <v>21</v>
      </c>
      <c r="B28" s="3">
        <f t="shared" si="2"/>
        <v>1316.6917715963882</v>
      </c>
      <c r="C28" s="3">
        <f t="shared" si="3"/>
        <v>320.17260618701556</v>
      </c>
      <c r="D28" s="3">
        <f t="shared" si="4"/>
        <v>996.51916540937259</v>
      </c>
      <c r="E28" s="3">
        <f t="shared" si="5"/>
        <v>31020.741453292183</v>
      </c>
    </row>
    <row r="29" spans="1:5" x14ac:dyDescent="0.35">
      <c r="A29">
        <f t="shared" si="1"/>
        <v>22</v>
      </c>
      <c r="B29" s="3">
        <f t="shared" si="2"/>
        <v>1316.6917715963882</v>
      </c>
      <c r="C29" s="3">
        <f t="shared" si="3"/>
        <v>310.20741453292186</v>
      </c>
      <c r="D29" s="3">
        <f t="shared" si="4"/>
        <v>1006.4843570634664</v>
      </c>
      <c r="E29" s="3">
        <f t="shared" si="5"/>
        <v>30014.257096228717</v>
      </c>
    </row>
    <row r="30" spans="1:5" x14ac:dyDescent="0.35">
      <c r="A30">
        <f t="shared" si="1"/>
        <v>23</v>
      </c>
      <c r="B30" s="3">
        <f t="shared" si="2"/>
        <v>1316.6917715963882</v>
      </c>
      <c r="C30" s="3">
        <f t="shared" si="3"/>
        <v>300.14257096228715</v>
      </c>
      <c r="D30" s="3">
        <f t="shared" si="4"/>
        <v>1016.549200634101</v>
      </c>
      <c r="E30" s="3">
        <f t="shared" si="5"/>
        <v>28997.707895594616</v>
      </c>
    </row>
    <row r="31" spans="1:5" x14ac:dyDescent="0.35">
      <c r="A31">
        <f t="shared" si="1"/>
        <v>24</v>
      </c>
      <c r="B31" s="3">
        <f t="shared" si="2"/>
        <v>1316.6917715963882</v>
      </c>
      <c r="C31" s="3">
        <f t="shared" si="3"/>
        <v>289.97707895594618</v>
      </c>
      <c r="D31" s="3">
        <f t="shared" si="4"/>
        <v>1026.7146926404421</v>
      </c>
      <c r="E31" s="3">
        <f t="shared" si="5"/>
        <v>27970.993202954174</v>
      </c>
    </row>
    <row r="32" spans="1:5" x14ac:dyDescent="0.35">
      <c r="A32">
        <f t="shared" si="1"/>
        <v>25</v>
      </c>
      <c r="B32" s="3">
        <f t="shared" si="2"/>
        <v>1316.6917715963882</v>
      </c>
      <c r="C32" s="3">
        <f t="shared" si="3"/>
        <v>279.70993202954173</v>
      </c>
      <c r="D32" s="3">
        <f t="shared" si="4"/>
        <v>1036.9818395668465</v>
      </c>
      <c r="E32" s="3">
        <f t="shared" si="5"/>
        <v>26934.011363387326</v>
      </c>
    </row>
    <row r="33" spans="1:5" x14ac:dyDescent="0.35">
      <c r="A33">
        <f t="shared" si="1"/>
        <v>26</v>
      </c>
      <c r="B33" s="3">
        <f t="shared" si="2"/>
        <v>1316.6917715963882</v>
      </c>
      <c r="C33" s="3">
        <f t="shared" si="3"/>
        <v>269.34011363387327</v>
      </c>
      <c r="D33" s="3">
        <f t="shared" si="4"/>
        <v>1047.351657962515</v>
      </c>
      <c r="E33" s="3">
        <f t="shared" si="5"/>
        <v>25886.659705424812</v>
      </c>
    </row>
    <row r="34" spans="1:5" x14ac:dyDescent="0.35">
      <c r="A34">
        <f t="shared" si="1"/>
        <v>27</v>
      </c>
      <c r="B34" s="3">
        <f t="shared" si="2"/>
        <v>1316.6917715963882</v>
      </c>
      <c r="C34" s="3">
        <f t="shared" si="3"/>
        <v>258.86659705424813</v>
      </c>
      <c r="D34" s="3">
        <f t="shared" si="4"/>
        <v>1057.8251745421401</v>
      </c>
      <c r="E34" s="3">
        <f t="shared" si="5"/>
        <v>24828.834530882672</v>
      </c>
    </row>
    <row r="35" spans="1:5" x14ac:dyDescent="0.35">
      <c r="A35">
        <f t="shared" si="1"/>
        <v>28</v>
      </c>
      <c r="B35" s="3">
        <f t="shared" si="2"/>
        <v>1316.6917715963882</v>
      </c>
      <c r="C35" s="3">
        <f t="shared" si="3"/>
        <v>248.28834530882673</v>
      </c>
      <c r="D35" s="3">
        <f t="shared" si="4"/>
        <v>1068.4034262875614</v>
      </c>
      <c r="E35" s="3">
        <f t="shared" si="5"/>
        <v>23760.431104595111</v>
      </c>
    </row>
    <row r="36" spans="1:5" x14ac:dyDescent="0.35">
      <c r="A36">
        <f t="shared" si="1"/>
        <v>29</v>
      </c>
      <c r="B36" s="3">
        <f t="shared" si="2"/>
        <v>1316.6917715963882</v>
      </c>
      <c r="C36" s="3">
        <f t="shared" si="3"/>
        <v>237.60431104595111</v>
      </c>
      <c r="D36" s="3">
        <f t="shared" si="4"/>
        <v>1079.0874605504371</v>
      </c>
      <c r="E36" s="3">
        <f t="shared" si="5"/>
        <v>22681.343644044675</v>
      </c>
    </row>
    <row r="37" spans="1:5" x14ac:dyDescent="0.35">
      <c r="A37">
        <f t="shared" si="1"/>
        <v>30</v>
      </c>
      <c r="B37" s="3">
        <f t="shared" si="2"/>
        <v>1316.6917715963882</v>
      </c>
      <c r="C37" s="3">
        <f t="shared" si="3"/>
        <v>226.81343644044676</v>
      </c>
      <c r="D37" s="3">
        <f t="shared" si="4"/>
        <v>1089.8783351559414</v>
      </c>
      <c r="E37" s="3">
        <f t="shared" si="5"/>
        <v>21591.465308888735</v>
      </c>
    </row>
    <row r="38" spans="1:5" x14ac:dyDescent="0.35">
      <c r="A38">
        <f t="shared" si="1"/>
        <v>31</v>
      </c>
      <c r="B38" s="3">
        <f t="shared" si="2"/>
        <v>1316.6917715963882</v>
      </c>
      <c r="C38" s="3">
        <f t="shared" si="3"/>
        <v>215.91465308888735</v>
      </c>
      <c r="D38" s="3">
        <f t="shared" si="4"/>
        <v>1100.7771185075007</v>
      </c>
      <c r="E38" s="3">
        <f t="shared" si="5"/>
        <v>20490.688190381235</v>
      </c>
    </row>
    <row r="39" spans="1:5" x14ac:dyDescent="0.35">
      <c r="A39">
        <f t="shared" si="1"/>
        <v>32</v>
      </c>
      <c r="B39" s="3">
        <f t="shared" si="2"/>
        <v>1316.6917715963882</v>
      </c>
      <c r="C39" s="3">
        <f t="shared" si="3"/>
        <v>204.90688190381235</v>
      </c>
      <c r="D39" s="3">
        <f t="shared" si="4"/>
        <v>1111.7848896925759</v>
      </c>
      <c r="E39" s="3">
        <f t="shared" si="5"/>
        <v>19378.90330068866</v>
      </c>
    </row>
    <row r="40" spans="1:5" x14ac:dyDescent="0.35">
      <c r="A40">
        <f t="shared" si="1"/>
        <v>33</v>
      </c>
      <c r="B40" s="3">
        <f t="shared" si="2"/>
        <v>1316.6917715963882</v>
      </c>
      <c r="C40" s="3">
        <f t="shared" si="3"/>
        <v>193.7890330068866</v>
      </c>
      <c r="D40" s="3">
        <f t="shared" si="4"/>
        <v>1122.9027385895015</v>
      </c>
      <c r="E40" s="3">
        <f t="shared" si="5"/>
        <v>18256.000562099158</v>
      </c>
    </row>
    <row r="41" spans="1:5" x14ac:dyDescent="0.35">
      <c r="A41">
        <f t="shared" si="1"/>
        <v>34</v>
      </c>
      <c r="B41" s="3">
        <f t="shared" si="2"/>
        <v>1316.6917715963882</v>
      </c>
      <c r="C41" s="3">
        <f t="shared" si="3"/>
        <v>182.56000562099157</v>
      </c>
      <c r="D41" s="3">
        <f t="shared" si="4"/>
        <v>1134.1317659753965</v>
      </c>
      <c r="E41" s="3">
        <f t="shared" si="5"/>
        <v>17121.868796123763</v>
      </c>
    </row>
    <row r="42" spans="1:5" x14ac:dyDescent="0.35">
      <c r="A42">
        <f t="shared" si="1"/>
        <v>35</v>
      </c>
      <c r="B42" s="3">
        <f t="shared" si="2"/>
        <v>1316.6917715963882</v>
      </c>
      <c r="C42" s="3">
        <f t="shared" si="3"/>
        <v>171.21868796123763</v>
      </c>
      <c r="D42" s="3">
        <f t="shared" si="4"/>
        <v>1145.4730836351505</v>
      </c>
      <c r="E42" s="3">
        <f t="shared" si="5"/>
        <v>15976.395712488613</v>
      </c>
    </row>
    <row r="43" spans="1:5" x14ac:dyDescent="0.35">
      <c r="A43">
        <f t="shared" si="1"/>
        <v>36</v>
      </c>
      <c r="B43" s="3">
        <f t="shared" si="2"/>
        <v>1316.6917715963882</v>
      </c>
      <c r="C43" s="3">
        <f t="shared" si="3"/>
        <v>159.76395712488613</v>
      </c>
      <c r="D43" s="3">
        <f t="shared" si="4"/>
        <v>1156.9278144715022</v>
      </c>
      <c r="E43" s="3">
        <f t="shared" si="5"/>
        <v>14819.46789801711</v>
      </c>
    </row>
    <row r="44" spans="1:5" x14ac:dyDescent="0.35">
      <c r="A44">
        <f t="shared" si="1"/>
        <v>37</v>
      </c>
      <c r="B44" s="3">
        <f t="shared" si="2"/>
        <v>1316.6917715963882</v>
      </c>
      <c r="C44" s="3">
        <f t="shared" si="3"/>
        <v>148.19467898017112</v>
      </c>
      <c r="D44" s="3">
        <f t="shared" si="4"/>
        <v>1168.4970926162171</v>
      </c>
      <c r="E44" s="3">
        <f t="shared" si="5"/>
        <v>13650.970805400893</v>
      </c>
    </row>
    <row r="45" spans="1:5" x14ac:dyDescent="0.35">
      <c r="A45">
        <f t="shared" si="1"/>
        <v>38</v>
      </c>
      <c r="B45" s="3">
        <f t="shared" si="2"/>
        <v>1316.6917715963882</v>
      </c>
      <c r="C45" s="3">
        <f t="shared" si="3"/>
        <v>136.50970805400894</v>
      </c>
      <c r="D45" s="3">
        <f t="shared" si="4"/>
        <v>1180.1820635423792</v>
      </c>
      <c r="E45" s="3">
        <f t="shared" si="5"/>
        <v>12470.788741858514</v>
      </c>
    </row>
    <row r="46" spans="1:5" x14ac:dyDescent="0.35">
      <c r="A46">
        <f t="shared" si="1"/>
        <v>39</v>
      </c>
      <c r="B46" s="3">
        <f t="shared" si="2"/>
        <v>1316.6917715963882</v>
      </c>
      <c r="C46" s="3">
        <f t="shared" si="3"/>
        <v>124.70788741858514</v>
      </c>
      <c r="D46" s="3">
        <f t="shared" si="4"/>
        <v>1191.983884177803</v>
      </c>
      <c r="E46" s="3">
        <f t="shared" si="5"/>
        <v>11278.80485768071</v>
      </c>
    </row>
    <row r="47" spans="1:5" x14ac:dyDescent="0.35">
      <c r="A47">
        <f t="shared" si="1"/>
        <v>40</v>
      </c>
      <c r="B47" s="3">
        <f t="shared" si="2"/>
        <v>1316.6917715963882</v>
      </c>
      <c r="C47" s="3">
        <f t="shared" si="3"/>
        <v>112.78804857680711</v>
      </c>
      <c r="D47" s="3">
        <f t="shared" si="4"/>
        <v>1203.9037230195811</v>
      </c>
      <c r="E47" s="3">
        <f t="shared" si="5"/>
        <v>10074.90113466113</v>
      </c>
    </row>
    <row r="48" spans="1:5" x14ac:dyDescent="0.35">
      <c r="A48">
        <f t="shared" si="1"/>
        <v>41</v>
      </c>
      <c r="B48" s="3">
        <f t="shared" si="2"/>
        <v>1316.6917715963882</v>
      </c>
      <c r="C48" s="3">
        <f t="shared" si="3"/>
        <v>100.7490113466113</v>
      </c>
      <c r="D48" s="3">
        <f t="shared" si="4"/>
        <v>1215.9427602497769</v>
      </c>
      <c r="E48" s="3">
        <f t="shared" si="5"/>
        <v>8858.9583744113534</v>
      </c>
    </row>
    <row r="49" spans="1:5" x14ac:dyDescent="0.35">
      <c r="A49">
        <f t="shared" si="1"/>
        <v>42</v>
      </c>
      <c r="B49" s="3">
        <f t="shared" si="2"/>
        <v>1316.6917715963882</v>
      </c>
      <c r="C49" s="3">
        <f t="shared" si="3"/>
        <v>88.58958374411354</v>
      </c>
      <c r="D49" s="3">
        <f t="shared" si="4"/>
        <v>1228.1021878522747</v>
      </c>
      <c r="E49" s="3">
        <f t="shared" si="5"/>
        <v>7630.8561865590782</v>
      </c>
    </row>
    <row r="50" spans="1:5" x14ac:dyDescent="0.35">
      <c r="A50">
        <f t="shared" si="1"/>
        <v>43</v>
      </c>
      <c r="B50" s="3">
        <f t="shared" si="2"/>
        <v>1316.6917715963882</v>
      </c>
      <c r="C50" s="3">
        <f t="shared" si="3"/>
        <v>76.308561865590789</v>
      </c>
      <c r="D50" s="3">
        <f t="shared" si="4"/>
        <v>1240.3832097307975</v>
      </c>
      <c r="E50" s="3">
        <f t="shared" si="5"/>
        <v>6390.4729768282805</v>
      </c>
    </row>
    <row r="51" spans="1:5" x14ac:dyDescent="0.35">
      <c r="A51">
        <f t="shared" si="1"/>
        <v>44</v>
      </c>
      <c r="B51" s="3">
        <f t="shared" si="2"/>
        <v>1316.6917715963882</v>
      </c>
      <c r="C51" s="3">
        <f t="shared" si="3"/>
        <v>63.904729768282806</v>
      </c>
      <c r="D51" s="3">
        <f t="shared" si="4"/>
        <v>1252.7870418281054</v>
      </c>
      <c r="E51" s="3">
        <f t="shared" si="5"/>
        <v>5137.685935000175</v>
      </c>
    </row>
    <row r="52" spans="1:5" x14ac:dyDescent="0.35">
      <c r="A52">
        <f t="shared" si="1"/>
        <v>45</v>
      </c>
      <c r="B52" s="3">
        <f t="shared" si="2"/>
        <v>1316.6917715963882</v>
      </c>
      <c r="C52" s="3">
        <f t="shared" si="3"/>
        <v>51.376859350001752</v>
      </c>
      <c r="D52" s="3">
        <f t="shared" si="4"/>
        <v>1265.3149122463865</v>
      </c>
      <c r="E52" s="3">
        <f t="shared" si="5"/>
        <v>3872.3710227537886</v>
      </c>
    </row>
    <row r="53" spans="1:5" x14ac:dyDescent="0.35">
      <c r="A53">
        <f t="shared" si="1"/>
        <v>46</v>
      </c>
      <c r="B53" s="3">
        <f t="shared" si="2"/>
        <v>1316.6917715963882</v>
      </c>
      <c r="C53" s="3">
        <f t="shared" si="3"/>
        <v>38.723710227537886</v>
      </c>
      <c r="D53" s="3">
        <f t="shared" si="4"/>
        <v>1277.9680613688504</v>
      </c>
      <c r="E53" s="3">
        <f t="shared" si="5"/>
        <v>2594.402961384938</v>
      </c>
    </row>
    <row r="54" spans="1:5" x14ac:dyDescent="0.35">
      <c r="A54">
        <f t="shared" si="1"/>
        <v>47</v>
      </c>
      <c r="B54" s="3">
        <f t="shared" si="2"/>
        <v>1316.6917715963882</v>
      </c>
      <c r="C54" s="3">
        <f t="shared" si="3"/>
        <v>25.944029613849381</v>
      </c>
      <c r="D54" s="3">
        <f t="shared" si="4"/>
        <v>1290.7477419825389</v>
      </c>
      <c r="E54" s="3">
        <f t="shared" si="5"/>
        <v>1303.6552194023991</v>
      </c>
    </row>
    <row r="55" spans="1:5" x14ac:dyDescent="0.35">
      <c r="A55">
        <f t="shared" si="1"/>
        <v>48</v>
      </c>
      <c r="B55" s="3">
        <f t="shared" si="2"/>
        <v>1316.6917715963882</v>
      </c>
      <c r="C55" s="3">
        <f t="shared" si="3"/>
        <v>13.036552194023992</v>
      </c>
      <c r="D55" s="3">
        <f t="shared" si="4"/>
        <v>1303.6552194023643</v>
      </c>
      <c r="E55" s="3">
        <f t="shared" si="5"/>
        <v>3.4788172342814505E-11</v>
      </c>
    </row>
    <row r="57" spans="1:5" x14ac:dyDescent="0.35">
      <c r="A57" t="s">
        <v>13</v>
      </c>
      <c r="B57" s="3">
        <f>SUM(B6:B56)</f>
        <v>63201.205036626568</v>
      </c>
      <c r="C57" s="3">
        <f t="shared" ref="C57:D57" si="6">SUM(C6:C56)</f>
        <v>13201.205036626658</v>
      </c>
      <c r="D57" s="3">
        <f t="shared" si="6"/>
        <v>49999.999999999971</v>
      </c>
    </row>
  </sheetData>
  <pageMargins left="0.7" right="0.7" top="0.75" bottom="0.75" header="0.3" footer="0.3"/>
  <pageSetup orientation="portrait" r:id="rId1"/>
  <headerFooter>
    <oddHeader>&amp;LClare Kysely
&amp;CCIT 110: Fall 2022&amp;RDate Printed:&amp;D</oddHeader>
    <oddFooter>&amp;LFile: &amp;F&amp;CPage:&amp;P of &amp;N&amp;RSheet: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27CF4-0982-4010-85F4-9BD48037DB19}">
  <dimension ref="A1:E67"/>
  <sheetViews>
    <sheetView workbookViewId="0">
      <pane ySplit="12" topLeftCell="A13" activePane="bottomLeft" state="frozen"/>
      <selection pane="bottomLeft"/>
    </sheetView>
  </sheetViews>
  <sheetFormatPr defaultRowHeight="14.5" x14ac:dyDescent="0.35"/>
  <cols>
    <col min="1" max="1" width="11.90625" bestFit="1" customWidth="1"/>
    <col min="2" max="2" width="13.90625" bestFit="1" customWidth="1"/>
    <col min="3" max="4" width="11.08984375" bestFit="1" customWidth="1"/>
    <col min="5" max="5" width="12.08984375" bestFit="1" customWidth="1"/>
  </cols>
  <sheetData>
    <row r="1" spans="1:5" x14ac:dyDescent="0.35">
      <c r="A1" t="s">
        <v>37</v>
      </c>
    </row>
    <row r="2" spans="1:5" x14ac:dyDescent="0.35">
      <c r="A2" t="s">
        <v>23</v>
      </c>
      <c r="B2" t="s">
        <v>28</v>
      </c>
    </row>
    <row r="3" spans="1:5" x14ac:dyDescent="0.35">
      <c r="A3" t="s">
        <v>24</v>
      </c>
      <c r="B3" t="s">
        <v>29</v>
      </c>
    </row>
    <row r="4" spans="1:5" x14ac:dyDescent="0.35">
      <c r="A4" t="s">
        <v>25</v>
      </c>
      <c r="B4">
        <v>2023</v>
      </c>
    </row>
    <row r="5" spans="1:5" x14ac:dyDescent="0.35">
      <c r="A5" t="s">
        <v>26</v>
      </c>
      <c r="B5" t="s">
        <v>30</v>
      </c>
    </row>
    <row r="6" spans="1:5" x14ac:dyDescent="0.35">
      <c r="A6" t="s">
        <v>27</v>
      </c>
      <c r="B6" s="2">
        <v>43600</v>
      </c>
    </row>
    <row r="7" spans="1:5" x14ac:dyDescent="0.35">
      <c r="A7" t="s">
        <v>0</v>
      </c>
      <c r="B7" s="2">
        <v>40000</v>
      </c>
      <c r="D7" t="s">
        <v>4</v>
      </c>
      <c r="E7">
        <f>B9*B10</f>
        <v>84</v>
      </c>
    </row>
    <row r="8" spans="1:5" x14ac:dyDescent="0.35">
      <c r="A8" t="s">
        <v>1</v>
      </c>
      <c r="B8" s="5">
        <v>5.2999999999999999E-2</v>
      </c>
      <c r="D8" t="s">
        <v>5</v>
      </c>
      <c r="E8" s="4">
        <v>926.61751162416715</v>
      </c>
    </row>
    <row r="9" spans="1:5" x14ac:dyDescent="0.35">
      <c r="A9" t="s">
        <v>2</v>
      </c>
      <c r="B9">
        <v>7</v>
      </c>
      <c r="D9" t="s">
        <v>6</v>
      </c>
      <c r="E9" s="2">
        <f>E8*E7</f>
        <v>77835.870976430044</v>
      </c>
    </row>
    <row r="10" spans="1:5" x14ac:dyDescent="0.35">
      <c r="A10" t="s">
        <v>3</v>
      </c>
      <c r="B10">
        <v>12</v>
      </c>
      <c r="D10" t="s">
        <v>7</v>
      </c>
      <c r="E10" s="2">
        <f>E9-B7</f>
        <v>37835.870976430044</v>
      </c>
    </row>
    <row r="12" spans="1:5" x14ac:dyDescent="0.35">
      <c r="A12" t="s">
        <v>8</v>
      </c>
      <c r="B12" t="s">
        <v>9</v>
      </c>
      <c r="C12" t="s">
        <v>10</v>
      </c>
      <c r="D12" t="s">
        <v>11</v>
      </c>
      <c r="E12" t="s">
        <v>12</v>
      </c>
    </row>
    <row r="13" spans="1:5" x14ac:dyDescent="0.35">
      <c r="A13">
        <v>0</v>
      </c>
      <c r="B13">
        <v>0</v>
      </c>
      <c r="C13">
        <v>0</v>
      </c>
      <c r="D13">
        <v>0</v>
      </c>
      <c r="E13" s="3">
        <f>B7</f>
        <v>40000</v>
      </c>
    </row>
    <row r="14" spans="1:5" x14ac:dyDescent="0.35">
      <c r="A14">
        <f>A13+1</f>
        <v>1</v>
      </c>
      <c r="B14" s="3">
        <f>E$8</f>
        <v>926.61751162416715</v>
      </c>
      <c r="C14" s="3">
        <f>E13*(B$8/B$10)</f>
        <v>176.66666666666669</v>
      </c>
      <c r="D14" s="3">
        <f>B14-C14</f>
        <v>749.95084495750052</v>
      </c>
      <c r="E14" s="3">
        <f>E13-D14</f>
        <v>39250.049155042499</v>
      </c>
    </row>
    <row r="15" spans="1:5" x14ac:dyDescent="0.35">
      <c r="A15">
        <f t="shared" ref="A15:A61" si="0">A14+1</f>
        <v>2</v>
      </c>
      <c r="B15" s="3">
        <f>E$8</f>
        <v>926.61751162416715</v>
      </c>
      <c r="C15" s="3">
        <f>E14*(B$8/B$10)</f>
        <v>173.35438376810438</v>
      </c>
      <c r="D15" s="3">
        <f>B15-C15</f>
        <v>753.26312785606274</v>
      </c>
      <c r="E15" s="3">
        <f>E14-D15</f>
        <v>38496.786027186434</v>
      </c>
    </row>
    <row r="16" spans="1:5" x14ac:dyDescent="0.35">
      <c r="A16">
        <f t="shared" si="0"/>
        <v>3</v>
      </c>
      <c r="B16" s="3">
        <f t="shared" ref="B16:B61" si="1">E$8</f>
        <v>926.61751162416715</v>
      </c>
      <c r="C16" s="3">
        <f t="shared" ref="C16:C61" si="2">E15*(B$8/B$10)</f>
        <v>170.02747162007341</v>
      </c>
      <c r="D16" s="3">
        <f t="shared" ref="D16:D61" si="3">B16-C16</f>
        <v>756.59004000409368</v>
      </c>
      <c r="E16" s="3">
        <f t="shared" ref="E16:E61" si="4">E15-D16</f>
        <v>37740.195987182342</v>
      </c>
    </row>
    <row r="17" spans="1:5" x14ac:dyDescent="0.35">
      <c r="A17">
        <f t="shared" si="0"/>
        <v>4</v>
      </c>
      <c r="B17" s="3">
        <f t="shared" si="1"/>
        <v>926.61751162416715</v>
      </c>
      <c r="C17" s="3">
        <f t="shared" si="2"/>
        <v>166.68586561005534</v>
      </c>
      <c r="D17" s="3">
        <f t="shared" si="3"/>
        <v>759.93164601411183</v>
      </c>
      <c r="E17" s="3">
        <f t="shared" si="4"/>
        <v>36980.264341168229</v>
      </c>
    </row>
    <row r="18" spans="1:5" x14ac:dyDescent="0.35">
      <c r="A18">
        <f t="shared" si="0"/>
        <v>5</v>
      </c>
      <c r="B18" s="3">
        <f t="shared" si="1"/>
        <v>926.61751162416715</v>
      </c>
      <c r="C18" s="3">
        <f t="shared" si="2"/>
        <v>163.32950084015968</v>
      </c>
      <c r="D18" s="3">
        <f t="shared" si="3"/>
        <v>763.2880107840075</v>
      </c>
      <c r="E18" s="3">
        <f t="shared" si="4"/>
        <v>36216.976330384219</v>
      </c>
    </row>
    <row r="19" spans="1:5" x14ac:dyDescent="0.35">
      <c r="A19">
        <f t="shared" si="0"/>
        <v>6</v>
      </c>
      <c r="B19" s="3">
        <f t="shared" si="1"/>
        <v>926.61751162416715</v>
      </c>
      <c r="C19" s="3">
        <f t="shared" si="2"/>
        <v>159.95831212586364</v>
      </c>
      <c r="D19" s="3">
        <f t="shared" si="3"/>
        <v>766.65919949830345</v>
      </c>
      <c r="E19" s="3">
        <f t="shared" si="4"/>
        <v>35450.317130885916</v>
      </c>
    </row>
    <row r="20" spans="1:5" x14ac:dyDescent="0.35">
      <c r="A20">
        <f t="shared" si="0"/>
        <v>7</v>
      </c>
      <c r="B20" s="3">
        <f t="shared" si="1"/>
        <v>926.61751162416715</v>
      </c>
      <c r="C20" s="3">
        <f t="shared" si="2"/>
        <v>156.57223399474614</v>
      </c>
      <c r="D20" s="3">
        <f t="shared" si="3"/>
        <v>770.04527762942098</v>
      </c>
      <c r="E20" s="3">
        <f t="shared" si="4"/>
        <v>34680.271853256498</v>
      </c>
    </row>
    <row r="21" spans="1:5" x14ac:dyDescent="0.35">
      <c r="A21">
        <f t="shared" si="0"/>
        <v>8</v>
      </c>
      <c r="B21" s="3">
        <f t="shared" si="1"/>
        <v>926.61751162416715</v>
      </c>
      <c r="C21" s="3">
        <f t="shared" si="2"/>
        <v>153.17120068521621</v>
      </c>
      <c r="D21" s="3">
        <f t="shared" si="3"/>
        <v>773.446310938951</v>
      </c>
      <c r="E21" s="3">
        <f t="shared" si="4"/>
        <v>33906.825542317543</v>
      </c>
    </row>
    <row r="22" spans="1:5" x14ac:dyDescent="0.35">
      <c r="A22">
        <f t="shared" si="0"/>
        <v>9</v>
      </c>
      <c r="B22" s="3">
        <f t="shared" si="1"/>
        <v>926.61751162416715</v>
      </c>
      <c r="C22" s="3">
        <f t="shared" si="2"/>
        <v>149.75514614523581</v>
      </c>
      <c r="D22" s="3">
        <f t="shared" si="3"/>
        <v>776.86236547893134</v>
      </c>
      <c r="E22" s="3">
        <f t="shared" si="4"/>
        <v>33129.96317683861</v>
      </c>
    </row>
    <row r="23" spans="1:5" x14ac:dyDescent="0.35">
      <c r="A23">
        <f t="shared" si="0"/>
        <v>10</v>
      </c>
      <c r="B23" s="3">
        <f t="shared" si="1"/>
        <v>926.61751162416715</v>
      </c>
      <c r="C23" s="3">
        <f t="shared" si="2"/>
        <v>146.32400403103719</v>
      </c>
      <c r="D23" s="3">
        <f t="shared" si="3"/>
        <v>780.29350759313002</v>
      </c>
      <c r="E23" s="3">
        <f t="shared" si="4"/>
        <v>32349.669669245479</v>
      </c>
    </row>
    <row r="24" spans="1:5" x14ac:dyDescent="0.35">
      <c r="A24">
        <f t="shared" si="0"/>
        <v>11</v>
      </c>
      <c r="B24" s="3">
        <f t="shared" si="1"/>
        <v>926.61751162416715</v>
      </c>
      <c r="C24" s="3">
        <f t="shared" si="2"/>
        <v>142.87770770583421</v>
      </c>
      <c r="D24" s="3">
        <f t="shared" si="3"/>
        <v>783.73980391833288</v>
      </c>
      <c r="E24" s="3">
        <f t="shared" si="4"/>
        <v>31565.929865327147</v>
      </c>
    </row>
    <row r="25" spans="1:5" x14ac:dyDescent="0.35">
      <c r="A25">
        <f t="shared" si="0"/>
        <v>12</v>
      </c>
      <c r="B25" s="3">
        <f t="shared" si="1"/>
        <v>926.61751162416715</v>
      </c>
      <c r="C25" s="3">
        <f t="shared" si="2"/>
        <v>139.41619023852823</v>
      </c>
      <c r="D25" s="3">
        <f t="shared" si="3"/>
        <v>787.20132138563895</v>
      </c>
      <c r="E25" s="3">
        <f t="shared" si="4"/>
        <v>30778.728543941506</v>
      </c>
    </row>
    <row r="26" spans="1:5" x14ac:dyDescent="0.35">
      <c r="A26">
        <f t="shared" si="0"/>
        <v>13</v>
      </c>
      <c r="B26" s="3">
        <f t="shared" si="1"/>
        <v>926.61751162416715</v>
      </c>
      <c r="C26" s="3">
        <f t="shared" si="2"/>
        <v>135.93938440240834</v>
      </c>
      <c r="D26" s="3">
        <f t="shared" si="3"/>
        <v>790.67812722175881</v>
      </c>
      <c r="E26" s="3">
        <f t="shared" si="4"/>
        <v>29988.050416719747</v>
      </c>
    </row>
    <row r="27" spans="1:5" x14ac:dyDescent="0.35">
      <c r="A27">
        <f t="shared" si="0"/>
        <v>14</v>
      </c>
      <c r="B27" s="3">
        <f t="shared" si="1"/>
        <v>926.61751162416715</v>
      </c>
      <c r="C27" s="3">
        <f t="shared" si="2"/>
        <v>132.44722267384554</v>
      </c>
      <c r="D27" s="3">
        <f t="shared" si="3"/>
        <v>794.17028895032161</v>
      </c>
      <c r="E27" s="3">
        <f t="shared" si="4"/>
        <v>29193.880127769426</v>
      </c>
    </row>
    <row r="28" spans="1:5" x14ac:dyDescent="0.35">
      <c r="A28">
        <f t="shared" si="0"/>
        <v>15</v>
      </c>
      <c r="B28" s="3">
        <f t="shared" si="1"/>
        <v>926.61751162416715</v>
      </c>
      <c r="C28" s="3">
        <f t="shared" si="2"/>
        <v>128.93963723098165</v>
      </c>
      <c r="D28" s="3">
        <f t="shared" si="3"/>
        <v>797.67787439318545</v>
      </c>
      <c r="E28" s="3">
        <f t="shared" si="4"/>
        <v>28396.202253376239</v>
      </c>
    </row>
    <row r="29" spans="1:5" x14ac:dyDescent="0.35">
      <c r="A29">
        <f t="shared" si="0"/>
        <v>16</v>
      </c>
      <c r="B29" s="3">
        <f t="shared" si="1"/>
        <v>926.61751162416715</v>
      </c>
      <c r="C29" s="3">
        <f t="shared" si="2"/>
        <v>125.41655995241173</v>
      </c>
      <c r="D29" s="3">
        <f t="shared" si="3"/>
        <v>801.20095167175543</v>
      </c>
      <c r="E29" s="3">
        <f t="shared" si="4"/>
        <v>27595.001301704484</v>
      </c>
    </row>
    <row r="30" spans="1:5" x14ac:dyDescent="0.35">
      <c r="A30">
        <f t="shared" si="0"/>
        <v>17</v>
      </c>
      <c r="B30" s="3">
        <f t="shared" si="1"/>
        <v>926.61751162416715</v>
      </c>
      <c r="C30" s="3">
        <f t="shared" si="2"/>
        <v>121.87792241586148</v>
      </c>
      <c r="D30" s="3">
        <f t="shared" si="3"/>
        <v>804.73958920830569</v>
      </c>
      <c r="E30" s="3">
        <f t="shared" si="4"/>
        <v>26790.26171249618</v>
      </c>
    </row>
    <row r="31" spans="1:5" x14ac:dyDescent="0.35">
      <c r="A31">
        <f t="shared" si="0"/>
        <v>18</v>
      </c>
      <c r="B31" s="3">
        <f t="shared" si="1"/>
        <v>926.61751162416715</v>
      </c>
      <c r="C31" s="3">
        <f t="shared" si="2"/>
        <v>118.32365589685813</v>
      </c>
      <c r="D31" s="3">
        <f t="shared" si="3"/>
        <v>808.29385572730905</v>
      </c>
      <c r="E31" s="3">
        <f t="shared" si="4"/>
        <v>25981.967856768872</v>
      </c>
    </row>
    <row r="32" spans="1:5" x14ac:dyDescent="0.35">
      <c r="A32">
        <f t="shared" si="0"/>
        <v>19</v>
      </c>
      <c r="B32" s="3">
        <f t="shared" si="1"/>
        <v>926.61751162416715</v>
      </c>
      <c r="C32" s="3">
        <f t="shared" si="2"/>
        <v>114.75369136739586</v>
      </c>
      <c r="D32" s="3">
        <f t="shared" si="3"/>
        <v>811.86382025677131</v>
      </c>
      <c r="E32" s="3">
        <f t="shared" si="4"/>
        <v>25170.104036512101</v>
      </c>
    </row>
    <row r="33" spans="1:5" x14ac:dyDescent="0.35">
      <c r="A33">
        <f t="shared" si="0"/>
        <v>20</v>
      </c>
      <c r="B33" s="3">
        <f t="shared" si="1"/>
        <v>926.61751162416715</v>
      </c>
      <c r="C33" s="3">
        <f t="shared" si="2"/>
        <v>111.16795949459511</v>
      </c>
      <c r="D33" s="3">
        <f t="shared" si="3"/>
        <v>815.449552129572</v>
      </c>
      <c r="E33" s="3">
        <f t="shared" si="4"/>
        <v>24354.654484382529</v>
      </c>
    </row>
    <row r="34" spans="1:5" x14ac:dyDescent="0.35">
      <c r="A34">
        <f t="shared" si="0"/>
        <v>21</v>
      </c>
      <c r="B34" s="3">
        <f t="shared" si="1"/>
        <v>926.61751162416715</v>
      </c>
      <c r="C34" s="3">
        <f t="shared" si="2"/>
        <v>107.56639063935617</v>
      </c>
      <c r="D34" s="3">
        <f t="shared" si="3"/>
        <v>819.05112098481095</v>
      </c>
      <c r="E34" s="3">
        <f t="shared" si="4"/>
        <v>23535.603363397717</v>
      </c>
    </row>
    <row r="35" spans="1:5" x14ac:dyDescent="0.35">
      <c r="A35">
        <f t="shared" si="0"/>
        <v>22</v>
      </c>
      <c r="B35" s="3">
        <f t="shared" si="1"/>
        <v>926.61751162416715</v>
      </c>
      <c r="C35" s="3">
        <f t="shared" si="2"/>
        <v>103.94891485500659</v>
      </c>
      <c r="D35" s="3">
        <f t="shared" si="3"/>
        <v>822.66859676916056</v>
      </c>
      <c r="E35" s="3">
        <f t="shared" si="4"/>
        <v>22712.934766628558</v>
      </c>
    </row>
    <row r="36" spans="1:5" x14ac:dyDescent="0.35">
      <c r="A36">
        <f t="shared" si="0"/>
        <v>23</v>
      </c>
      <c r="B36" s="3">
        <f t="shared" si="1"/>
        <v>926.61751162416715</v>
      </c>
      <c r="C36" s="3">
        <f t="shared" si="2"/>
        <v>100.3154618859428</v>
      </c>
      <c r="D36" s="3">
        <f t="shared" si="3"/>
        <v>826.30204973822435</v>
      </c>
      <c r="E36" s="3">
        <f t="shared" si="4"/>
        <v>21886.632716890334</v>
      </c>
    </row>
    <row r="37" spans="1:5" x14ac:dyDescent="0.35">
      <c r="A37">
        <f t="shared" si="0"/>
        <v>24</v>
      </c>
      <c r="B37" s="3">
        <f t="shared" si="1"/>
        <v>926.61751162416715</v>
      </c>
      <c r="C37" s="3">
        <f t="shared" si="2"/>
        <v>96.665961166265646</v>
      </c>
      <c r="D37" s="3">
        <f t="shared" si="3"/>
        <v>829.95155045790148</v>
      </c>
      <c r="E37" s="3">
        <f t="shared" si="4"/>
        <v>21056.68116643243</v>
      </c>
    </row>
    <row r="38" spans="1:5" x14ac:dyDescent="0.35">
      <c r="A38">
        <f t="shared" si="0"/>
        <v>25</v>
      </c>
      <c r="B38" s="3">
        <f t="shared" si="1"/>
        <v>926.61751162416715</v>
      </c>
      <c r="C38" s="3">
        <f t="shared" si="2"/>
        <v>93.000341818409908</v>
      </c>
      <c r="D38" s="3">
        <f t="shared" si="3"/>
        <v>833.61716980575727</v>
      </c>
      <c r="E38" s="3">
        <f t="shared" si="4"/>
        <v>20223.063996626672</v>
      </c>
    </row>
    <row r="39" spans="1:5" x14ac:dyDescent="0.35">
      <c r="A39">
        <f t="shared" si="0"/>
        <v>26</v>
      </c>
      <c r="B39" s="3">
        <f t="shared" si="1"/>
        <v>926.61751162416715</v>
      </c>
      <c r="C39" s="3">
        <f t="shared" si="2"/>
        <v>89.318532651767796</v>
      </c>
      <c r="D39" s="3">
        <f t="shared" si="3"/>
        <v>837.29897897239937</v>
      </c>
      <c r="E39" s="3">
        <f t="shared" si="4"/>
        <v>19385.765017654274</v>
      </c>
    </row>
    <row r="40" spans="1:5" x14ac:dyDescent="0.35">
      <c r="A40">
        <f t="shared" si="0"/>
        <v>27</v>
      </c>
      <c r="B40" s="3">
        <f t="shared" si="1"/>
        <v>926.61751162416715</v>
      </c>
      <c r="C40" s="3">
        <f t="shared" si="2"/>
        <v>85.620462161306378</v>
      </c>
      <c r="D40" s="3">
        <f t="shared" si="3"/>
        <v>840.99704946286079</v>
      </c>
      <c r="E40" s="3">
        <f t="shared" si="4"/>
        <v>18544.767968191412</v>
      </c>
    </row>
    <row r="41" spans="1:5" x14ac:dyDescent="0.35">
      <c r="A41">
        <f t="shared" si="0"/>
        <v>28</v>
      </c>
      <c r="B41" s="3">
        <f t="shared" si="1"/>
        <v>926.61751162416715</v>
      </c>
      <c r="C41" s="3">
        <f t="shared" si="2"/>
        <v>81.906058526178739</v>
      </c>
      <c r="D41" s="3">
        <f t="shared" si="3"/>
        <v>844.7114530979884</v>
      </c>
      <c r="E41" s="3">
        <f t="shared" si="4"/>
        <v>17700.056515093424</v>
      </c>
    </row>
    <row r="42" spans="1:5" x14ac:dyDescent="0.35">
      <c r="A42">
        <f t="shared" si="0"/>
        <v>29</v>
      </c>
      <c r="B42" s="3">
        <f t="shared" si="1"/>
        <v>926.61751162416715</v>
      </c>
      <c r="C42" s="3">
        <f t="shared" si="2"/>
        <v>78.175249608329295</v>
      </c>
      <c r="D42" s="3">
        <f t="shared" si="3"/>
        <v>848.44226201583785</v>
      </c>
      <c r="E42" s="3">
        <f t="shared" si="4"/>
        <v>16851.614253077587</v>
      </c>
    </row>
    <row r="43" spans="1:5" x14ac:dyDescent="0.35">
      <c r="A43">
        <f t="shared" si="0"/>
        <v>30</v>
      </c>
      <c r="B43" s="3">
        <f t="shared" si="1"/>
        <v>926.61751162416715</v>
      </c>
      <c r="C43" s="3">
        <f t="shared" si="2"/>
        <v>74.427962951092681</v>
      </c>
      <c r="D43" s="3">
        <f t="shared" si="3"/>
        <v>852.18954867307446</v>
      </c>
      <c r="E43" s="3">
        <f t="shared" si="4"/>
        <v>15999.424704404513</v>
      </c>
    </row>
    <row r="44" spans="1:5" x14ac:dyDescent="0.35">
      <c r="A44">
        <f t="shared" si="0"/>
        <v>31</v>
      </c>
      <c r="B44" s="3">
        <f t="shared" si="1"/>
        <v>926.61751162416715</v>
      </c>
      <c r="C44" s="3">
        <f t="shared" si="2"/>
        <v>70.664125777786609</v>
      </c>
      <c r="D44" s="3">
        <f t="shared" si="3"/>
        <v>855.95338584638057</v>
      </c>
      <c r="E44" s="3">
        <f t="shared" si="4"/>
        <v>15143.471318558133</v>
      </c>
    </row>
    <row r="45" spans="1:5" x14ac:dyDescent="0.35">
      <c r="A45">
        <f t="shared" si="0"/>
        <v>32</v>
      </c>
      <c r="B45" s="3">
        <f t="shared" si="1"/>
        <v>926.61751162416715</v>
      </c>
      <c r="C45" s="3">
        <f t="shared" si="2"/>
        <v>66.883664990298428</v>
      </c>
      <c r="D45" s="3">
        <f t="shared" si="3"/>
        <v>859.73384663386878</v>
      </c>
      <c r="E45" s="3">
        <f t="shared" si="4"/>
        <v>14283.737471924265</v>
      </c>
    </row>
    <row r="46" spans="1:5" x14ac:dyDescent="0.35">
      <c r="A46">
        <f t="shared" si="0"/>
        <v>33</v>
      </c>
      <c r="B46" s="3">
        <f t="shared" si="1"/>
        <v>926.61751162416715</v>
      </c>
      <c r="C46" s="3">
        <f t="shared" si="2"/>
        <v>63.086507167665509</v>
      </c>
      <c r="D46" s="3">
        <f t="shared" si="3"/>
        <v>863.53100445650159</v>
      </c>
      <c r="E46" s="3">
        <f t="shared" si="4"/>
        <v>13420.206467467764</v>
      </c>
    </row>
    <row r="47" spans="1:5" x14ac:dyDescent="0.35">
      <c r="A47">
        <f t="shared" si="0"/>
        <v>34</v>
      </c>
      <c r="B47" s="3">
        <f t="shared" si="1"/>
        <v>926.61751162416715</v>
      </c>
      <c r="C47" s="3">
        <f t="shared" si="2"/>
        <v>59.272578564649294</v>
      </c>
      <c r="D47" s="3">
        <f t="shared" si="3"/>
        <v>867.34493305951787</v>
      </c>
      <c r="E47" s="3">
        <f t="shared" si="4"/>
        <v>12552.861534408246</v>
      </c>
    </row>
    <row r="48" spans="1:5" x14ac:dyDescent="0.35">
      <c r="A48">
        <f t="shared" si="0"/>
        <v>35</v>
      </c>
      <c r="B48" s="3">
        <f t="shared" si="1"/>
        <v>926.61751162416715</v>
      </c>
      <c r="C48" s="3">
        <f t="shared" si="2"/>
        <v>55.441805110303093</v>
      </c>
      <c r="D48" s="3">
        <f t="shared" si="3"/>
        <v>871.17570651386404</v>
      </c>
      <c r="E48" s="3">
        <f t="shared" si="4"/>
        <v>11681.685827894382</v>
      </c>
    </row>
    <row r="49" spans="1:5" x14ac:dyDescent="0.35">
      <c r="A49">
        <f t="shared" si="0"/>
        <v>36</v>
      </c>
      <c r="B49" s="3">
        <f t="shared" si="1"/>
        <v>926.61751162416715</v>
      </c>
      <c r="C49" s="3">
        <f t="shared" si="2"/>
        <v>51.594112406533519</v>
      </c>
      <c r="D49" s="3">
        <f t="shared" si="3"/>
        <v>875.0233992176336</v>
      </c>
      <c r="E49" s="3">
        <f t="shared" si="4"/>
        <v>10806.662428676747</v>
      </c>
    </row>
    <row r="50" spans="1:5" x14ac:dyDescent="0.35">
      <c r="A50">
        <f t="shared" si="0"/>
        <v>37</v>
      </c>
      <c r="B50" s="3">
        <f t="shared" si="1"/>
        <v>926.61751162416715</v>
      </c>
      <c r="C50" s="3">
        <f t="shared" si="2"/>
        <v>47.729425726655634</v>
      </c>
      <c r="D50" s="3">
        <f t="shared" si="3"/>
        <v>878.88808589751147</v>
      </c>
      <c r="E50" s="3">
        <f t="shared" si="4"/>
        <v>9927.7743427792357</v>
      </c>
    </row>
    <row r="51" spans="1:5" x14ac:dyDescent="0.35">
      <c r="A51">
        <f t="shared" si="0"/>
        <v>38</v>
      </c>
      <c r="B51" s="3">
        <f t="shared" si="1"/>
        <v>926.61751162416715</v>
      </c>
      <c r="C51" s="3">
        <f t="shared" si="2"/>
        <v>43.847670013941624</v>
      </c>
      <c r="D51" s="3">
        <f t="shared" si="3"/>
        <v>882.76984161022551</v>
      </c>
      <c r="E51" s="3">
        <f t="shared" si="4"/>
        <v>9045.0045011690108</v>
      </c>
    </row>
    <row r="52" spans="1:5" x14ac:dyDescent="0.35">
      <c r="A52">
        <f t="shared" si="0"/>
        <v>39</v>
      </c>
      <c r="B52" s="3">
        <f t="shared" si="1"/>
        <v>926.61751162416715</v>
      </c>
      <c r="C52" s="3">
        <f t="shared" si="2"/>
        <v>39.948769880163134</v>
      </c>
      <c r="D52" s="3">
        <f t="shared" si="3"/>
        <v>886.66874174400402</v>
      </c>
      <c r="E52" s="3">
        <f t="shared" si="4"/>
        <v>8158.3357594250065</v>
      </c>
    </row>
    <row r="53" spans="1:5" x14ac:dyDescent="0.35">
      <c r="A53">
        <f t="shared" si="0"/>
        <v>40</v>
      </c>
      <c r="B53" s="3">
        <f t="shared" si="1"/>
        <v>926.61751162416715</v>
      </c>
      <c r="C53" s="3">
        <f t="shared" si="2"/>
        <v>36.032649604127116</v>
      </c>
      <c r="D53" s="3">
        <f t="shared" si="3"/>
        <v>890.58486202004008</v>
      </c>
      <c r="E53" s="3">
        <f t="shared" si="4"/>
        <v>7267.7508974049661</v>
      </c>
    </row>
    <row r="54" spans="1:5" x14ac:dyDescent="0.35">
      <c r="A54">
        <f t="shared" si="0"/>
        <v>41</v>
      </c>
      <c r="B54" s="3">
        <f t="shared" si="1"/>
        <v>926.61751162416715</v>
      </c>
      <c r="C54" s="3">
        <f t="shared" si="2"/>
        <v>32.09923313020527</v>
      </c>
      <c r="D54" s="3">
        <f t="shared" si="3"/>
        <v>894.51827849396193</v>
      </c>
      <c r="E54" s="3">
        <f t="shared" si="4"/>
        <v>6373.2326189110045</v>
      </c>
    </row>
    <row r="55" spans="1:5" x14ac:dyDescent="0.35">
      <c r="A55">
        <f t="shared" si="0"/>
        <v>42</v>
      </c>
      <c r="B55" s="3">
        <f t="shared" si="1"/>
        <v>926.61751162416715</v>
      </c>
      <c r="C55" s="3">
        <f t="shared" si="2"/>
        <v>28.148444066856939</v>
      </c>
      <c r="D55" s="3">
        <f t="shared" si="3"/>
        <v>898.46906755731015</v>
      </c>
      <c r="E55" s="3">
        <f t="shared" si="4"/>
        <v>5474.7635513536943</v>
      </c>
    </row>
    <row r="56" spans="1:5" x14ac:dyDescent="0.35">
      <c r="A56">
        <f t="shared" si="0"/>
        <v>43</v>
      </c>
      <c r="B56" s="3">
        <f t="shared" si="1"/>
        <v>926.61751162416715</v>
      </c>
      <c r="C56" s="3">
        <f t="shared" si="2"/>
        <v>24.180205685145484</v>
      </c>
      <c r="D56" s="3">
        <f t="shared" si="3"/>
        <v>902.43730593902171</v>
      </c>
      <c r="E56" s="3">
        <f t="shared" si="4"/>
        <v>4572.3262454146725</v>
      </c>
    </row>
    <row r="57" spans="1:5" x14ac:dyDescent="0.35">
      <c r="A57">
        <f t="shared" si="0"/>
        <v>44</v>
      </c>
      <c r="B57" s="3">
        <f t="shared" si="1"/>
        <v>926.61751162416715</v>
      </c>
      <c r="C57" s="3">
        <f t="shared" si="2"/>
        <v>20.194440917248137</v>
      </c>
      <c r="D57" s="3">
        <f t="shared" si="3"/>
        <v>906.42307070691902</v>
      </c>
      <c r="E57" s="3">
        <f t="shared" si="4"/>
        <v>3665.9031747077534</v>
      </c>
    </row>
    <row r="58" spans="1:5" x14ac:dyDescent="0.35">
      <c r="A58">
        <f t="shared" si="0"/>
        <v>45</v>
      </c>
      <c r="B58" s="3">
        <f t="shared" si="1"/>
        <v>926.61751162416715</v>
      </c>
      <c r="C58" s="3">
        <f t="shared" si="2"/>
        <v>16.191072354959246</v>
      </c>
      <c r="D58" s="3">
        <f t="shared" si="3"/>
        <v>910.42643926920789</v>
      </c>
      <c r="E58" s="3">
        <f t="shared" si="4"/>
        <v>2755.4767354385453</v>
      </c>
    </row>
    <row r="59" spans="1:5" x14ac:dyDescent="0.35">
      <c r="A59">
        <f t="shared" si="0"/>
        <v>46</v>
      </c>
      <c r="B59" s="3">
        <f t="shared" si="1"/>
        <v>926.61751162416715</v>
      </c>
      <c r="C59" s="3">
        <f t="shared" si="2"/>
        <v>12.170022248186909</v>
      </c>
      <c r="D59" s="3">
        <f t="shared" si="3"/>
        <v>914.44748937598024</v>
      </c>
      <c r="E59" s="3">
        <f t="shared" si="4"/>
        <v>1841.0292460625651</v>
      </c>
    </row>
    <row r="60" spans="1:5" x14ac:dyDescent="0.35">
      <c r="A60">
        <f t="shared" si="0"/>
        <v>47</v>
      </c>
      <c r="B60" s="3">
        <f t="shared" si="1"/>
        <v>926.61751162416715</v>
      </c>
      <c r="C60" s="3">
        <f t="shared" si="2"/>
        <v>8.1312125034429954</v>
      </c>
      <c r="D60" s="3">
        <f t="shared" si="3"/>
        <v>918.4862991207242</v>
      </c>
      <c r="E60" s="3">
        <f t="shared" si="4"/>
        <v>922.54294694184091</v>
      </c>
    </row>
    <row r="61" spans="1:5" x14ac:dyDescent="0.35">
      <c r="A61">
        <f t="shared" si="0"/>
        <v>48</v>
      </c>
      <c r="B61" s="3">
        <f t="shared" si="1"/>
        <v>926.61751162416715</v>
      </c>
      <c r="C61" s="3">
        <f t="shared" si="2"/>
        <v>4.0745646823264643</v>
      </c>
      <c r="D61" s="3">
        <f t="shared" si="3"/>
        <v>922.54294694184068</v>
      </c>
      <c r="E61" s="3">
        <f t="shared" si="4"/>
        <v>0</v>
      </c>
    </row>
    <row r="62" spans="1:5" x14ac:dyDescent="0.35">
      <c r="B62" s="3"/>
      <c r="C62" s="3"/>
      <c r="D62" s="3"/>
      <c r="E62" s="3"/>
    </row>
    <row r="63" spans="1:5" x14ac:dyDescent="0.35">
      <c r="B63" s="3"/>
      <c r="C63" s="3"/>
      <c r="D63" s="3"/>
      <c r="E63" s="3"/>
    </row>
    <row r="64" spans="1:5" x14ac:dyDescent="0.35">
      <c r="B64" s="3"/>
      <c r="C64" s="3"/>
      <c r="D64" s="3"/>
      <c r="E64" s="3"/>
    </row>
    <row r="65" spans="1:5" x14ac:dyDescent="0.35">
      <c r="B65" s="3"/>
      <c r="C65" s="3"/>
      <c r="D65" s="3"/>
      <c r="E65" s="3"/>
    </row>
    <row r="67" spans="1:5" x14ac:dyDescent="0.35">
      <c r="A67" t="s">
        <v>13</v>
      </c>
      <c r="B67" s="3">
        <f>SUM(B12:B66)</f>
        <v>44477.64055796001</v>
      </c>
      <c r="C67" s="3">
        <f t="shared" ref="C67:D67" si="5">SUM(C12:C66)</f>
        <v>4477.6405579600305</v>
      </c>
      <c r="D67" s="3">
        <f t="shared" si="5"/>
        <v>39999.999999999985</v>
      </c>
    </row>
  </sheetData>
  <pageMargins left="0.7" right="0.7" top="0.75" bottom="0.75" header="0.3" footer="0.3"/>
  <pageSetup orientation="portrait" r:id="rId1"/>
  <headerFooter>
    <oddHeader>&amp;LClare Kysely
&amp;CCIT 110: Fall 2022&amp;RDate Printed:&amp;D</oddHeader>
    <oddFooter>&amp;LFile: &amp;F&amp;CPage:&amp;P of &amp;N&amp;RSheet: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75416-601D-462D-8761-3DDE41E5924E}">
  <dimension ref="A1:E63"/>
  <sheetViews>
    <sheetView workbookViewId="0">
      <pane ySplit="12" topLeftCell="A13" activePane="bottomLeft" state="frozen"/>
      <selection pane="bottomLeft"/>
    </sheetView>
  </sheetViews>
  <sheetFormatPr defaultRowHeight="14.5" x14ac:dyDescent="0.35"/>
  <cols>
    <col min="2" max="5" width="11.08984375" bestFit="1" customWidth="1"/>
  </cols>
  <sheetData>
    <row r="1" spans="1:5" x14ac:dyDescent="0.35">
      <c r="A1" t="s">
        <v>37</v>
      </c>
    </row>
    <row r="2" spans="1:5" x14ac:dyDescent="0.35">
      <c r="A2" t="s">
        <v>14</v>
      </c>
      <c r="B2" t="s">
        <v>15</v>
      </c>
    </row>
    <row r="3" spans="1:5" x14ac:dyDescent="0.35">
      <c r="A3" t="s">
        <v>16</v>
      </c>
      <c r="B3" t="s">
        <v>17</v>
      </c>
    </row>
    <row r="4" spans="1:5" x14ac:dyDescent="0.35">
      <c r="A4" t="s">
        <v>18</v>
      </c>
      <c r="B4">
        <v>2018</v>
      </c>
    </row>
    <row r="5" spans="1:5" x14ac:dyDescent="0.35">
      <c r="A5" t="s">
        <v>19</v>
      </c>
      <c r="B5" t="s">
        <v>20</v>
      </c>
    </row>
    <row r="6" spans="1:5" x14ac:dyDescent="0.35">
      <c r="A6" t="s">
        <v>21</v>
      </c>
      <c r="B6" s="2">
        <v>26825</v>
      </c>
    </row>
    <row r="7" spans="1:5" x14ac:dyDescent="0.35">
      <c r="A7" t="s">
        <v>0</v>
      </c>
      <c r="B7" s="2">
        <v>20000</v>
      </c>
      <c r="D7" t="s">
        <v>4</v>
      </c>
      <c r="E7">
        <f>B9*B10</f>
        <v>48</v>
      </c>
    </row>
    <row r="8" spans="1:5" x14ac:dyDescent="0.35">
      <c r="A8" t="s">
        <v>22</v>
      </c>
      <c r="B8" s="1">
        <v>0.12</v>
      </c>
      <c r="D8" t="s">
        <v>5</v>
      </c>
      <c r="E8" s="4">
        <f>PMT(B8/B10,E7,-B7)</f>
        <v>526.67670863855528</v>
      </c>
    </row>
    <row r="9" spans="1:5" x14ac:dyDescent="0.35">
      <c r="A9" t="s">
        <v>2</v>
      </c>
      <c r="B9">
        <v>4</v>
      </c>
      <c r="D9" t="s">
        <v>6</v>
      </c>
      <c r="E9" s="2">
        <f>E8*E7</f>
        <v>25280.482014650654</v>
      </c>
    </row>
    <row r="10" spans="1:5" x14ac:dyDescent="0.35">
      <c r="A10" t="s">
        <v>3</v>
      </c>
      <c r="B10">
        <v>12</v>
      </c>
      <c r="D10" t="s">
        <v>7</v>
      </c>
      <c r="E10" s="2">
        <f>E9-B7</f>
        <v>5280.4820146506536</v>
      </c>
    </row>
    <row r="12" spans="1:5" x14ac:dyDescent="0.35">
      <c r="A12" t="s">
        <v>8</v>
      </c>
      <c r="B12" t="s">
        <v>9</v>
      </c>
      <c r="C12" t="s">
        <v>10</v>
      </c>
      <c r="D12" t="s">
        <v>11</v>
      </c>
      <c r="E12" t="s">
        <v>12</v>
      </c>
    </row>
    <row r="13" spans="1:5" x14ac:dyDescent="0.35">
      <c r="A13">
        <v>0</v>
      </c>
      <c r="B13">
        <v>0</v>
      </c>
      <c r="C13">
        <v>0</v>
      </c>
      <c r="D13">
        <v>0</v>
      </c>
      <c r="E13" s="3">
        <f>B7</f>
        <v>20000</v>
      </c>
    </row>
    <row r="14" spans="1:5" x14ac:dyDescent="0.35">
      <c r="A14">
        <f>A13+1</f>
        <v>1</v>
      </c>
      <c r="B14" s="3">
        <f>E$8</f>
        <v>526.67670863855528</v>
      </c>
      <c r="C14" s="3">
        <f>E13*(B$8/B$10)</f>
        <v>200</v>
      </c>
      <c r="D14" s="3">
        <f>B14-C14</f>
        <v>326.67670863855528</v>
      </c>
      <c r="E14" s="3">
        <f>E13-D14</f>
        <v>19673.323291361445</v>
      </c>
    </row>
    <row r="15" spans="1:5" x14ac:dyDescent="0.35">
      <c r="A15">
        <f t="shared" ref="A15:A61" si="0">A14+1</f>
        <v>2</v>
      </c>
      <c r="B15" s="3">
        <f>E$8</f>
        <v>526.67670863855528</v>
      </c>
      <c r="C15" s="3">
        <f>E14*(B$8/B$10)</f>
        <v>196.73323291361444</v>
      </c>
      <c r="D15" s="3">
        <f>B15-C15</f>
        <v>329.94347572494087</v>
      </c>
      <c r="E15" s="3">
        <f>E14-D15</f>
        <v>19343.379815636505</v>
      </c>
    </row>
    <row r="16" spans="1:5" x14ac:dyDescent="0.35">
      <c r="A16">
        <f t="shared" si="0"/>
        <v>3</v>
      </c>
      <c r="B16" s="3">
        <f t="shared" ref="B16:B61" si="1">E$8</f>
        <v>526.67670863855528</v>
      </c>
      <c r="C16" s="3">
        <f t="shared" ref="C16:C61" si="2">E15*(B$8/B$10)</f>
        <v>193.43379815636504</v>
      </c>
      <c r="D16" s="3">
        <f t="shared" ref="D16:D61" si="3">B16-C16</f>
        <v>333.24291048219027</v>
      </c>
      <c r="E16" s="3">
        <f t="shared" ref="E16:E61" si="4">E15-D16</f>
        <v>19010.136905154315</v>
      </c>
    </row>
    <row r="17" spans="1:5" x14ac:dyDescent="0.35">
      <c r="A17">
        <f t="shared" si="0"/>
        <v>4</v>
      </c>
      <c r="B17" s="3">
        <f t="shared" si="1"/>
        <v>526.67670863855528</v>
      </c>
      <c r="C17" s="3">
        <f t="shared" si="2"/>
        <v>190.10136905154314</v>
      </c>
      <c r="D17" s="3">
        <f t="shared" si="3"/>
        <v>336.57533958701214</v>
      </c>
      <c r="E17" s="3">
        <f t="shared" si="4"/>
        <v>18673.561565567303</v>
      </c>
    </row>
    <row r="18" spans="1:5" x14ac:dyDescent="0.35">
      <c r="A18">
        <f t="shared" si="0"/>
        <v>5</v>
      </c>
      <c r="B18" s="3">
        <f t="shared" si="1"/>
        <v>526.67670863855528</v>
      </c>
      <c r="C18" s="3">
        <f t="shared" si="2"/>
        <v>186.73561565567303</v>
      </c>
      <c r="D18" s="3">
        <f t="shared" si="3"/>
        <v>339.94109298288225</v>
      </c>
      <c r="E18" s="3">
        <f t="shared" si="4"/>
        <v>18333.620472584422</v>
      </c>
    </row>
    <row r="19" spans="1:5" x14ac:dyDescent="0.35">
      <c r="A19">
        <f t="shared" si="0"/>
        <v>6</v>
      </c>
      <c r="B19" s="3">
        <f t="shared" si="1"/>
        <v>526.67670863855528</v>
      </c>
      <c r="C19" s="3">
        <f t="shared" si="2"/>
        <v>183.33620472584423</v>
      </c>
      <c r="D19" s="3">
        <f t="shared" si="3"/>
        <v>343.34050391271103</v>
      </c>
      <c r="E19" s="3">
        <f t="shared" si="4"/>
        <v>17990.279968671712</v>
      </c>
    </row>
    <row r="20" spans="1:5" x14ac:dyDescent="0.35">
      <c r="A20">
        <f t="shared" si="0"/>
        <v>7</v>
      </c>
      <c r="B20" s="3">
        <f t="shared" si="1"/>
        <v>526.67670863855528</v>
      </c>
      <c r="C20" s="3">
        <f t="shared" si="2"/>
        <v>179.90279968671712</v>
      </c>
      <c r="D20" s="3">
        <f t="shared" si="3"/>
        <v>346.77390895183817</v>
      </c>
      <c r="E20" s="3">
        <f t="shared" si="4"/>
        <v>17643.506059719875</v>
      </c>
    </row>
    <row r="21" spans="1:5" x14ac:dyDescent="0.35">
      <c r="A21">
        <f t="shared" si="0"/>
        <v>8</v>
      </c>
      <c r="B21" s="3">
        <f t="shared" si="1"/>
        <v>526.67670863855528</v>
      </c>
      <c r="C21" s="3">
        <f t="shared" si="2"/>
        <v>176.43506059719877</v>
      </c>
      <c r="D21" s="3">
        <f t="shared" si="3"/>
        <v>350.24164804135648</v>
      </c>
      <c r="E21" s="3">
        <f t="shared" si="4"/>
        <v>17293.26441167852</v>
      </c>
    </row>
    <row r="22" spans="1:5" x14ac:dyDescent="0.35">
      <c r="A22">
        <f t="shared" si="0"/>
        <v>9</v>
      </c>
      <c r="B22" s="3">
        <f t="shared" si="1"/>
        <v>526.67670863855528</v>
      </c>
      <c r="C22" s="3">
        <f t="shared" si="2"/>
        <v>172.93264411678521</v>
      </c>
      <c r="D22" s="3">
        <f t="shared" si="3"/>
        <v>353.74406452177004</v>
      </c>
      <c r="E22" s="3">
        <f t="shared" si="4"/>
        <v>16939.520347156751</v>
      </c>
    </row>
    <row r="23" spans="1:5" x14ac:dyDescent="0.35">
      <c r="A23">
        <f t="shared" si="0"/>
        <v>10</v>
      </c>
      <c r="B23" s="3">
        <f t="shared" si="1"/>
        <v>526.67670863855528</v>
      </c>
      <c r="C23" s="3">
        <f t="shared" si="2"/>
        <v>169.39520347156753</v>
      </c>
      <c r="D23" s="3">
        <f t="shared" si="3"/>
        <v>357.28150516698776</v>
      </c>
      <c r="E23" s="3">
        <f t="shared" si="4"/>
        <v>16582.238841989762</v>
      </c>
    </row>
    <row r="24" spans="1:5" x14ac:dyDescent="0.35">
      <c r="A24">
        <f t="shared" si="0"/>
        <v>11</v>
      </c>
      <c r="B24" s="3">
        <f t="shared" si="1"/>
        <v>526.67670863855528</v>
      </c>
      <c r="C24" s="3">
        <f t="shared" si="2"/>
        <v>165.82238841989761</v>
      </c>
      <c r="D24" s="3">
        <f t="shared" si="3"/>
        <v>360.85432021865768</v>
      </c>
      <c r="E24" s="3">
        <f t="shared" si="4"/>
        <v>16221.384521771104</v>
      </c>
    </row>
    <row r="25" spans="1:5" x14ac:dyDescent="0.35">
      <c r="A25">
        <f t="shared" si="0"/>
        <v>12</v>
      </c>
      <c r="B25" s="3">
        <f t="shared" si="1"/>
        <v>526.67670863855528</v>
      </c>
      <c r="C25" s="3">
        <f t="shared" si="2"/>
        <v>162.21384521771105</v>
      </c>
      <c r="D25" s="3">
        <f t="shared" si="3"/>
        <v>364.4628634208442</v>
      </c>
      <c r="E25" s="3">
        <f t="shared" si="4"/>
        <v>15856.92165835026</v>
      </c>
    </row>
    <row r="26" spans="1:5" x14ac:dyDescent="0.35">
      <c r="A26">
        <f t="shared" si="0"/>
        <v>13</v>
      </c>
      <c r="B26" s="3">
        <f t="shared" si="1"/>
        <v>526.67670863855528</v>
      </c>
      <c r="C26" s="3">
        <f t="shared" si="2"/>
        <v>158.56921658350259</v>
      </c>
      <c r="D26" s="3">
        <f t="shared" si="3"/>
        <v>368.10749205505272</v>
      </c>
      <c r="E26" s="3">
        <f t="shared" si="4"/>
        <v>15488.814166295208</v>
      </c>
    </row>
    <row r="27" spans="1:5" x14ac:dyDescent="0.35">
      <c r="A27">
        <f t="shared" si="0"/>
        <v>14</v>
      </c>
      <c r="B27" s="3">
        <f t="shared" si="1"/>
        <v>526.67670863855528</v>
      </c>
      <c r="C27" s="3">
        <f t="shared" si="2"/>
        <v>154.88814166295208</v>
      </c>
      <c r="D27" s="3">
        <f t="shared" si="3"/>
        <v>371.7885669756032</v>
      </c>
      <c r="E27" s="3">
        <f t="shared" si="4"/>
        <v>15117.025599319604</v>
      </c>
    </row>
    <row r="28" spans="1:5" x14ac:dyDescent="0.35">
      <c r="A28">
        <f t="shared" si="0"/>
        <v>15</v>
      </c>
      <c r="B28" s="3">
        <f t="shared" si="1"/>
        <v>526.67670863855528</v>
      </c>
      <c r="C28" s="3">
        <f t="shared" si="2"/>
        <v>151.17025599319604</v>
      </c>
      <c r="D28" s="3">
        <f t="shared" si="3"/>
        <v>375.50645264535922</v>
      </c>
      <c r="E28" s="3">
        <f t="shared" si="4"/>
        <v>14741.519146674245</v>
      </c>
    </row>
    <row r="29" spans="1:5" x14ac:dyDescent="0.35">
      <c r="A29">
        <f t="shared" si="0"/>
        <v>16</v>
      </c>
      <c r="B29" s="3">
        <f t="shared" si="1"/>
        <v>526.67670863855528</v>
      </c>
      <c r="C29" s="3">
        <f t="shared" si="2"/>
        <v>147.41519146674247</v>
      </c>
      <c r="D29" s="3">
        <f t="shared" si="3"/>
        <v>379.26151717181278</v>
      </c>
      <c r="E29" s="3">
        <f t="shared" si="4"/>
        <v>14362.257629502432</v>
      </c>
    </row>
    <row r="30" spans="1:5" x14ac:dyDescent="0.35">
      <c r="A30">
        <f t="shared" si="0"/>
        <v>17</v>
      </c>
      <c r="B30" s="3">
        <f t="shared" si="1"/>
        <v>526.67670863855528</v>
      </c>
      <c r="C30" s="3">
        <f t="shared" si="2"/>
        <v>143.62257629502432</v>
      </c>
      <c r="D30" s="3">
        <f t="shared" si="3"/>
        <v>383.05413234353097</v>
      </c>
      <c r="E30" s="3">
        <f t="shared" si="4"/>
        <v>13979.2034971589</v>
      </c>
    </row>
    <row r="31" spans="1:5" x14ac:dyDescent="0.35">
      <c r="A31">
        <f t="shared" si="0"/>
        <v>18</v>
      </c>
      <c r="B31" s="3">
        <f t="shared" si="1"/>
        <v>526.67670863855528</v>
      </c>
      <c r="C31" s="3">
        <f t="shared" si="2"/>
        <v>139.792034971589</v>
      </c>
      <c r="D31" s="3">
        <f t="shared" si="3"/>
        <v>386.88467366696625</v>
      </c>
      <c r="E31" s="3">
        <f t="shared" si="4"/>
        <v>13592.318823491934</v>
      </c>
    </row>
    <row r="32" spans="1:5" x14ac:dyDescent="0.35">
      <c r="A32">
        <f t="shared" si="0"/>
        <v>19</v>
      </c>
      <c r="B32" s="3">
        <f t="shared" si="1"/>
        <v>526.67670863855528</v>
      </c>
      <c r="C32" s="3">
        <f t="shared" si="2"/>
        <v>135.92318823491934</v>
      </c>
      <c r="D32" s="3">
        <f t="shared" si="3"/>
        <v>390.75352040363595</v>
      </c>
      <c r="E32" s="3">
        <f t="shared" si="4"/>
        <v>13201.565303088299</v>
      </c>
    </row>
    <row r="33" spans="1:5" x14ac:dyDescent="0.35">
      <c r="A33">
        <f t="shared" si="0"/>
        <v>20</v>
      </c>
      <c r="B33" s="3">
        <f t="shared" si="1"/>
        <v>526.67670863855528</v>
      </c>
      <c r="C33" s="3">
        <f t="shared" si="2"/>
        <v>132.01565303088299</v>
      </c>
      <c r="D33" s="3">
        <f t="shared" si="3"/>
        <v>394.66105560767232</v>
      </c>
      <c r="E33" s="3">
        <f t="shared" si="4"/>
        <v>12806.904247480627</v>
      </c>
    </row>
    <row r="34" spans="1:5" x14ac:dyDescent="0.35">
      <c r="A34">
        <f t="shared" si="0"/>
        <v>21</v>
      </c>
      <c r="B34" s="3">
        <f t="shared" si="1"/>
        <v>526.67670863855528</v>
      </c>
      <c r="C34" s="3">
        <f t="shared" si="2"/>
        <v>128.06904247480628</v>
      </c>
      <c r="D34" s="3">
        <f t="shared" si="3"/>
        <v>398.607666163749</v>
      </c>
      <c r="E34" s="3">
        <f t="shared" si="4"/>
        <v>12408.296581316878</v>
      </c>
    </row>
    <row r="35" spans="1:5" x14ac:dyDescent="0.35">
      <c r="A35">
        <f t="shared" si="0"/>
        <v>22</v>
      </c>
      <c r="B35" s="3">
        <f t="shared" si="1"/>
        <v>526.67670863855528</v>
      </c>
      <c r="C35" s="3">
        <f t="shared" si="2"/>
        <v>124.08296581316878</v>
      </c>
      <c r="D35" s="3">
        <f t="shared" si="3"/>
        <v>402.59374282538647</v>
      </c>
      <c r="E35" s="3">
        <f t="shared" si="4"/>
        <v>12005.702838491492</v>
      </c>
    </row>
    <row r="36" spans="1:5" x14ac:dyDescent="0.35">
      <c r="A36">
        <f t="shared" si="0"/>
        <v>23</v>
      </c>
      <c r="B36" s="3">
        <f t="shared" si="1"/>
        <v>526.67670863855528</v>
      </c>
      <c r="C36" s="3">
        <f t="shared" si="2"/>
        <v>120.05702838491493</v>
      </c>
      <c r="D36" s="3">
        <f t="shared" si="3"/>
        <v>406.61968025364035</v>
      </c>
      <c r="E36" s="3">
        <f t="shared" si="4"/>
        <v>11599.083158237852</v>
      </c>
    </row>
    <row r="37" spans="1:5" x14ac:dyDescent="0.35">
      <c r="A37">
        <f t="shared" si="0"/>
        <v>24</v>
      </c>
      <c r="B37" s="3">
        <f t="shared" si="1"/>
        <v>526.67670863855528</v>
      </c>
      <c r="C37" s="3">
        <f t="shared" si="2"/>
        <v>115.99083158237852</v>
      </c>
      <c r="D37" s="3">
        <f t="shared" si="3"/>
        <v>410.68587705617676</v>
      </c>
      <c r="E37" s="3">
        <f t="shared" si="4"/>
        <v>11188.397281181675</v>
      </c>
    </row>
    <row r="38" spans="1:5" x14ac:dyDescent="0.35">
      <c r="A38">
        <f t="shared" si="0"/>
        <v>25</v>
      </c>
      <c r="B38" s="3">
        <f t="shared" si="1"/>
        <v>526.67670863855528</v>
      </c>
      <c r="C38" s="3">
        <f t="shared" si="2"/>
        <v>111.88397281181675</v>
      </c>
      <c r="D38" s="3">
        <f t="shared" si="3"/>
        <v>414.79273582673852</v>
      </c>
      <c r="E38" s="3">
        <f t="shared" si="4"/>
        <v>10773.604545354936</v>
      </c>
    </row>
    <row r="39" spans="1:5" x14ac:dyDescent="0.35">
      <c r="A39">
        <f t="shared" si="0"/>
        <v>26</v>
      </c>
      <c r="B39" s="3">
        <f t="shared" si="1"/>
        <v>526.67670863855528</v>
      </c>
      <c r="C39" s="3">
        <f t="shared" si="2"/>
        <v>107.73604545354937</v>
      </c>
      <c r="D39" s="3">
        <f t="shared" si="3"/>
        <v>418.94066318500592</v>
      </c>
      <c r="E39" s="3">
        <f t="shared" si="4"/>
        <v>10354.663882169931</v>
      </c>
    </row>
    <row r="40" spans="1:5" x14ac:dyDescent="0.35">
      <c r="A40">
        <f t="shared" si="0"/>
        <v>27</v>
      </c>
      <c r="B40" s="3">
        <f t="shared" si="1"/>
        <v>526.67670863855528</v>
      </c>
      <c r="C40" s="3">
        <f t="shared" si="2"/>
        <v>103.5466388216993</v>
      </c>
      <c r="D40" s="3">
        <f t="shared" si="3"/>
        <v>423.13006981685601</v>
      </c>
      <c r="E40" s="3">
        <f t="shared" si="4"/>
        <v>9931.5338123530746</v>
      </c>
    </row>
    <row r="41" spans="1:5" x14ac:dyDescent="0.35">
      <c r="A41">
        <f t="shared" si="0"/>
        <v>28</v>
      </c>
      <c r="B41" s="3">
        <f t="shared" si="1"/>
        <v>526.67670863855528</v>
      </c>
      <c r="C41" s="3">
        <f t="shared" si="2"/>
        <v>99.315338123530751</v>
      </c>
      <c r="D41" s="3">
        <f t="shared" si="3"/>
        <v>427.36137051502453</v>
      </c>
      <c r="E41" s="3">
        <f t="shared" si="4"/>
        <v>9504.1724418380509</v>
      </c>
    </row>
    <row r="42" spans="1:5" x14ac:dyDescent="0.35">
      <c r="A42">
        <f t="shared" si="0"/>
        <v>29</v>
      </c>
      <c r="B42" s="3">
        <f t="shared" si="1"/>
        <v>526.67670863855528</v>
      </c>
      <c r="C42" s="3">
        <f t="shared" si="2"/>
        <v>95.041724418380511</v>
      </c>
      <c r="D42" s="3">
        <f t="shared" si="3"/>
        <v>431.63498422017477</v>
      </c>
      <c r="E42" s="3">
        <f t="shared" si="4"/>
        <v>9072.5374576178765</v>
      </c>
    </row>
    <row r="43" spans="1:5" x14ac:dyDescent="0.35">
      <c r="A43">
        <f t="shared" si="0"/>
        <v>30</v>
      </c>
      <c r="B43" s="3">
        <f t="shared" si="1"/>
        <v>526.67670863855528</v>
      </c>
      <c r="C43" s="3">
        <f t="shared" si="2"/>
        <v>90.725374576178766</v>
      </c>
      <c r="D43" s="3">
        <f t="shared" si="3"/>
        <v>435.95133406237653</v>
      </c>
      <c r="E43" s="3">
        <f t="shared" si="4"/>
        <v>8636.5861235555003</v>
      </c>
    </row>
    <row r="44" spans="1:5" x14ac:dyDescent="0.35">
      <c r="A44">
        <f t="shared" si="0"/>
        <v>31</v>
      </c>
      <c r="B44" s="3">
        <f t="shared" si="1"/>
        <v>526.67670863855528</v>
      </c>
      <c r="C44" s="3">
        <f t="shared" si="2"/>
        <v>86.365861235555002</v>
      </c>
      <c r="D44" s="3">
        <f t="shared" si="3"/>
        <v>440.31084740300025</v>
      </c>
      <c r="E44" s="3">
        <f t="shared" si="4"/>
        <v>8196.2752761525007</v>
      </c>
    </row>
    <row r="45" spans="1:5" x14ac:dyDescent="0.35">
      <c r="A45">
        <f t="shared" si="0"/>
        <v>32</v>
      </c>
      <c r="B45" s="3">
        <f t="shared" si="1"/>
        <v>526.67670863855528</v>
      </c>
      <c r="C45" s="3">
        <f t="shared" si="2"/>
        <v>81.96275276152501</v>
      </c>
      <c r="D45" s="3">
        <f t="shared" si="3"/>
        <v>444.71395587703029</v>
      </c>
      <c r="E45" s="3">
        <f t="shared" si="4"/>
        <v>7751.5613202754703</v>
      </c>
    </row>
    <row r="46" spans="1:5" x14ac:dyDescent="0.35">
      <c r="A46">
        <f t="shared" si="0"/>
        <v>33</v>
      </c>
      <c r="B46" s="3">
        <f t="shared" si="1"/>
        <v>526.67670863855528</v>
      </c>
      <c r="C46" s="3">
        <f t="shared" si="2"/>
        <v>77.515613202754707</v>
      </c>
      <c r="D46" s="3">
        <f t="shared" si="3"/>
        <v>449.16109543580058</v>
      </c>
      <c r="E46" s="3">
        <f t="shared" si="4"/>
        <v>7302.40022483967</v>
      </c>
    </row>
    <row r="47" spans="1:5" x14ac:dyDescent="0.35">
      <c r="A47">
        <f t="shared" si="0"/>
        <v>34</v>
      </c>
      <c r="B47" s="3">
        <f t="shared" si="1"/>
        <v>526.67670863855528</v>
      </c>
      <c r="C47" s="3">
        <f t="shared" si="2"/>
        <v>73.024002248396698</v>
      </c>
      <c r="D47" s="3">
        <f t="shared" si="3"/>
        <v>453.65270639015858</v>
      </c>
      <c r="E47" s="3">
        <f t="shared" si="4"/>
        <v>6848.7475184495115</v>
      </c>
    </row>
    <row r="48" spans="1:5" x14ac:dyDescent="0.35">
      <c r="A48">
        <f t="shared" si="0"/>
        <v>35</v>
      </c>
      <c r="B48" s="3">
        <f t="shared" si="1"/>
        <v>526.67670863855528</v>
      </c>
      <c r="C48" s="3">
        <f t="shared" si="2"/>
        <v>68.487475184495111</v>
      </c>
      <c r="D48" s="3">
        <f t="shared" si="3"/>
        <v>458.18923345406017</v>
      </c>
      <c r="E48" s="3">
        <f t="shared" si="4"/>
        <v>6390.5582849954517</v>
      </c>
    </row>
    <row r="49" spans="1:5" x14ac:dyDescent="0.35">
      <c r="A49">
        <f t="shared" si="0"/>
        <v>36</v>
      </c>
      <c r="B49" s="3">
        <f t="shared" si="1"/>
        <v>526.67670863855528</v>
      </c>
      <c r="C49" s="3">
        <f t="shared" si="2"/>
        <v>63.90558284995452</v>
      </c>
      <c r="D49" s="3">
        <f t="shared" si="3"/>
        <v>462.77112578860078</v>
      </c>
      <c r="E49" s="3">
        <f t="shared" si="4"/>
        <v>5927.7871592068514</v>
      </c>
    </row>
    <row r="50" spans="1:5" x14ac:dyDescent="0.35">
      <c r="A50">
        <f t="shared" si="0"/>
        <v>37</v>
      </c>
      <c r="B50" s="3">
        <f t="shared" si="1"/>
        <v>526.67670863855528</v>
      </c>
      <c r="C50" s="3">
        <f t="shared" si="2"/>
        <v>59.277871592068514</v>
      </c>
      <c r="D50" s="3">
        <f t="shared" si="3"/>
        <v>467.39883704648679</v>
      </c>
      <c r="E50" s="3">
        <f t="shared" si="4"/>
        <v>5460.3883221603646</v>
      </c>
    </row>
    <row r="51" spans="1:5" x14ac:dyDescent="0.35">
      <c r="A51">
        <f t="shared" si="0"/>
        <v>38</v>
      </c>
      <c r="B51" s="3">
        <f t="shared" si="1"/>
        <v>526.67670863855528</v>
      </c>
      <c r="C51" s="3">
        <f t="shared" si="2"/>
        <v>54.603883221603645</v>
      </c>
      <c r="D51" s="3">
        <f t="shared" si="3"/>
        <v>472.07282541695162</v>
      </c>
      <c r="E51" s="3">
        <f t="shared" si="4"/>
        <v>4988.315496743413</v>
      </c>
    </row>
    <row r="52" spans="1:5" x14ac:dyDescent="0.35">
      <c r="A52">
        <f t="shared" si="0"/>
        <v>39</v>
      </c>
      <c r="B52" s="3">
        <f t="shared" si="1"/>
        <v>526.67670863855528</v>
      </c>
      <c r="C52" s="3">
        <f t="shared" si="2"/>
        <v>49.88315496743413</v>
      </c>
      <c r="D52" s="3">
        <f t="shared" si="3"/>
        <v>476.79355367112117</v>
      </c>
      <c r="E52" s="3">
        <f t="shared" si="4"/>
        <v>4511.5219430722918</v>
      </c>
    </row>
    <row r="53" spans="1:5" x14ac:dyDescent="0.35">
      <c r="A53">
        <f t="shared" si="0"/>
        <v>40</v>
      </c>
      <c r="B53" s="3">
        <f t="shared" si="1"/>
        <v>526.67670863855528</v>
      </c>
      <c r="C53" s="3">
        <f t="shared" si="2"/>
        <v>45.115219430722917</v>
      </c>
      <c r="D53" s="3">
        <f t="shared" si="3"/>
        <v>481.56148920783238</v>
      </c>
      <c r="E53" s="3">
        <f t="shared" si="4"/>
        <v>4029.9604538644594</v>
      </c>
    </row>
    <row r="54" spans="1:5" x14ac:dyDescent="0.35">
      <c r="A54">
        <f t="shared" si="0"/>
        <v>41</v>
      </c>
      <c r="B54" s="3">
        <f t="shared" si="1"/>
        <v>526.67670863855528</v>
      </c>
      <c r="C54" s="3">
        <f t="shared" si="2"/>
        <v>40.299604538644594</v>
      </c>
      <c r="D54" s="3">
        <f t="shared" si="3"/>
        <v>486.3771040999107</v>
      </c>
      <c r="E54" s="3">
        <f t="shared" si="4"/>
        <v>3543.5833497645485</v>
      </c>
    </row>
    <row r="55" spans="1:5" x14ac:dyDescent="0.35">
      <c r="A55">
        <f t="shared" si="0"/>
        <v>42</v>
      </c>
      <c r="B55" s="3">
        <f t="shared" si="1"/>
        <v>526.67670863855528</v>
      </c>
      <c r="C55" s="3">
        <f t="shared" si="2"/>
        <v>35.435833497645483</v>
      </c>
      <c r="D55" s="3">
        <f t="shared" si="3"/>
        <v>491.24087514090979</v>
      </c>
      <c r="E55" s="3">
        <f t="shared" si="4"/>
        <v>3052.3424746236387</v>
      </c>
    </row>
    <row r="56" spans="1:5" x14ac:dyDescent="0.35">
      <c r="A56">
        <f t="shared" si="0"/>
        <v>43</v>
      </c>
      <c r="B56" s="3">
        <f t="shared" si="1"/>
        <v>526.67670863855528</v>
      </c>
      <c r="C56" s="3">
        <f t="shared" si="2"/>
        <v>30.523424746236387</v>
      </c>
      <c r="D56" s="3">
        <f t="shared" si="3"/>
        <v>496.15328389231888</v>
      </c>
      <c r="E56" s="3">
        <f t="shared" si="4"/>
        <v>2556.1891907313197</v>
      </c>
    </row>
    <row r="57" spans="1:5" x14ac:dyDescent="0.35">
      <c r="A57">
        <f t="shared" si="0"/>
        <v>44</v>
      </c>
      <c r="B57" s="3">
        <f t="shared" si="1"/>
        <v>526.67670863855528</v>
      </c>
      <c r="C57" s="3">
        <f t="shared" si="2"/>
        <v>25.561891907313196</v>
      </c>
      <c r="D57" s="3">
        <f t="shared" si="3"/>
        <v>501.11481673124206</v>
      </c>
      <c r="E57" s="3">
        <f t="shared" si="4"/>
        <v>2055.0743740000776</v>
      </c>
    </row>
    <row r="58" spans="1:5" x14ac:dyDescent="0.35">
      <c r="A58">
        <f t="shared" si="0"/>
        <v>45</v>
      </c>
      <c r="B58" s="3">
        <f t="shared" si="1"/>
        <v>526.67670863855528</v>
      </c>
      <c r="C58" s="3">
        <f t="shared" si="2"/>
        <v>20.550743740000776</v>
      </c>
      <c r="D58" s="3">
        <f t="shared" si="3"/>
        <v>506.12596489855451</v>
      </c>
      <c r="E58" s="3">
        <f t="shared" si="4"/>
        <v>1548.9484091015231</v>
      </c>
    </row>
    <row r="59" spans="1:5" x14ac:dyDescent="0.35">
      <c r="A59">
        <f t="shared" si="0"/>
        <v>46</v>
      </c>
      <c r="B59" s="3">
        <f t="shared" si="1"/>
        <v>526.67670863855528</v>
      </c>
      <c r="C59" s="3">
        <f t="shared" si="2"/>
        <v>15.489484091015232</v>
      </c>
      <c r="D59" s="3">
        <f t="shared" si="3"/>
        <v>511.18722454754004</v>
      </c>
      <c r="E59" s="3">
        <f t="shared" si="4"/>
        <v>1037.7611845539832</v>
      </c>
    </row>
    <row r="60" spans="1:5" x14ac:dyDescent="0.35">
      <c r="A60">
        <f t="shared" si="0"/>
        <v>47</v>
      </c>
      <c r="B60" s="3">
        <f t="shared" si="1"/>
        <v>526.67670863855528</v>
      </c>
      <c r="C60" s="3">
        <f t="shared" si="2"/>
        <v>10.377611845539832</v>
      </c>
      <c r="D60" s="3">
        <f t="shared" si="3"/>
        <v>516.29909679301545</v>
      </c>
      <c r="E60" s="3">
        <f t="shared" si="4"/>
        <v>521.46208776096773</v>
      </c>
    </row>
    <row r="61" spans="1:5" x14ac:dyDescent="0.35">
      <c r="A61">
        <f t="shared" si="0"/>
        <v>48</v>
      </c>
      <c r="B61" s="3">
        <f t="shared" si="1"/>
        <v>526.67670863855528</v>
      </c>
      <c r="C61" s="3">
        <f t="shared" si="2"/>
        <v>5.2146208776096774</v>
      </c>
      <c r="D61" s="3">
        <f t="shared" si="3"/>
        <v>521.46208776094556</v>
      </c>
      <c r="E61" s="3">
        <f t="shared" si="4"/>
        <v>2.2168933355715126E-11</v>
      </c>
    </row>
    <row r="63" spans="1:5" x14ac:dyDescent="0.35">
      <c r="A63" t="s">
        <v>13</v>
      </c>
      <c r="B63" s="3">
        <f>SUM(B12:B62)</f>
        <v>25280.482014650654</v>
      </c>
      <c r="C63" s="3">
        <f t="shared" ref="C63:D63" si="5">SUM(C12:C62)</f>
        <v>5280.4820146506681</v>
      </c>
      <c r="D63" s="3">
        <f t="shared" si="5"/>
        <v>19999.999999999985</v>
      </c>
    </row>
  </sheetData>
  <pageMargins left="0.7" right="0.7" top="0.75" bottom="0.75" header="0.3" footer="0.3"/>
  <pageSetup orientation="portrait" r:id="rId1"/>
  <headerFooter>
    <oddHeader>&amp;LClare Kysely
&amp;CCIT 110: Fall 2022&amp;RDate Printed:&amp;D</oddHeader>
    <oddFooter>&amp;LFile: &amp;F&amp;CPage:&amp;P of &amp;N&amp;RSheet: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81F9B-D3A8-475F-889C-17FB538AC5D5}">
  <sheetPr>
    <tabColor theme="6" tint="0.39997558519241921"/>
  </sheetPr>
  <dimension ref="A1:E64"/>
  <sheetViews>
    <sheetView workbookViewId="0">
      <pane ySplit="13" topLeftCell="A14" activePane="bottomLeft" state="frozen"/>
      <selection pane="bottomLeft" activeCell="J12" sqref="J12"/>
    </sheetView>
  </sheetViews>
  <sheetFormatPr defaultRowHeight="14.5" x14ac:dyDescent="0.35"/>
  <cols>
    <col min="1" max="1" width="11.90625" bestFit="1" customWidth="1"/>
    <col min="2" max="2" width="12.08984375" bestFit="1" customWidth="1"/>
    <col min="3" max="3" width="11.26953125" bestFit="1" customWidth="1"/>
    <col min="4" max="4" width="12.08984375" bestFit="1" customWidth="1"/>
    <col min="5" max="5" width="13.6328125" bestFit="1" customWidth="1"/>
  </cols>
  <sheetData>
    <row r="1" spans="1:5" x14ac:dyDescent="0.35">
      <c r="A1" t="s">
        <v>37</v>
      </c>
    </row>
    <row r="2" spans="1:5" x14ac:dyDescent="0.35">
      <c r="A2" t="s">
        <v>24</v>
      </c>
      <c r="B2" t="s">
        <v>36</v>
      </c>
    </row>
    <row r="3" spans="1:5" x14ac:dyDescent="0.35">
      <c r="A3" t="s">
        <v>32</v>
      </c>
      <c r="B3">
        <v>2008</v>
      </c>
    </row>
    <row r="4" spans="1:5" x14ac:dyDescent="0.35">
      <c r="A4" t="s">
        <v>31</v>
      </c>
      <c r="B4">
        <v>3</v>
      </c>
    </row>
    <row r="5" spans="1:5" x14ac:dyDescent="0.35">
      <c r="A5" t="s">
        <v>33</v>
      </c>
      <c r="B5">
        <v>2</v>
      </c>
    </row>
    <row r="6" spans="1:5" x14ac:dyDescent="0.35">
      <c r="A6" t="s">
        <v>34</v>
      </c>
      <c r="B6" s="6">
        <v>2500</v>
      </c>
    </row>
    <row r="7" spans="1:5" x14ac:dyDescent="0.35">
      <c r="A7" t="s">
        <v>35</v>
      </c>
      <c r="B7" s="6">
        <v>425000</v>
      </c>
    </row>
    <row r="8" spans="1:5" x14ac:dyDescent="0.35">
      <c r="A8" t="s">
        <v>0</v>
      </c>
      <c r="B8" s="2">
        <v>375000</v>
      </c>
      <c r="D8" t="s">
        <v>4</v>
      </c>
      <c r="E8">
        <f>B10*B11</f>
        <v>360</v>
      </c>
    </row>
    <row r="9" spans="1:5" x14ac:dyDescent="0.35">
      <c r="A9" t="s">
        <v>1</v>
      </c>
      <c r="B9" s="5">
        <v>3.7499999999999999E-2</v>
      </c>
      <c r="D9" t="s">
        <v>5</v>
      </c>
      <c r="E9" s="4">
        <v>8425.2583156341934</v>
      </c>
    </row>
    <row r="10" spans="1:5" x14ac:dyDescent="0.35">
      <c r="A10" t="s">
        <v>2</v>
      </c>
      <c r="B10">
        <v>30</v>
      </c>
      <c r="D10" t="s">
        <v>6</v>
      </c>
      <c r="E10" s="2">
        <f>E9*E8</f>
        <v>3033092.9936283096</v>
      </c>
    </row>
    <row r="11" spans="1:5" x14ac:dyDescent="0.35">
      <c r="A11" t="s">
        <v>3</v>
      </c>
      <c r="B11">
        <v>12</v>
      </c>
      <c r="D11" t="s">
        <v>7</v>
      </c>
      <c r="E11" s="2">
        <f>E10-B8</f>
        <v>2658092.9936283096</v>
      </c>
    </row>
    <row r="13" spans="1:5" x14ac:dyDescent="0.35">
      <c r="A13" t="s">
        <v>8</v>
      </c>
      <c r="B13" t="s">
        <v>9</v>
      </c>
      <c r="C13" t="s">
        <v>38</v>
      </c>
      <c r="D13" t="s">
        <v>11</v>
      </c>
      <c r="E13" t="s">
        <v>12</v>
      </c>
    </row>
    <row r="14" spans="1:5" x14ac:dyDescent="0.35">
      <c r="A14">
        <v>0</v>
      </c>
      <c r="B14">
        <v>0</v>
      </c>
      <c r="C14">
        <v>0</v>
      </c>
      <c r="D14">
        <v>0</v>
      </c>
      <c r="E14" s="3">
        <f>B8</f>
        <v>375000</v>
      </c>
    </row>
    <row r="15" spans="1:5" x14ac:dyDescent="0.35">
      <c r="A15">
        <f>A14+1</f>
        <v>1</v>
      </c>
      <c r="B15" s="3">
        <f>E$9</f>
        <v>8425.2583156341934</v>
      </c>
      <c r="C15" s="3">
        <f>E14*(B$9/B$11)</f>
        <v>1171.875</v>
      </c>
      <c r="D15" s="3">
        <f>B15-C15</f>
        <v>7253.3833156341934</v>
      </c>
      <c r="E15" s="3">
        <f>E14-D15</f>
        <v>367746.61668436578</v>
      </c>
    </row>
    <row r="16" spans="1:5" x14ac:dyDescent="0.35">
      <c r="A16">
        <f t="shared" ref="A16:A62" si="0">A15+1</f>
        <v>2</v>
      </c>
      <c r="B16" s="3">
        <f>E$9</f>
        <v>8425.2583156341934</v>
      </c>
      <c r="C16" s="3">
        <f>E15*(B$9/B$11)</f>
        <v>1149.2081771386429</v>
      </c>
      <c r="D16" s="3">
        <f>B16-C16</f>
        <v>7276.0501384955505</v>
      </c>
      <c r="E16" s="3">
        <f>E15-D16</f>
        <v>360470.56654587021</v>
      </c>
    </row>
    <row r="17" spans="1:5" x14ac:dyDescent="0.35">
      <c r="A17">
        <f t="shared" si="0"/>
        <v>3</v>
      </c>
      <c r="B17" s="3">
        <f t="shared" ref="B17:B62" si="1">E$9</f>
        <v>8425.2583156341934</v>
      </c>
      <c r="C17" s="3">
        <f t="shared" ref="C17:C62" si="2">E16*(B$9/B$11)</f>
        <v>1126.4705204558443</v>
      </c>
      <c r="D17" s="3">
        <f t="shared" ref="D17:D62" si="3">B17-C17</f>
        <v>7298.7877951783494</v>
      </c>
      <c r="E17" s="3">
        <f t="shared" ref="E17:E62" si="4">E16-D17</f>
        <v>353171.77875069185</v>
      </c>
    </row>
    <row r="18" spans="1:5" x14ac:dyDescent="0.35">
      <c r="A18">
        <f t="shared" si="0"/>
        <v>4</v>
      </c>
      <c r="B18" s="3">
        <f t="shared" si="1"/>
        <v>8425.2583156341934</v>
      </c>
      <c r="C18" s="3">
        <f t="shared" si="2"/>
        <v>1103.6618085959119</v>
      </c>
      <c r="D18" s="3">
        <f t="shared" si="3"/>
        <v>7321.5965070382817</v>
      </c>
      <c r="E18" s="3">
        <f t="shared" si="4"/>
        <v>345850.18224365357</v>
      </c>
    </row>
    <row r="19" spans="1:5" x14ac:dyDescent="0.35">
      <c r="A19">
        <f t="shared" si="0"/>
        <v>5</v>
      </c>
      <c r="B19" s="3">
        <f t="shared" si="1"/>
        <v>8425.2583156341934</v>
      </c>
      <c r="C19" s="3">
        <f t="shared" si="2"/>
        <v>1080.7818195114173</v>
      </c>
      <c r="D19" s="3">
        <f t="shared" si="3"/>
        <v>7344.4764961227756</v>
      </c>
      <c r="E19" s="3">
        <f t="shared" si="4"/>
        <v>338505.7057475308</v>
      </c>
    </row>
    <row r="20" spans="1:5" x14ac:dyDescent="0.35">
      <c r="A20">
        <f t="shared" si="0"/>
        <v>6</v>
      </c>
      <c r="B20" s="3">
        <f t="shared" si="1"/>
        <v>8425.2583156341934</v>
      </c>
      <c r="C20" s="3">
        <f t="shared" si="2"/>
        <v>1057.8303304610336</v>
      </c>
      <c r="D20" s="3">
        <f t="shared" si="3"/>
        <v>7367.4279851731599</v>
      </c>
      <c r="E20" s="3">
        <f t="shared" si="4"/>
        <v>331138.27776235761</v>
      </c>
    </row>
    <row r="21" spans="1:5" x14ac:dyDescent="0.35">
      <c r="A21">
        <f t="shared" si="0"/>
        <v>7</v>
      </c>
      <c r="B21" s="3">
        <f t="shared" si="1"/>
        <v>8425.2583156341934</v>
      </c>
      <c r="C21" s="3">
        <f t="shared" si="2"/>
        <v>1034.8071180073675</v>
      </c>
      <c r="D21" s="3">
        <f t="shared" si="3"/>
        <v>7390.4511976268259</v>
      </c>
      <c r="E21" s="3">
        <f t="shared" si="4"/>
        <v>323747.82656473079</v>
      </c>
    </row>
    <row r="22" spans="1:5" x14ac:dyDescent="0.35">
      <c r="A22">
        <f t="shared" si="0"/>
        <v>8</v>
      </c>
      <c r="B22" s="3">
        <f t="shared" si="1"/>
        <v>8425.2583156341934</v>
      </c>
      <c r="C22" s="3">
        <f t="shared" si="2"/>
        <v>1011.7119580147836</v>
      </c>
      <c r="D22" s="3">
        <f t="shared" si="3"/>
        <v>7413.5463576194097</v>
      </c>
      <c r="E22" s="3">
        <f t="shared" si="4"/>
        <v>316334.28020711138</v>
      </c>
    </row>
    <row r="23" spans="1:5" x14ac:dyDescent="0.35">
      <c r="A23">
        <f t="shared" si="0"/>
        <v>9</v>
      </c>
      <c r="B23" s="3">
        <f t="shared" si="1"/>
        <v>8425.2583156341934</v>
      </c>
      <c r="C23" s="3">
        <f t="shared" si="2"/>
        <v>988.54462564722303</v>
      </c>
      <c r="D23" s="3">
        <f t="shared" si="3"/>
        <v>7436.7136899869702</v>
      </c>
      <c r="E23" s="3">
        <f t="shared" si="4"/>
        <v>308897.56651712442</v>
      </c>
    </row>
    <row r="24" spans="1:5" x14ac:dyDescent="0.35">
      <c r="A24">
        <f t="shared" si="0"/>
        <v>10</v>
      </c>
      <c r="B24" s="3">
        <f t="shared" si="1"/>
        <v>8425.2583156341934</v>
      </c>
      <c r="C24" s="3">
        <f t="shared" si="2"/>
        <v>965.30489536601374</v>
      </c>
      <c r="D24" s="3">
        <f t="shared" si="3"/>
        <v>7459.9534202681798</v>
      </c>
      <c r="E24" s="3">
        <f t="shared" si="4"/>
        <v>301437.61309685622</v>
      </c>
    </row>
    <row r="25" spans="1:5" x14ac:dyDescent="0.35">
      <c r="A25">
        <f t="shared" si="0"/>
        <v>11</v>
      </c>
      <c r="B25" s="3">
        <f t="shared" si="1"/>
        <v>8425.2583156341934</v>
      </c>
      <c r="C25" s="3">
        <f t="shared" si="2"/>
        <v>941.99254092767558</v>
      </c>
      <c r="D25" s="3">
        <f t="shared" si="3"/>
        <v>7483.2657747065177</v>
      </c>
      <c r="E25" s="3">
        <f t="shared" si="4"/>
        <v>293954.34732214973</v>
      </c>
    </row>
    <row r="26" spans="1:5" x14ac:dyDescent="0.35">
      <c r="A26">
        <f t="shared" si="0"/>
        <v>12</v>
      </c>
      <c r="B26" s="3">
        <f t="shared" si="1"/>
        <v>8425.2583156341934</v>
      </c>
      <c r="C26" s="3">
        <f t="shared" si="2"/>
        <v>918.6073353817178</v>
      </c>
      <c r="D26" s="3">
        <f t="shared" si="3"/>
        <v>7506.6509802524761</v>
      </c>
      <c r="E26" s="3">
        <f t="shared" si="4"/>
        <v>286447.69634189724</v>
      </c>
    </row>
    <row r="27" spans="1:5" x14ac:dyDescent="0.35">
      <c r="A27">
        <f t="shared" si="0"/>
        <v>13</v>
      </c>
      <c r="B27" s="3">
        <f t="shared" si="1"/>
        <v>8425.2583156341934</v>
      </c>
      <c r="C27" s="3">
        <f t="shared" si="2"/>
        <v>895.14905106842878</v>
      </c>
      <c r="D27" s="3">
        <f t="shared" si="3"/>
        <v>7530.1092645657645</v>
      </c>
      <c r="E27" s="3">
        <f t="shared" si="4"/>
        <v>278917.5870773315</v>
      </c>
    </row>
    <row r="28" spans="1:5" x14ac:dyDescent="0.35">
      <c r="A28">
        <f t="shared" si="0"/>
        <v>14</v>
      </c>
      <c r="B28" s="3">
        <f t="shared" si="1"/>
        <v>8425.2583156341934</v>
      </c>
      <c r="C28" s="3">
        <f t="shared" si="2"/>
        <v>871.61745961666088</v>
      </c>
      <c r="D28" s="3">
        <f t="shared" si="3"/>
        <v>7553.6408560175323</v>
      </c>
      <c r="E28" s="3">
        <f t="shared" si="4"/>
        <v>271363.94622131396</v>
      </c>
    </row>
    <row r="29" spans="1:5" x14ac:dyDescent="0.35">
      <c r="A29">
        <f t="shared" si="0"/>
        <v>15</v>
      </c>
      <c r="B29" s="3">
        <f t="shared" si="1"/>
        <v>8425.2583156341934</v>
      </c>
      <c r="C29" s="3">
        <f t="shared" si="2"/>
        <v>848.01233194160602</v>
      </c>
      <c r="D29" s="3">
        <f t="shared" si="3"/>
        <v>7577.2459836925873</v>
      </c>
      <c r="E29" s="3">
        <f t="shared" si="4"/>
        <v>263786.70023762138</v>
      </c>
    </row>
    <row r="30" spans="1:5" x14ac:dyDescent="0.35">
      <c r="A30">
        <f t="shared" si="0"/>
        <v>16</v>
      </c>
      <c r="B30" s="3">
        <f t="shared" si="1"/>
        <v>8425.2583156341934</v>
      </c>
      <c r="C30" s="3">
        <f t="shared" si="2"/>
        <v>824.33343824256679</v>
      </c>
      <c r="D30" s="3">
        <f t="shared" si="3"/>
        <v>7600.924877391627</v>
      </c>
      <c r="E30" s="3">
        <f t="shared" si="4"/>
        <v>256185.77536022975</v>
      </c>
    </row>
    <row r="31" spans="1:5" x14ac:dyDescent="0.35">
      <c r="A31">
        <f t="shared" si="0"/>
        <v>17</v>
      </c>
      <c r="B31" s="3">
        <f t="shared" si="1"/>
        <v>8425.2583156341934</v>
      </c>
      <c r="C31" s="3">
        <f t="shared" si="2"/>
        <v>800.58054800071784</v>
      </c>
      <c r="D31" s="3">
        <f t="shared" si="3"/>
        <v>7624.6777676334759</v>
      </c>
      <c r="E31" s="3">
        <f t="shared" si="4"/>
        <v>248561.09759259626</v>
      </c>
    </row>
    <row r="32" spans="1:5" x14ac:dyDescent="0.35">
      <c r="A32">
        <f t="shared" si="0"/>
        <v>18</v>
      </c>
      <c r="B32" s="3">
        <f t="shared" si="1"/>
        <v>8425.2583156341934</v>
      </c>
      <c r="C32" s="3">
        <f t="shared" si="2"/>
        <v>776.75342997686323</v>
      </c>
      <c r="D32" s="3">
        <f t="shared" si="3"/>
        <v>7648.5048856573303</v>
      </c>
      <c r="E32" s="3">
        <f t="shared" si="4"/>
        <v>240912.59270693891</v>
      </c>
    </row>
    <row r="33" spans="1:5" x14ac:dyDescent="0.35">
      <c r="A33">
        <f t="shared" si="0"/>
        <v>19</v>
      </c>
      <c r="B33" s="3">
        <f t="shared" si="1"/>
        <v>8425.2583156341934</v>
      </c>
      <c r="C33" s="3">
        <f t="shared" si="2"/>
        <v>752.85185220918402</v>
      </c>
      <c r="D33" s="3">
        <f t="shared" si="3"/>
        <v>7672.4064634250099</v>
      </c>
      <c r="E33" s="3">
        <f t="shared" si="4"/>
        <v>233240.18624351389</v>
      </c>
    </row>
    <row r="34" spans="1:5" x14ac:dyDescent="0.35">
      <c r="A34">
        <f t="shared" si="0"/>
        <v>20</v>
      </c>
      <c r="B34" s="3">
        <f t="shared" si="1"/>
        <v>8425.2583156341934</v>
      </c>
      <c r="C34" s="3">
        <f t="shared" si="2"/>
        <v>728.87558201098079</v>
      </c>
      <c r="D34" s="3">
        <f t="shared" si="3"/>
        <v>7696.3827336232125</v>
      </c>
      <c r="E34" s="3">
        <f t="shared" si="4"/>
        <v>225543.80350989068</v>
      </c>
    </row>
    <row r="35" spans="1:5" x14ac:dyDescent="0.35">
      <c r="A35">
        <f t="shared" si="0"/>
        <v>21</v>
      </c>
      <c r="B35" s="3">
        <f t="shared" si="1"/>
        <v>8425.2583156341934</v>
      </c>
      <c r="C35" s="3">
        <f t="shared" si="2"/>
        <v>704.82438596840836</v>
      </c>
      <c r="D35" s="3">
        <f t="shared" si="3"/>
        <v>7720.4339296657854</v>
      </c>
      <c r="E35" s="3">
        <f t="shared" si="4"/>
        <v>217823.36958022491</v>
      </c>
    </row>
    <row r="36" spans="1:5" x14ac:dyDescent="0.35">
      <c r="A36">
        <f t="shared" si="0"/>
        <v>22</v>
      </c>
      <c r="B36" s="3">
        <f t="shared" si="1"/>
        <v>8425.2583156341934</v>
      </c>
      <c r="C36" s="3">
        <f t="shared" si="2"/>
        <v>680.69802993820281</v>
      </c>
      <c r="D36" s="3">
        <f t="shared" si="3"/>
        <v>7744.5602856959904</v>
      </c>
      <c r="E36" s="3">
        <f t="shared" si="4"/>
        <v>210078.80929452891</v>
      </c>
    </row>
    <row r="37" spans="1:5" x14ac:dyDescent="0.35">
      <c r="A37">
        <f t="shared" si="0"/>
        <v>23</v>
      </c>
      <c r="B37" s="3">
        <f t="shared" si="1"/>
        <v>8425.2583156341934</v>
      </c>
      <c r="C37" s="3">
        <f t="shared" si="2"/>
        <v>656.49627904540284</v>
      </c>
      <c r="D37" s="3">
        <f t="shared" si="3"/>
        <v>7768.7620365887906</v>
      </c>
      <c r="E37" s="3">
        <f t="shared" si="4"/>
        <v>202310.04725794011</v>
      </c>
    </row>
    <row r="38" spans="1:5" x14ac:dyDescent="0.35">
      <c r="A38">
        <f t="shared" si="0"/>
        <v>24</v>
      </c>
      <c r="B38" s="3">
        <f t="shared" si="1"/>
        <v>8425.2583156341934</v>
      </c>
      <c r="C38" s="3">
        <f t="shared" si="2"/>
        <v>632.2188976810628</v>
      </c>
      <c r="D38" s="3">
        <f t="shared" si="3"/>
        <v>7793.0394179531304</v>
      </c>
      <c r="E38" s="3">
        <f t="shared" si="4"/>
        <v>194517.00783998697</v>
      </c>
    </row>
    <row r="39" spans="1:5" x14ac:dyDescent="0.35">
      <c r="A39">
        <f t="shared" si="0"/>
        <v>25</v>
      </c>
      <c r="B39" s="3">
        <f t="shared" si="1"/>
        <v>8425.2583156341934</v>
      </c>
      <c r="C39" s="3">
        <f t="shared" si="2"/>
        <v>607.8656494999592</v>
      </c>
      <c r="D39" s="3">
        <f t="shared" si="3"/>
        <v>7817.3926661342339</v>
      </c>
      <c r="E39" s="3">
        <f t="shared" si="4"/>
        <v>186699.61517385274</v>
      </c>
    </row>
    <row r="40" spans="1:5" x14ac:dyDescent="0.35">
      <c r="A40">
        <f t="shared" si="0"/>
        <v>26</v>
      </c>
      <c r="B40" s="3">
        <f t="shared" si="1"/>
        <v>8425.2583156341934</v>
      </c>
      <c r="C40" s="3">
        <f t="shared" si="2"/>
        <v>583.43629741828977</v>
      </c>
      <c r="D40" s="3">
        <f t="shared" si="3"/>
        <v>7841.8220182159039</v>
      </c>
      <c r="E40" s="3">
        <f t="shared" si="4"/>
        <v>178857.79315563684</v>
      </c>
    </row>
    <row r="41" spans="1:5" x14ac:dyDescent="0.35">
      <c r="A41">
        <f t="shared" si="0"/>
        <v>27</v>
      </c>
      <c r="B41" s="3">
        <f t="shared" si="1"/>
        <v>8425.2583156341934</v>
      </c>
      <c r="C41" s="3">
        <f t="shared" si="2"/>
        <v>558.93060361136509</v>
      </c>
      <c r="D41" s="3">
        <f t="shared" si="3"/>
        <v>7866.3277120228286</v>
      </c>
      <c r="E41" s="3">
        <f t="shared" si="4"/>
        <v>170991.46544361403</v>
      </c>
    </row>
    <row r="42" spans="1:5" x14ac:dyDescent="0.35">
      <c r="A42">
        <f t="shared" si="0"/>
        <v>28</v>
      </c>
      <c r="B42" s="3">
        <f t="shared" si="1"/>
        <v>8425.2583156341934</v>
      </c>
      <c r="C42" s="3">
        <f t="shared" si="2"/>
        <v>534.34832951129374</v>
      </c>
      <c r="D42" s="3">
        <f t="shared" si="3"/>
        <v>7890.9099861228997</v>
      </c>
      <c r="E42" s="3">
        <f t="shared" si="4"/>
        <v>163100.55545749114</v>
      </c>
    </row>
    <row r="43" spans="1:5" x14ac:dyDescent="0.35">
      <c r="A43">
        <f t="shared" si="0"/>
        <v>29</v>
      </c>
      <c r="B43" s="3">
        <f t="shared" si="1"/>
        <v>8425.2583156341934</v>
      </c>
      <c r="C43" s="3">
        <f t="shared" si="2"/>
        <v>509.68923580465975</v>
      </c>
      <c r="D43" s="3">
        <f t="shared" si="3"/>
        <v>7915.5690798295336</v>
      </c>
      <c r="E43" s="3">
        <f t="shared" si="4"/>
        <v>155184.98637766161</v>
      </c>
    </row>
    <row r="44" spans="1:5" x14ac:dyDescent="0.35">
      <c r="A44">
        <f t="shared" si="0"/>
        <v>30</v>
      </c>
      <c r="B44" s="3">
        <f t="shared" si="1"/>
        <v>8425.2583156341934</v>
      </c>
      <c r="C44" s="3">
        <f t="shared" si="2"/>
        <v>484.95308243019247</v>
      </c>
      <c r="D44" s="3">
        <f t="shared" si="3"/>
        <v>7940.3052332040006</v>
      </c>
      <c r="E44" s="3">
        <f t="shared" si="4"/>
        <v>147244.6811444576</v>
      </c>
    </row>
    <row r="45" spans="1:5" x14ac:dyDescent="0.35">
      <c r="A45">
        <f t="shared" si="0"/>
        <v>31</v>
      </c>
      <c r="B45" s="3">
        <f t="shared" si="1"/>
        <v>8425.2583156341934</v>
      </c>
      <c r="C45" s="3">
        <f t="shared" si="2"/>
        <v>460.13962857642997</v>
      </c>
      <c r="D45" s="3">
        <f t="shared" si="3"/>
        <v>7965.1186870577631</v>
      </c>
      <c r="E45" s="3">
        <f t="shared" si="4"/>
        <v>139279.56245739985</v>
      </c>
    </row>
    <row r="46" spans="1:5" x14ac:dyDescent="0.35">
      <c r="A46">
        <f t="shared" si="0"/>
        <v>32</v>
      </c>
      <c r="B46" s="3">
        <f t="shared" si="1"/>
        <v>8425.2583156341934</v>
      </c>
      <c r="C46" s="3">
        <f t="shared" si="2"/>
        <v>435.24863267937451</v>
      </c>
      <c r="D46" s="3">
        <f t="shared" si="3"/>
        <v>7990.0096829548193</v>
      </c>
      <c r="E46" s="3">
        <f t="shared" si="4"/>
        <v>131289.55277444504</v>
      </c>
    </row>
    <row r="47" spans="1:5" x14ac:dyDescent="0.35">
      <c r="A47">
        <f t="shared" si="0"/>
        <v>33</v>
      </c>
      <c r="B47" s="3">
        <f t="shared" si="1"/>
        <v>8425.2583156341934</v>
      </c>
      <c r="C47" s="3">
        <f t="shared" si="2"/>
        <v>410.27985242014068</v>
      </c>
      <c r="D47" s="3">
        <f t="shared" si="3"/>
        <v>8014.9784632140527</v>
      </c>
      <c r="E47" s="3">
        <f t="shared" si="4"/>
        <v>123274.57431123099</v>
      </c>
    </row>
    <row r="48" spans="1:5" x14ac:dyDescent="0.35">
      <c r="A48">
        <f t="shared" si="0"/>
        <v>34</v>
      </c>
      <c r="B48" s="3">
        <f t="shared" si="1"/>
        <v>8425.2583156341934</v>
      </c>
      <c r="C48" s="3">
        <f t="shared" si="2"/>
        <v>385.23304472259679</v>
      </c>
      <c r="D48" s="3">
        <f t="shared" si="3"/>
        <v>8040.0252709115966</v>
      </c>
      <c r="E48" s="3">
        <f t="shared" si="4"/>
        <v>115234.54904031938</v>
      </c>
    </row>
    <row r="49" spans="1:5" x14ac:dyDescent="0.35">
      <c r="A49">
        <f t="shared" si="0"/>
        <v>35</v>
      </c>
      <c r="B49" s="3">
        <f t="shared" si="1"/>
        <v>8425.2583156341934</v>
      </c>
      <c r="C49" s="3">
        <f t="shared" si="2"/>
        <v>360.10796575099806</v>
      </c>
      <c r="D49" s="3">
        <f t="shared" si="3"/>
        <v>8065.1503498831953</v>
      </c>
      <c r="E49" s="3">
        <f t="shared" si="4"/>
        <v>107169.39869043618</v>
      </c>
    </row>
    <row r="50" spans="1:5" x14ac:dyDescent="0.35">
      <c r="A50">
        <f t="shared" si="0"/>
        <v>36</v>
      </c>
      <c r="B50" s="3">
        <f t="shared" si="1"/>
        <v>8425.2583156341934</v>
      </c>
      <c r="C50" s="3">
        <f t="shared" si="2"/>
        <v>334.90437090761304</v>
      </c>
      <c r="D50" s="3">
        <f t="shared" si="3"/>
        <v>8090.3539447265803</v>
      </c>
      <c r="E50" s="3">
        <f t="shared" si="4"/>
        <v>99079.044745709602</v>
      </c>
    </row>
    <row r="51" spans="1:5" x14ac:dyDescent="0.35">
      <c r="A51">
        <f t="shared" si="0"/>
        <v>37</v>
      </c>
      <c r="B51" s="3">
        <f t="shared" si="1"/>
        <v>8425.2583156341934</v>
      </c>
      <c r="C51" s="3">
        <f t="shared" si="2"/>
        <v>309.62201483034249</v>
      </c>
      <c r="D51" s="3">
        <f t="shared" si="3"/>
        <v>8115.6363008038506</v>
      </c>
      <c r="E51" s="3">
        <f t="shared" si="4"/>
        <v>90963.408444905755</v>
      </c>
    </row>
    <row r="52" spans="1:5" x14ac:dyDescent="0.35">
      <c r="A52">
        <f t="shared" si="0"/>
        <v>38</v>
      </c>
      <c r="B52" s="3">
        <f t="shared" si="1"/>
        <v>8425.2583156341934</v>
      </c>
      <c r="C52" s="3">
        <f t="shared" si="2"/>
        <v>284.26065139033045</v>
      </c>
      <c r="D52" s="3">
        <f t="shared" si="3"/>
        <v>8140.9976642438633</v>
      </c>
      <c r="E52" s="3">
        <f t="shared" si="4"/>
        <v>82822.410780661885</v>
      </c>
    </row>
    <row r="53" spans="1:5" x14ac:dyDescent="0.35">
      <c r="A53">
        <f t="shared" si="0"/>
        <v>39</v>
      </c>
      <c r="B53" s="3">
        <f t="shared" si="1"/>
        <v>8425.2583156341934</v>
      </c>
      <c r="C53" s="3">
        <f t="shared" si="2"/>
        <v>258.82003368956839</v>
      </c>
      <c r="D53" s="3">
        <f t="shared" si="3"/>
        <v>8166.4382819446255</v>
      </c>
      <c r="E53" s="3">
        <f t="shared" si="4"/>
        <v>74655.972498717252</v>
      </c>
    </row>
    <row r="54" spans="1:5" x14ac:dyDescent="0.35">
      <c r="A54">
        <f t="shared" si="0"/>
        <v>40</v>
      </c>
      <c r="B54" s="3">
        <f t="shared" si="1"/>
        <v>8425.2583156341934</v>
      </c>
      <c r="C54" s="3">
        <f t="shared" si="2"/>
        <v>233.2999140584914</v>
      </c>
      <c r="D54" s="3">
        <f t="shared" si="3"/>
        <v>8191.9584015757018</v>
      </c>
      <c r="E54" s="3">
        <f t="shared" si="4"/>
        <v>66464.014097141553</v>
      </c>
    </row>
    <row r="55" spans="1:5" x14ac:dyDescent="0.35">
      <c r="A55">
        <f t="shared" si="0"/>
        <v>41</v>
      </c>
      <c r="B55" s="3">
        <f t="shared" si="1"/>
        <v>8425.2583156341934</v>
      </c>
      <c r="C55" s="3">
        <f t="shared" si="2"/>
        <v>207.70004405356732</v>
      </c>
      <c r="D55" s="3">
        <f t="shared" si="3"/>
        <v>8217.5582715806268</v>
      </c>
      <c r="E55" s="3">
        <f t="shared" si="4"/>
        <v>58246.45582556093</v>
      </c>
    </row>
    <row r="56" spans="1:5" x14ac:dyDescent="0.35">
      <c r="A56">
        <f t="shared" si="0"/>
        <v>42</v>
      </c>
      <c r="B56" s="3">
        <f t="shared" si="1"/>
        <v>8425.2583156341934</v>
      </c>
      <c r="C56" s="3">
        <f t="shared" si="2"/>
        <v>182.02017445487789</v>
      </c>
      <c r="D56" s="3">
        <f t="shared" si="3"/>
        <v>8243.2381411793158</v>
      </c>
      <c r="E56" s="3">
        <f t="shared" si="4"/>
        <v>50003.217684381612</v>
      </c>
    </row>
    <row r="57" spans="1:5" x14ac:dyDescent="0.35">
      <c r="A57">
        <f t="shared" si="0"/>
        <v>43</v>
      </c>
      <c r="B57" s="3">
        <f t="shared" si="1"/>
        <v>8425.2583156341934</v>
      </c>
      <c r="C57" s="3">
        <f t="shared" si="2"/>
        <v>156.26005526369252</v>
      </c>
      <c r="D57" s="3">
        <f t="shared" si="3"/>
        <v>8268.9982603705012</v>
      </c>
      <c r="E57" s="3">
        <f t="shared" si="4"/>
        <v>41734.219424011113</v>
      </c>
    </row>
    <row r="58" spans="1:5" x14ac:dyDescent="0.35">
      <c r="A58">
        <f t="shared" si="0"/>
        <v>44</v>
      </c>
      <c r="B58" s="3">
        <f t="shared" si="1"/>
        <v>8425.2583156341934</v>
      </c>
      <c r="C58" s="3">
        <f t="shared" si="2"/>
        <v>130.41943570003471</v>
      </c>
      <c r="D58" s="3">
        <f t="shared" si="3"/>
        <v>8294.8388799341592</v>
      </c>
      <c r="E58" s="3">
        <f t="shared" si="4"/>
        <v>33439.38054407695</v>
      </c>
    </row>
    <row r="59" spans="1:5" x14ac:dyDescent="0.35">
      <c r="A59">
        <f t="shared" si="0"/>
        <v>45</v>
      </c>
      <c r="B59" s="3">
        <f t="shared" si="1"/>
        <v>8425.2583156341934</v>
      </c>
      <c r="C59" s="3">
        <f t="shared" si="2"/>
        <v>104.49806420024046</v>
      </c>
      <c r="D59" s="3">
        <f t="shared" si="3"/>
        <v>8320.7602514339524</v>
      </c>
      <c r="E59" s="3">
        <f t="shared" si="4"/>
        <v>25118.620292642998</v>
      </c>
    </row>
    <row r="60" spans="1:5" x14ac:dyDescent="0.35">
      <c r="A60">
        <f t="shared" si="0"/>
        <v>46</v>
      </c>
      <c r="B60" s="3">
        <f t="shared" si="1"/>
        <v>8425.2583156341934</v>
      </c>
      <c r="C60" s="3">
        <f t="shared" si="2"/>
        <v>78.49568841450936</v>
      </c>
      <c r="D60" s="3">
        <f t="shared" si="3"/>
        <v>8346.7626272196849</v>
      </c>
      <c r="E60" s="3">
        <f t="shared" si="4"/>
        <v>16771.857665423311</v>
      </c>
    </row>
    <row r="61" spans="1:5" x14ac:dyDescent="0.35">
      <c r="A61">
        <f t="shared" si="0"/>
        <v>47</v>
      </c>
      <c r="B61" s="3">
        <f t="shared" si="1"/>
        <v>8425.2583156341934</v>
      </c>
      <c r="C61" s="3">
        <f t="shared" si="2"/>
        <v>52.412055204447846</v>
      </c>
      <c r="D61" s="3">
        <f t="shared" si="3"/>
        <v>8372.8462604297456</v>
      </c>
      <c r="E61" s="3">
        <f t="shared" si="4"/>
        <v>8399.0114049935655</v>
      </c>
    </row>
    <row r="62" spans="1:5" x14ac:dyDescent="0.35">
      <c r="A62">
        <f t="shared" si="0"/>
        <v>48</v>
      </c>
      <c r="B62" s="3">
        <f t="shared" si="1"/>
        <v>8425.2583156341934</v>
      </c>
      <c r="C62" s="3">
        <f t="shared" si="2"/>
        <v>26.246910640604892</v>
      </c>
      <c r="D62" s="3">
        <f t="shared" si="3"/>
        <v>8399.0114049935892</v>
      </c>
      <c r="E62" s="3">
        <f t="shared" si="4"/>
        <v>-2.3646862246096134E-11</v>
      </c>
    </row>
    <row r="64" spans="1:5" x14ac:dyDescent="0.35">
      <c r="A64" t="s">
        <v>13</v>
      </c>
      <c r="B64" s="3">
        <f>SUM(B13:B63)</f>
        <v>404412.39915044146</v>
      </c>
      <c r="C64" s="3">
        <f t="shared" ref="C64:D64" si="5">SUM(C13:C63)</f>
        <v>29412.399150441335</v>
      </c>
      <c r="D64" s="3">
        <f t="shared" si="5"/>
        <v>374999.99999999994</v>
      </c>
    </row>
  </sheetData>
  <pageMargins left="0.7" right="0.7" top="0.75" bottom="0.75" header="0.3" footer="0.3"/>
  <pageSetup orientation="portrait" r:id="rId1"/>
  <headerFooter>
    <oddHeader>&amp;LClare Kysely
&amp;CCIT 110: Fall 2022&amp;RDate Printed:&amp;D</oddHeader>
    <oddFooter>&amp;LFile: &amp;F&amp;CPage:&amp;P of &amp;N&amp;RSheet: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Amortized</vt:lpstr>
      <vt:lpstr>School Loan</vt:lpstr>
      <vt:lpstr>Auto Loan</vt:lpstr>
      <vt:lpstr>Home Loan</vt:lpstr>
      <vt:lpstr>Amortized!Print_Titles</vt:lpstr>
      <vt:lpstr>'Auto Loan'!Print_Titles</vt:lpstr>
      <vt:lpstr>'Home Loan'!Print_Titles</vt:lpstr>
      <vt:lpstr>'School Loan'!Print_Titles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2022-10-05T23:08:50Z</cp:lastPrinted>
  <dcterms:created xsi:type="dcterms:W3CDTF">2022-10-04T13:13:02Z</dcterms:created>
  <dcterms:modified xsi:type="dcterms:W3CDTF">2022-10-05T23:11:51Z</dcterms:modified>
</cp:coreProperties>
</file>