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"/>
    </mc:Choice>
  </mc:AlternateContent>
  <xr:revisionPtr revIDLastSave="0" documentId="13_ncr:1_{DEA9D3D4-EFC3-46BA-B10A-EECE599C6A30}" xr6:coauthVersionLast="47" xr6:coauthVersionMax="47" xr10:uidLastSave="{00000000-0000-0000-0000-000000000000}"/>
  <bookViews>
    <workbookView xWindow="-110" yWindow="-110" windowWidth="19420" windowHeight="10420" activeTab="2" xr2:uid="{522451D7-8C6D-4F85-95B6-BF2E73C51E0F}"/>
  </bookViews>
  <sheets>
    <sheet name="My GPA" sheetId="1" r:id="rId1"/>
    <sheet name="Grade Table" sheetId="2" r:id="rId2"/>
    <sheet name="GPA Calc" sheetId="3" r:id="rId3"/>
  </sheets>
  <definedNames>
    <definedName name="GradeTabl">'Grade Table'!$L$7:$P$17</definedName>
    <definedName name="GradeTable">'Grade Table'!$L$9:$P$16</definedName>
    <definedName name="GradeTable1">'Grade Table'!$A$38:$E$48</definedName>
    <definedName name="GrdTable">'Grade Table'!$A$2:$E$36</definedName>
    <definedName name="_xlnm.Print_Area" localSheetId="0">'My GPA'!$A$1:$L$42</definedName>
    <definedName name="_xlnm.Print_Titles" localSheetId="1">'Grade Table'!$1:$1</definedName>
    <definedName name="_xlnm.Print_Titles" localSheetId="0">'My GPA'!$7:$7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F4" i="3"/>
  <c r="F9" i="3" s="1"/>
  <c r="B13" i="3"/>
  <c r="B14" i="3"/>
  <c r="B12" i="3"/>
  <c r="B9" i="3"/>
  <c r="B4" i="3"/>
  <c r="K9" i="1"/>
  <c r="K10" i="1"/>
  <c r="K11" i="1"/>
  <c r="K12" i="1"/>
  <c r="K13" i="1"/>
  <c r="K14" i="1"/>
  <c r="K2" i="1" s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8" i="1"/>
  <c r="J9" i="1"/>
  <c r="J10" i="1"/>
  <c r="J11" i="1"/>
  <c r="J12" i="1"/>
  <c r="J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9" i="1"/>
  <c r="I10" i="1"/>
  <c r="I11" i="1"/>
  <c r="L11" i="1" s="1"/>
  <c r="I12" i="1"/>
  <c r="I13" i="1"/>
  <c r="I14" i="1"/>
  <c r="I15" i="1"/>
  <c r="I16" i="1"/>
  <c r="I17" i="1"/>
  <c r="L17" i="1" s="1"/>
  <c r="I18" i="1"/>
  <c r="I19" i="1"/>
  <c r="L19" i="1" s="1"/>
  <c r="I20" i="1"/>
  <c r="I21" i="1"/>
  <c r="I22" i="1"/>
  <c r="I23" i="1"/>
  <c r="I24" i="1"/>
  <c r="I25" i="1"/>
  <c r="L25" i="1" s="1"/>
  <c r="I26" i="1"/>
  <c r="I27" i="1"/>
  <c r="L27" i="1" s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8" i="1"/>
  <c r="J8" i="1"/>
  <c r="A2" i="1"/>
  <c r="A1" i="1"/>
  <c r="L29" i="1"/>
  <c r="F8" i="3" l="1"/>
  <c r="L21" i="1"/>
  <c r="L13" i="1"/>
  <c r="L37" i="1"/>
  <c r="L20" i="1"/>
  <c r="L12" i="1"/>
  <c r="L32" i="1"/>
  <c r="L24" i="1"/>
  <c r="L16" i="1"/>
  <c r="K1" i="1"/>
  <c r="L42" i="1"/>
  <c r="L26" i="1"/>
  <c r="L10" i="1"/>
  <c r="L34" i="1"/>
  <c r="L18" i="1"/>
  <c r="J1" i="1"/>
  <c r="L8" i="1"/>
  <c r="L23" i="1"/>
  <c r="L41" i="1"/>
  <c r="L33" i="1"/>
  <c r="L9" i="1"/>
  <c r="L22" i="1"/>
  <c r="L2" i="1" s="1"/>
  <c r="I2" i="1" s="1"/>
  <c r="L39" i="1"/>
  <c r="L15" i="1"/>
  <c r="L38" i="1"/>
  <c r="L30" i="1"/>
  <c r="L14" i="1"/>
  <c r="L35" i="1"/>
  <c r="L40" i="1"/>
  <c r="L31" i="1"/>
  <c r="L36" i="1"/>
  <c r="L28" i="1"/>
  <c r="L1" i="1" l="1"/>
  <c r="I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4" authorId="0" shapeId="0" xr:uid="{60525BF2-8E50-4B8C-A5C4-E7439BE3AD56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ATT: Attempted Credits </t>
        </r>
      </text>
    </comment>
    <comment ref="L4" authorId="0" shapeId="0" xr:uid="{FF97D35C-53AB-4C09-A6A6-15AFAB7E551A}">
      <text>
        <r>
          <rPr>
            <b/>
            <sz val="9"/>
            <color indexed="81"/>
            <rFont val="Tahoma"/>
            <charset val="1"/>
          </rPr>
          <t>Clare Kysely:</t>
        </r>
        <r>
          <rPr>
            <sz val="9"/>
            <color indexed="81"/>
            <rFont val="Tahoma"/>
            <charset val="1"/>
          </rPr>
          <t xml:space="preserve">
HPTS=Honor Points
HPTS= GPTS * EARN
HPTS= Grade Points * Earned Credits</t>
        </r>
      </text>
    </comment>
    <comment ref="J7" authorId="0" shapeId="0" xr:uid="{6965FE47-73B1-4487-A74C-BD322E50C5CF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ATT: Attempted Credits </t>
        </r>
      </text>
    </comment>
    <comment ref="L7" authorId="0" shapeId="0" xr:uid="{840B646A-2AA4-45DD-8A30-BE31E58F1404}">
      <text>
        <r>
          <rPr>
            <b/>
            <sz val="9"/>
            <color indexed="81"/>
            <rFont val="Tahoma"/>
            <charset val="1"/>
          </rPr>
          <t>Clare Kysely:</t>
        </r>
        <r>
          <rPr>
            <sz val="9"/>
            <color indexed="81"/>
            <rFont val="Tahoma"/>
            <charset val="1"/>
          </rPr>
          <t xml:space="preserve">
HPTS=Honor Points
HPTS= GPTS * EARN
HPTS= Grade Points * Earned Credits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" authorId="0" shapeId="0" xr:uid="{64EC9B8C-6C61-47E6-9CA2-76505F70B9CE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ATT: Attempted Credits </t>
        </r>
      </text>
    </comment>
  </commentList>
</comments>
</file>

<file path=xl/sharedStrings.xml><?xml version="1.0" encoding="utf-8"?>
<sst xmlns="http://schemas.openxmlformats.org/spreadsheetml/2006/main" count="307" uniqueCount="101">
  <si>
    <t>Sem.</t>
  </si>
  <si>
    <t>Year</t>
  </si>
  <si>
    <t>Dept</t>
  </si>
  <si>
    <t>CRS</t>
  </si>
  <si>
    <t>Title</t>
  </si>
  <si>
    <t>Credit</t>
  </si>
  <si>
    <t>Grade</t>
  </si>
  <si>
    <t>GPTs</t>
  </si>
  <si>
    <t>ATT</t>
  </si>
  <si>
    <t>EARN</t>
  </si>
  <si>
    <t xml:space="preserve">HPTS </t>
  </si>
  <si>
    <t>Fall</t>
  </si>
  <si>
    <t>LIB</t>
  </si>
  <si>
    <t>A</t>
  </si>
  <si>
    <t>PSY</t>
  </si>
  <si>
    <t>B</t>
  </si>
  <si>
    <t>C</t>
  </si>
  <si>
    <t>D</t>
  </si>
  <si>
    <t>F</t>
  </si>
  <si>
    <t>I</t>
  </si>
  <si>
    <t>P</t>
  </si>
  <si>
    <t>W</t>
  </si>
  <si>
    <t>Comment</t>
  </si>
  <si>
    <t>Excellent</t>
  </si>
  <si>
    <t>Good</t>
  </si>
  <si>
    <t>Average</t>
  </si>
  <si>
    <t>Below Average</t>
  </si>
  <si>
    <t>Fail</t>
  </si>
  <si>
    <t>Incomplete</t>
  </si>
  <si>
    <t>Pass</t>
  </si>
  <si>
    <t>Withdraw</t>
  </si>
  <si>
    <t>Jterm</t>
  </si>
  <si>
    <t>COM</t>
  </si>
  <si>
    <t>Box Office to Boxing Ring</t>
  </si>
  <si>
    <t>Engaging Differences- FD</t>
  </si>
  <si>
    <t>Spring</t>
  </si>
  <si>
    <t>Listen to Your Elders- FC</t>
  </si>
  <si>
    <t>ENG</t>
  </si>
  <si>
    <t>College Writing-WC</t>
  </si>
  <si>
    <t xml:space="preserve">Fall </t>
  </si>
  <si>
    <t>ECO</t>
  </si>
  <si>
    <t>Prin of Macroeconomics-QR</t>
  </si>
  <si>
    <t>POL</t>
  </si>
  <si>
    <t>Issues in Global Politics-EI</t>
  </si>
  <si>
    <t>Drugs &amp; Human Behavior-ES</t>
  </si>
  <si>
    <t>The Fractured Fairytale- EC</t>
  </si>
  <si>
    <t xml:space="preserve">RST </t>
  </si>
  <si>
    <t>Jesus &amp; Gospels -EI</t>
  </si>
  <si>
    <t>A-</t>
  </si>
  <si>
    <t>We Are Called-CT</t>
  </si>
  <si>
    <t>Catholic Social Teachings</t>
  </si>
  <si>
    <t>B+</t>
  </si>
  <si>
    <t>Democracy/Global Diversity-CP</t>
  </si>
  <si>
    <t>SCW</t>
  </si>
  <si>
    <t>The Working Poor</t>
  </si>
  <si>
    <t>Public Relations Writing</t>
  </si>
  <si>
    <t xml:space="preserve">COM </t>
  </si>
  <si>
    <t>Oral Comm as Critical Inquiry</t>
  </si>
  <si>
    <t>Communication Theory</t>
  </si>
  <si>
    <t xml:space="preserve">Spring </t>
  </si>
  <si>
    <t>Prin of Public Relations</t>
  </si>
  <si>
    <t>Organizational Communication</t>
  </si>
  <si>
    <t xml:space="preserve">Desktop Publishing </t>
  </si>
  <si>
    <t>Adv PR Writing</t>
  </si>
  <si>
    <t>Persuasion</t>
  </si>
  <si>
    <t>BUS</t>
  </si>
  <si>
    <t>Prin of Marketing</t>
  </si>
  <si>
    <t>Advertising/Marketing Comm</t>
  </si>
  <si>
    <t>Prin of Microeconomics</t>
  </si>
  <si>
    <t>ACC</t>
  </si>
  <si>
    <t xml:space="preserve">Managerial Accounting </t>
  </si>
  <si>
    <t>Financial Accounting</t>
  </si>
  <si>
    <t>BAN</t>
  </si>
  <si>
    <t>Essentials of Analytics</t>
  </si>
  <si>
    <t>Prin of Management</t>
  </si>
  <si>
    <t xml:space="preserve">BUS </t>
  </si>
  <si>
    <t>Business Law I</t>
  </si>
  <si>
    <t>B-</t>
  </si>
  <si>
    <t>Mangerial Finance</t>
  </si>
  <si>
    <t>World Religions</t>
  </si>
  <si>
    <t>EDU</t>
  </si>
  <si>
    <t>Foundations of Education</t>
  </si>
  <si>
    <t>Foundations of Inclusive Ed</t>
  </si>
  <si>
    <t>Media &amp; Society-EI</t>
  </si>
  <si>
    <t>PHI</t>
  </si>
  <si>
    <t>Foundations of Ethics</t>
  </si>
  <si>
    <t>Seq.</t>
  </si>
  <si>
    <t>Grand Total</t>
  </si>
  <si>
    <t>Select Total</t>
  </si>
  <si>
    <t>fall</t>
  </si>
  <si>
    <t>Near Excellent</t>
  </si>
  <si>
    <t>Above Average</t>
  </si>
  <si>
    <t>Fairly Good</t>
  </si>
  <si>
    <t>I have</t>
  </si>
  <si>
    <t>credits</t>
  </si>
  <si>
    <t>GPA</t>
  </si>
  <si>
    <t>Honor Pts</t>
  </si>
  <si>
    <t>if I take</t>
  </si>
  <si>
    <t>I will have</t>
  </si>
  <si>
    <t>I want</t>
  </si>
  <si>
    <t>I need to 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</si>
</sst>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0" xfId="0" applyFill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1F554-D2C3-4708-9554-D4F06600A5FC}">
  <dimension ref="A1:L42"/>
  <sheetViews>
    <sheetView workbookViewId="0">
      <pane ySplit="7" topLeftCell="A30" activePane="bottomLeft" state="frozen"/>
      <selection pane="bottomLeft" activeCell="M31" sqref="M31"/>
    </sheetView>
  </sheetViews>
  <sheetFormatPr defaultRowHeight="14.5" x14ac:dyDescent="0.35"/>
  <cols>
    <col min="1" max="1" width="4.36328125" bestFit="1" customWidth="1"/>
    <col min="2" max="2" width="6.453125" bestFit="1" customWidth="1"/>
    <col min="3" max="3" width="4.81640625" bestFit="1" customWidth="1"/>
    <col min="4" max="4" width="5.453125" bestFit="1" customWidth="1"/>
    <col min="5" max="5" width="3.90625" bestFit="1" customWidth="1"/>
    <col min="6" max="6" width="27" bestFit="1" customWidth="1"/>
    <col min="7" max="8" width="5.90625" bestFit="1" customWidth="1"/>
    <col min="9" max="9" width="8.36328125" bestFit="1" customWidth="1"/>
    <col min="10" max="10" width="7.81640625" bestFit="1" customWidth="1"/>
    <col min="11" max="11" width="5.36328125" bestFit="1" customWidth="1"/>
    <col min="12" max="12" width="5.54296875" bestFit="1" customWidth="1"/>
  </cols>
  <sheetData>
    <row r="1" spans="1:12" x14ac:dyDescent="0.35">
      <c r="A1">
        <f>COUNT(A7:A43)</f>
        <v>35</v>
      </c>
      <c r="F1" t="s">
        <v>87</v>
      </c>
      <c r="I1" s="4">
        <f>L1/J1</f>
        <v>3.8132075471698119</v>
      </c>
      <c r="J1">
        <f>SUM(J7:J43)</f>
        <v>106</v>
      </c>
      <c r="K1">
        <f t="shared" ref="K1:L1" si="0">SUM(K7:K43)</f>
        <v>106</v>
      </c>
      <c r="L1">
        <f t="shared" si="0"/>
        <v>404.20000000000005</v>
      </c>
    </row>
    <row r="2" spans="1:12" x14ac:dyDescent="0.35">
      <c r="A2">
        <f>DCOUNT(A7:L42,A7,A4:L5)</f>
        <v>4</v>
      </c>
      <c r="F2" t="s">
        <v>88</v>
      </c>
      <c r="I2" s="4">
        <f>L2/J2</f>
        <v>4</v>
      </c>
      <c r="J2">
        <f>DSUM($A$7:$L$43,J7,$A$4:$L$5)</f>
        <v>12</v>
      </c>
      <c r="K2">
        <f>DSUM($A$7:$L$43,K7,$A$4:$L$5)</f>
        <v>12</v>
      </c>
      <c r="L2">
        <f>DSUM($A$7:$L$43,L7,$A$4:$L$5)</f>
        <v>48</v>
      </c>
    </row>
    <row r="4" spans="1:12" x14ac:dyDescent="0.35">
      <c r="A4" s="3" t="s">
        <v>86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5" spans="1:12" x14ac:dyDescent="0.35">
      <c r="B5" t="s">
        <v>89</v>
      </c>
      <c r="D5" t="s">
        <v>32</v>
      </c>
    </row>
    <row r="7" spans="1:12" x14ac:dyDescent="0.35">
      <c r="A7" s="3" t="s">
        <v>86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</row>
    <row r="8" spans="1:12" x14ac:dyDescent="0.35">
      <c r="A8">
        <v>1</v>
      </c>
      <c r="B8" t="s">
        <v>11</v>
      </c>
      <c r="C8">
        <v>2019</v>
      </c>
      <c r="D8" t="s">
        <v>12</v>
      </c>
      <c r="E8">
        <v>101</v>
      </c>
      <c r="F8" t="s">
        <v>34</v>
      </c>
      <c r="G8">
        <v>3</v>
      </c>
      <c r="H8" t="s">
        <v>13</v>
      </c>
      <c r="I8" s="2">
        <f t="shared" ref="I8:I42" si="1">IF(ISBLANK($H8),0,VLOOKUP($H8, GradeTabl,2,FALSE))</f>
        <v>4</v>
      </c>
      <c r="J8">
        <f t="shared" ref="J8:J42" si="2">IF(ISBLANK($H8),0,VLOOKUP($H8, GradeTabl,3,FALSE)*$G8)</f>
        <v>3</v>
      </c>
      <c r="K8">
        <f t="shared" ref="K8:K42" si="3">IF(ISBLANK($H8),0,VLOOKUP($H8, GradeTabl,4,FALSE)*$G8)</f>
        <v>3</v>
      </c>
      <c r="L8" s="2">
        <f>I8*K8</f>
        <v>12</v>
      </c>
    </row>
    <row r="9" spans="1:12" x14ac:dyDescent="0.35">
      <c r="A9">
        <v>2</v>
      </c>
      <c r="B9" t="s">
        <v>35</v>
      </c>
      <c r="C9">
        <v>2020</v>
      </c>
      <c r="D9" t="s">
        <v>12</v>
      </c>
      <c r="E9">
        <v>102</v>
      </c>
      <c r="F9" t="s">
        <v>36</v>
      </c>
      <c r="G9">
        <v>3</v>
      </c>
      <c r="H9" t="s">
        <v>13</v>
      </c>
      <c r="I9" s="2">
        <f t="shared" si="1"/>
        <v>4</v>
      </c>
      <c r="J9">
        <f t="shared" si="2"/>
        <v>3</v>
      </c>
      <c r="K9">
        <f t="shared" si="3"/>
        <v>3</v>
      </c>
      <c r="L9" s="2">
        <f t="shared" ref="L9:L42" si="4">I9*K9</f>
        <v>12</v>
      </c>
    </row>
    <row r="10" spans="1:12" x14ac:dyDescent="0.35">
      <c r="A10">
        <v>3</v>
      </c>
      <c r="B10" t="s">
        <v>11</v>
      </c>
      <c r="C10">
        <v>2019</v>
      </c>
      <c r="D10" t="s">
        <v>37</v>
      </c>
      <c r="E10">
        <v>105</v>
      </c>
      <c r="F10" t="s">
        <v>38</v>
      </c>
      <c r="G10">
        <v>3</v>
      </c>
      <c r="H10" t="s">
        <v>13</v>
      </c>
      <c r="I10" s="2">
        <f t="shared" si="1"/>
        <v>4</v>
      </c>
      <c r="J10">
        <f t="shared" si="2"/>
        <v>3</v>
      </c>
      <c r="K10">
        <f t="shared" si="3"/>
        <v>3</v>
      </c>
      <c r="L10" s="2">
        <f t="shared" si="4"/>
        <v>12</v>
      </c>
    </row>
    <row r="11" spans="1:12" x14ac:dyDescent="0.35">
      <c r="A11">
        <v>4</v>
      </c>
      <c r="B11" t="s">
        <v>31</v>
      </c>
      <c r="C11">
        <v>2022</v>
      </c>
      <c r="D11" t="s">
        <v>32</v>
      </c>
      <c r="E11">
        <v>141</v>
      </c>
      <c r="F11" t="s">
        <v>33</v>
      </c>
      <c r="G11">
        <v>3</v>
      </c>
      <c r="H11" t="s">
        <v>13</v>
      </c>
      <c r="I11" s="2">
        <f t="shared" si="1"/>
        <v>4</v>
      </c>
      <c r="J11">
        <f t="shared" si="2"/>
        <v>3</v>
      </c>
      <c r="K11">
        <f t="shared" si="3"/>
        <v>3</v>
      </c>
      <c r="L11" s="2">
        <f t="shared" si="4"/>
        <v>12</v>
      </c>
    </row>
    <row r="12" spans="1:12" x14ac:dyDescent="0.35">
      <c r="A12">
        <v>5</v>
      </c>
      <c r="B12" t="s">
        <v>39</v>
      </c>
      <c r="C12">
        <v>2020</v>
      </c>
      <c r="D12" t="s">
        <v>40</v>
      </c>
      <c r="E12">
        <v>222</v>
      </c>
      <c r="F12" t="s">
        <v>41</v>
      </c>
      <c r="G12">
        <v>3</v>
      </c>
      <c r="H12" t="s">
        <v>13</v>
      </c>
      <c r="I12" s="2">
        <f t="shared" si="1"/>
        <v>4</v>
      </c>
      <c r="J12">
        <f t="shared" si="2"/>
        <v>3</v>
      </c>
      <c r="K12">
        <f t="shared" si="3"/>
        <v>3</v>
      </c>
      <c r="L12" s="2">
        <f t="shared" si="4"/>
        <v>12</v>
      </c>
    </row>
    <row r="13" spans="1:12" x14ac:dyDescent="0.35">
      <c r="A13">
        <v>6</v>
      </c>
      <c r="B13" t="s">
        <v>35</v>
      </c>
      <c r="C13">
        <v>2020</v>
      </c>
      <c r="D13" t="s">
        <v>42</v>
      </c>
      <c r="E13">
        <v>121</v>
      </c>
      <c r="F13" t="s">
        <v>43</v>
      </c>
      <c r="G13">
        <v>3</v>
      </c>
      <c r="H13" t="s">
        <v>15</v>
      </c>
      <c r="I13" s="2">
        <f t="shared" si="1"/>
        <v>3</v>
      </c>
      <c r="J13">
        <f t="shared" si="2"/>
        <v>3</v>
      </c>
      <c r="K13">
        <f t="shared" si="3"/>
        <v>3</v>
      </c>
      <c r="L13" s="2">
        <f t="shared" si="4"/>
        <v>9</v>
      </c>
    </row>
    <row r="14" spans="1:12" x14ac:dyDescent="0.35">
      <c r="A14">
        <v>7</v>
      </c>
      <c r="B14" t="s">
        <v>11</v>
      </c>
      <c r="C14">
        <v>2019</v>
      </c>
      <c r="D14" t="s">
        <v>14</v>
      </c>
      <c r="E14">
        <v>285</v>
      </c>
      <c r="F14" t="s">
        <v>44</v>
      </c>
      <c r="G14">
        <v>4</v>
      </c>
      <c r="H14" t="s">
        <v>13</v>
      </c>
      <c r="I14" s="2">
        <f t="shared" si="1"/>
        <v>4</v>
      </c>
      <c r="J14">
        <f t="shared" si="2"/>
        <v>4</v>
      </c>
      <c r="K14">
        <f t="shared" si="3"/>
        <v>4</v>
      </c>
      <c r="L14" s="2">
        <f t="shared" si="4"/>
        <v>16</v>
      </c>
    </row>
    <row r="15" spans="1:12" x14ac:dyDescent="0.35">
      <c r="A15">
        <v>8</v>
      </c>
      <c r="B15" t="s">
        <v>11</v>
      </c>
      <c r="C15">
        <v>2020</v>
      </c>
      <c r="D15" t="s">
        <v>37</v>
      </c>
      <c r="E15">
        <v>234</v>
      </c>
      <c r="F15" t="s">
        <v>45</v>
      </c>
      <c r="G15">
        <v>3</v>
      </c>
      <c r="H15" t="s">
        <v>13</v>
      </c>
      <c r="I15" s="2">
        <f t="shared" si="1"/>
        <v>4</v>
      </c>
      <c r="J15">
        <f t="shared" si="2"/>
        <v>3</v>
      </c>
      <c r="K15">
        <f t="shared" si="3"/>
        <v>3</v>
      </c>
      <c r="L15" s="2">
        <f t="shared" si="4"/>
        <v>12</v>
      </c>
    </row>
    <row r="16" spans="1:12" x14ac:dyDescent="0.35">
      <c r="A16">
        <v>9</v>
      </c>
      <c r="B16" t="s">
        <v>39</v>
      </c>
      <c r="C16">
        <v>2020</v>
      </c>
      <c r="D16" t="s">
        <v>46</v>
      </c>
      <c r="E16">
        <v>110</v>
      </c>
      <c r="F16" t="s">
        <v>47</v>
      </c>
      <c r="G16">
        <v>3</v>
      </c>
      <c r="H16" t="s">
        <v>48</v>
      </c>
      <c r="I16" s="2">
        <f t="shared" si="1"/>
        <v>3.7</v>
      </c>
      <c r="J16">
        <f t="shared" si="2"/>
        <v>3</v>
      </c>
      <c r="K16">
        <f t="shared" si="3"/>
        <v>3</v>
      </c>
      <c r="L16" s="2">
        <f t="shared" si="4"/>
        <v>11.100000000000001</v>
      </c>
    </row>
    <row r="17" spans="1:12" x14ac:dyDescent="0.35">
      <c r="A17">
        <v>10</v>
      </c>
      <c r="B17" t="s">
        <v>11</v>
      </c>
      <c r="C17">
        <v>2020</v>
      </c>
      <c r="D17" t="s">
        <v>12</v>
      </c>
      <c r="E17">
        <v>230</v>
      </c>
      <c r="F17" t="s">
        <v>49</v>
      </c>
      <c r="G17">
        <v>3</v>
      </c>
      <c r="H17" t="s">
        <v>13</v>
      </c>
      <c r="I17" s="2">
        <f t="shared" si="1"/>
        <v>4</v>
      </c>
      <c r="J17">
        <f t="shared" si="2"/>
        <v>3</v>
      </c>
      <c r="K17">
        <f t="shared" si="3"/>
        <v>3</v>
      </c>
      <c r="L17" s="2">
        <f t="shared" si="4"/>
        <v>12</v>
      </c>
    </row>
    <row r="18" spans="1:12" x14ac:dyDescent="0.35">
      <c r="A18">
        <v>11</v>
      </c>
      <c r="B18" t="s">
        <v>11</v>
      </c>
      <c r="C18">
        <v>2021</v>
      </c>
      <c r="D18" t="s">
        <v>46</v>
      </c>
      <c r="E18">
        <v>371</v>
      </c>
      <c r="F18" t="s">
        <v>50</v>
      </c>
      <c r="G18">
        <v>3</v>
      </c>
      <c r="H18" t="s">
        <v>51</v>
      </c>
      <c r="I18" s="2">
        <f t="shared" si="1"/>
        <v>3.3</v>
      </c>
      <c r="J18">
        <f t="shared" si="2"/>
        <v>3</v>
      </c>
      <c r="K18">
        <f t="shared" si="3"/>
        <v>3</v>
      </c>
      <c r="L18" s="2">
        <f t="shared" si="4"/>
        <v>9.8999999999999986</v>
      </c>
    </row>
    <row r="19" spans="1:12" x14ac:dyDescent="0.35">
      <c r="A19">
        <v>12</v>
      </c>
      <c r="B19" t="s">
        <v>35</v>
      </c>
      <c r="C19">
        <v>2022</v>
      </c>
      <c r="D19" t="s">
        <v>12</v>
      </c>
      <c r="E19">
        <v>320</v>
      </c>
      <c r="F19" t="s">
        <v>52</v>
      </c>
      <c r="G19">
        <v>3</v>
      </c>
      <c r="H19" t="s">
        <v>48</v>
      </c>
      <c r="I19" s="2">
        <f t="shared" si="1"/>
        <v>3.7</v>
      </c>
      <c r="J19">
        <f t="shared" si="2"/>
        <v>3</v>
      </c>
      <c r="K19">
        <f t="shared" si="3"/>
        <v>3</v>
      </c>
      <c r="L19" s="2">
        <f t="shared" si="4"/>
        <v>11.100000000000001</v>
      </c>
    </row>
    <row r="20" spans="1:12" x14ac:dyDescent="0.35">
      <c r="A20">
        <v>13</v>
      </c>
      <c r="B20" t="s">
        <v>31</v>
      </c>
      <c r="C20">
        <v>2020</v>
      </c>
      <c r="D20" t="s">
        <v>53</v>
      </c>
      <c r="E20">
        <v>190</v>
      </c>
      <c r="F20" t="s">
        <v>54</v>
      </c>
      <c r="G20">
        <v>3</v>
      </c>
      <c r="H20" t="s">
        <v>13</v>
      </c>
      <c r="I20" s="2">
        <f t="shared" si="1"/>
        <v>4</v>
      </c>
      <c r="J20">
        <f t="shared" si="2"/>
        <v>3</v>
      </c>
      <c r="K20">
        <f t="shared" si="3"/>
        <v>3</v>
      </c>
      <c r="L20" s="2">
        <f t="shared" si="4"/>
        <v>12</v>
      </c>
    </row>
    <row r="21" spans="1:12" x14ac:dyDescent="0.35">
      <c r="A21">
        <v>14</v>
      </c>
      <c r="B21" t="s">
        <v>35</v>
      </c>
      <c r="C21">
        <v>2021</v>
      </c>
      <c r="D21" t="s">
        <v>32</v>
      </c>
      <c r="E21">
        <v>202</v>
      </c>
      <c r="F21" t="s">
        <v>55</v>
      </c>
      <c r="G21">
        <v>3</v>
      </c>
      <c r="H21" t="s">
        <v>13</v>
      </c>
      <c r="I21" s="2">
        <f t="shared" si="1"/>
        <v>4</v>
      </c>
      <c r="J21">
        <f t="shared" si="2"/>
        <v>3</v>
      </c>
      <c r="K21">
        <f t="shared" si="3"/>
        <v>3</v>
      </c>
      <c r="L21" s="2">
        <f t="shared" si="4"/>
        <v>12</v>
      </c>
    </row>
    <row r="22" spans="1:12" x14ac:dyDescent="0.35">
      <c r="A22">
        <v>15</v>
      </c>
      <c r="B22" t="s">
        <v>35</v>
      </c>
      <c r="C22">
        <v>2020</v>
      </c>
      <c r="D22" t="s">
        <v>56</v>
      </c>
      <c r="E22">
        <v>110</v>
      </c>
      <c r="F22" t="s">
        <v>57</v>
      </c>
      <c r="G22">
        <v>3</v>
      </c>
      <c r="H22" t="s">
        <v>13</v>
      </c>
      <c r="I22" s="2">
        <f t="shared" si="1"/>
        <v>4</v>
      </c>
      <c r="J22">
        <f t="shared" si="2"/>
        <v>3</v>
      </c>
      <c r="K22">
        <f t="shared" si="3"/>
        <v>3</v>
      </c>
      <c r="L22" s="2">
        <f t="shared" si="4"/>
        <v>12</v>
      </c>
    </row>
    <row r="23" spans="1:12" x14ac:dyDescent="0.35">
      <c r="A23">
        <v>16</v>
      </c>
      <c r="B23" t="s">
        <v>39</v>
      </c>
      <c r="C23">
        <v>2020</v>
      </c>
      <c r="D23" t="s">
        <v>56</v>
      </c>
      <c r="E23">
        <v>190</v>
      </c>
      <c r="F23" t="s">
        <v>58</v>
      </c>
      <c r="G23">
        <v>3</v>
      </c>
      <c r="H23" t="s">
        <v>13</v>
      </c>
      <c r="I23" s="2">
        <f t="shared" si="1"/>
        <v>4</v>
      </c>
      <c r="J23">
        <f t="shared" si="2"/>
        <v>3</v>
      </c>
      <c r="K23">
        <f t="shared" si="3"/>
        <v>3</v>
      </c>
      <c r="L23" s="2">
        <f t="shared" si="4"/>
        <v>12</v>
      </c>
    </row>
    <row r="24" spans="1:12" x14ac:dyDescent="0.35">
      <c r="A24">
        <v>17</v>
      </c>
      <c r="B24" t="s">
        <v>59</v>
      </c>
      <c r="C24">
        <v>2020</v>
      </c>
      <c r="D24" t="s">
        <v>32</v>
      </c>
      <c r="E24">
        <v>201</v>
      </c>
      <c r="F24" t="s">
        <v>60</v>
      </c>
      <c r="G24">
        <v>3</v>
      </c>
      <c r="H24" t="s">
        <v>13</v>
      </c>
      <c r="I24" s="2">
        <f t="shared" si="1"/>
        <v>4</v>
      </c>
      <c r="J24">
        <f t="shared" si="2"/>
        <v>3</v>
      </c>
      <c r="K24">
        <f t="shared" si="3"/>
        <v>3</v>
      </c>
      <c r="L24" s="2">
        <f t="shared" si="4"/>
        <v>12</v>
      </c>
    </row>
    <row r="25" spans="1:12" x14ac:dyDescent="0.35">
      <c r="A25">
        <v>18</v>
      </c>
      <c r="B25" t="s">
        <v>35</v>
      </c>
      <c r="C25">
        <v>2021</v>
      </c>
      <c r="D25" t="s">
        <v>32</v>
      </c>
      <c r="E25">
        <v>204</v>
      </c>
      <c r="F25" t="s">
        <v>61</v>
      </c>
      <c r="G25">
        <v>3</v>
      </c>
      <c r="H25" t="s">
        <v>13</v>
      </c>
      <c r="I25" s="2">
        <f t="shared" si="1"/>
        <v>4</v>
      </c>
      <c r="J25">
        <f t="shared" si="2"/>
        <v>3</v>
      </c>
      <c r="K25">
        <f t="shared" si="3"/>
        <v>3</v>
      </c>
      <c r="L25" s="2">
        <f t="shared" si="4"/>
        <v>12</v>
      </c>
    </row>
    <row r="26" spans="1:12" x14ac:dyDescent="0.35">
      <c r="A26">
        <v>19</v>
      </c>
      <c r="B26" t="s">
        <v>59</v>
      </c>
      <c r="C26">
        <v>2020</v>
      </c>
      <c r="D26" t="s">
        <v>56</v>
      </c>
      <c r="E26">
        <v>264</v>
      </c>
      <c r="F26" t="s">
        <v>62</v>
      </c>
      <c r="G26">
        <v>3</v>
      </c>
      <c r="H26" t="s">
        <v>13</v>
      </c>
      <c r="I26" s="2">
        <f t="shared" si="1"/>
        <v>4</v>
      </c>
      <c r="J26">
        <f t="shared" si="2"/>
        <v>3</v>
      </c>
      <c r="K26">
        <f t="shared" si="3"/>
        <v>3</v>
      </c>
      <c r="L26" s="2">
        <f t="shared" si="4"/>
        <v>12</v>
      </c>
    </row>
    <row r="27" spans="1:12" x14ac:dyDescent="0.35">
      <c r="A27">
        <v>20</v>
      </c>
      <c r="B27" t="s">
        <v>39</v>
      </c>
      <c r="C27">
        <v>2021</v>
      </c>
      <c r="D27" t="s">
        <v>32</v>
      </c>
      <c r="E27">
        <v>351</v>
      </c>
      <c r="F27" t="s">
        <v>63</v>
      </c>
      <c r="G27">
        <v>3</v>
      </c>
      <c r="H27" t="s">
        <v>13</v>
      </c>
      <c r="I27" s="2">
        <f t="shared" si="1"/>
        <v>4</v>
      </c>
      <c r="J27">
        <f t="shared" si="2"/>
        <v>3</v>
      </c>
      <c r="K27">
        <f t="shared" si="3"/>
        <v>3</v>
      </c>
      <c r="L27" s="2">
        <f t="shared" si="4"/>
        <v>12</v>
      </c>
    </row>
    <row r="28" spans="1:12" x14ac:dyDescent="0.35">
      <c r="A28">
        <v>21</v>
      </c>
      <c r="B28" t="s">
        <v>11</v>
      </c>
      <c r="C28">
        <v>2021</v>
      </c>
      <c r="D28" t="s">
        <v>56</v>
      </c>
      <c r="E28">
        <v>380</v>
      </c>
      <c r="F28" t="s">
        <v>64</v>
      </c>
      <c r="G28">
        <v>3</v>
      </c>
      <c r="H28" t="s">
        <v>13</v>
      </c>
      <c r="I28" s="2">
        <f t="shared" si="1"/>
        <v>4</v>
      </c>
      <c r="J28">
        <f t="shared" si="2"/>
        <v>3</v>
      </c>
      <c r="K28">
        <f t="shared" si="3"/>
        <v>3</v>
      </c>
      <c r="L28" s="2">
        <f t="shared" si="4"/>
        <v>12</v>
      </c>
    </row>
    <row r="29" spans="1:12" x14ac:dyDescent="0.35">
      <c r="A29">
        <v>22</v>
      </c>
      <c r="B29" t="s">
        <v>11</v>
      </c>
      <c r="C29">
        <v>2021</v>
      </c>
      <c r="D29" t="s">
        <v>65</v>
      </c>
      <c r="E29">
        <v>240</v>
      </c>
      <c r="F29" t="s">
        <v>66</v>
      </c>
      <c r="G29">
        <v>3</v>
      </c>
      <c r="H29" t="s">
        <v>13</v>
      </c>
      <c r="I29" s="2">
        <f t="shared" si="1"/>
        <v>4</v>
      </c>
      <c r="J29">
        <f t="shared" si="2"/>
        <v>3</v>
      </c>
      <c r="K29">
        <f t="shared" si="3"/>
        <v>3</v>
      </c>
      <c r="L29" s="2">
        <f t="shared" si="4"/>
        <v>12</v>
      </c>
    </row>
    <row r="30" spans="1:12" x14ac:dyDescent="0.35">
      <c r="A30">
        <v>23</v>
      </c>
      <c r="B30" t="s">
        <v>59</v>
      </c>
      <c r="C30">
        <v>2022</v>
      </c>
      <c r="D30" t="s">
        <v>65</v>
      </c>
      <c r="E30">
        <v>346</v>
      </c>
      <c r="F30" t="s">
        <v>67</v>
      </c>
      <c r="G30">
        <v>3</v>
      </c>
      <c r="H30" t="s">
        <v>48</v>
      </c>
      <c r="I30" s="2">
        <f t="shared" si="1"/>
        <v>3.7</v>
      </c>
      <c r="J30">
        <f t="shared" si="2"/>
        <v>3</v>
      </c>
      <c r="K30">
        <f t="shared" si="3"/>
        <v>3</v>
      </c>
      <c r="L30" s="2">
        <f t="shared" si="4"/>
        <v>11.100000000000001</v>
      </c>
    </row>
    <row r="31" spans="1:12" x14ac:dyDescent="0.35">
      <c r="A31">
        <v>24</v>
      </c>
      <c r="B31" t="s">
        <v>35</v>
      </c>
      <c r="C31">
        <v>2021</v>
      </c>
      <c r="D31" t="s">
        <v>40</v>
      </c>
      <c r="E31">
        <v>221</v>
      </c>
      <c r="F31" t="s">
        <v>68</v>
      </c>
      <c r="G31">
        <v>3</v>
      </c>
      <c r="H31" t="s">
        <v>51</v>
      </c>
      <c r="I31" s="2">
        <f t="shared" si="1"/>
        <v>3.3</v>
      </c>
      <c r="J31">
        <f t="shared" si="2"/>
        <v>3</v>
      </c>
      <c r="K31">
        <f t="shared" si="3"/>
        <v>3</v>
      </c>
      <c r="L31" s="2">
        <f t="shared" si="4"/>
        <v>9.8999999999999986</v>
      </c>
    </row>
    <row r="32" spans="1:12" x14ac:dyDescent="0.35">
      <c r="A32">
        <v>25</v>
      </c>
      <c r="B32" t="s">
        <v>11</v>
      </c>
      <c r="C32">
        <v>2021</v>
      </c>
      <c r="D32" t="s">
        <v>69</v>
      </c>
      <c r="E32">
        <v>227</v>
      </c>
      <c r="F32" t="s">
        <v>70</v>
      </c>
      <c r="G32">
        <v>3</v>
      </c>
      <c r="H32" t="s">
        <v>13</v>
      </c>
      <c r="I32" s="2">
        <f t="shared" si="1"/>
        <v>4</v>
      </c>
      <c r="J32">
        <f t="shared" si="2"/>
        <v>3</v>
      </c>
      <c r="K32">
        <f t="shared" si="3"/>
        <v>3</v>
      </c>
      <c r="L32" s="2">
        <f t="shared" si="4"/>
        <v>12</v>
      </c>
    </row>
    <row r="33" spans="1:12" x14ac:dyDescent="0.35">
      <c r="A33">
        <v>26</v>
      </c>
      <c r="B33" t="s">
        <v>59</v>
      </c>
      <c r="C33">
        <v>2021</v>
      </c>
      <c r="D33" t="s">
        <v>69</v>
      </c>
      <c r="E33">
        <v>228</v>
      </c>
      <c r="F33" t="s">
        <v>71</v>
      </c>
      <c r="G33">
        <v>3</v>
      </c>
      <c r="H33" t="s">
        <v>13</v>
      </c>
      <c r="I33" s="2">
        <f t="shared" si="1"/>
        <v>4</v>
      </c>
      <c r="J33">
        <f t="shared" si="2"/>
        <v>3</v>
      </c>
      <c r="K33">
        <f t="shared" si="3"/>
        <v>3</v>
      </c>
      <c r="L33" s="2">
        <f t="shared" si="4"/>
        <v>12</v>
      </c>
    </row>
    <row r="34" spans="1:12" x14ac:dyDescent="0.35">
      <c r="A34">
        <v>27</v>
      </c>
      <c r="B34" t="s">
        <v>59</v>
      </c>
      <c r="C34">
        <v>2022</v>
      </c>
      <c r="D34" t="s">
        <v>72</v>
      </c>
      <c r="E34">
        <v>210</v>
      </c>
      <c r="F34" t="s">
        <v>73</v>
      </c>
      <c r="G34">
        <v>3</v>
      </c>
      <c r="H34" t="s">
        <v>13</v>
      </c>
      <c r="I34" s="2">
        <f t="shared" si="1"/>
        <v>4</v>
      </c>
      <c r="J34">
        <f t="shared" si="2"/>
        <v>3</v>
      </c>
      <c r="K34">
        <f t="shared" si="3"/>
        <v>3</v>
      </c>
      <c r="L34" s="2">
        <f t="shared" si="4"/>
        <v>12</v>
      </c>
    </row>
    <row r="35" spans="1:12" x14ac:dyDescent="0.35">
      <c r="A35">
        <v>28</v>
      </c>
      <c r="B35" t="s">
        <v>59</v>
      </c>
      <c r="C35">
        <v>2021</v>
      </c>
      <c r="D35" t="s">
        <v>65</v>
      </c>
      <c r="E35">
        <v>230</v>
      </c>
      <c r="F35" t="s">
        <v>74</v>
      </c>
      <c r="G35">
        <v>3</v>
      </c>
      <c r="H35" t="s">
        <v>51</v>
      </c>
      <c r="I35" s="2">
        <f t="shared" si="1"/>
        <v>3.3</v>
      </c>
      <c r="J35">
        <f t="shared" si="2"/>
        <v>3</v>
      </c>
      <c r="K35">
        <f t="shared" si="3"/>
        <v>3</v>
      </c>
      <c r="L35" s="2">
        <f t="shared" si="4"/>
        <v>9.8999999999999986</v>
      </c>
    </row>
    <row r="36" spans="1:12" x14ac:dyDescent="0.35">
      <c r="A36">
        <v>29</v>
      </c>
      <c r="B36" t="s">
        <v>35</v>
      </c>
      <c r="C36">
        <v>2022</v>
      </c>
      <c r="D36" t="s">
        <v>75</v>
      </c>
      <c r="E36">
        <v>317</v>
      </c>
      <c r="F36" t="s">
        <v>76</v>
      </c>
      <c r="G36">
        <v>3</v>
      </c>
      <c r="H36" t="s">
        <v>77</v>
      </c>
      <c r="I36" s="2">
        <f t="shared" si="1"/>
        <v>2.7</v>
      </c>
      <c r="J36">
        <f t="shared" si="2"/>
        <v>3</v>
      </c>
      <c r="K36">
        <f t="shared" si="3"/>
        <v>3</v>
      </c>
      <c r="L36" s="2">
        <f t="shared" si="4"/>
        <v>8.1000000000000014</v>
      </c>
    </row>
    <row r="37" spans="1:12" x14ac:dyDescent="0.35">
      <c r="A37">
        <v>30</v>
      </c>
      <c r="B37" t="s">
        <v>59</v>
      </c>
      <c r="C37">
        <v>2022</v>
      </c>
      <c r="D37" t="s">
        <v>75</v>
      </c>
      <c r="E37">
        <v>350</v>
      </c>
      <c r="F37" t="s">
        <v>78</v>
      </c>
      <c r="G37">
        <v>3</v>
      </c>
      <c r="H37" t="s">
        <v>15</v>
      </c>
      <c r="I37" s="2">
        <f t="shared" si="1"/>
        <v>3</v>
      </c>
      <c r="J37">
        <f t="shared" si="2"/>
        <v>3</v>
      </c>
      <c r="K37">
        <f t="shared" si="3"/>
        <v>3</v>
      </c>
      <c r="L37" s="2">
        <f t="shared" si="4"/>
        <v>9</v>
      </c>
    </row>
    <row r="38" spans="1:12" x14ac:dyDescent="0.35">
      <c r="A38">
        <v>31</v>
      </c>
      <c r="B38" t="s">
        <v>59</v>
      </c>
      <c r="C38">
        <v>2021</v>
      </c>
      <c r="D38" t="s">
        <v>46</v>
      </c>
      <c r="E38">
        <v>201</v>
      </c>
      <c r="F38" t="s">
        <v>79</v>
      </c>
      <c r="G38">
        <v>3</v>
      </c>
      <c r="H38" t="s">
        <v>13</v>
      </c>
      <c r="I38" s="2">
        <f t="shared" si="1"/>
        <v>4</v>
      </c>
      <c r="J38">
        <f t="shared" si="2"/>
        <v>3</v>
      </c>
      <c r="K38">
        <f t="shared" si="3"/>
        <v>3</v>
      </c>
      <c r="L38" s="2">
        <f t="shared" si="4"/>
        <v>12</v>
      </c>
    </row>
    <row r="39" spans="1:12" x14ac:dyDescent="0.35">
      <c r="A39">
        <v>32</v>
      </c>
      <c r="B39" t="s">
        <v>39</v>
      </c>
      <c r="C39">
        <v>2019</v>
      </c>
      <c r="D39" t="s">
        <v>80</v>
      </c>
      <c r="E39">
        <v>200</v>
      </c>
      <c r="F39" t="s">
        <v>81</v>
      </c>
      <c r="G39">
        <v>3</v>
      </c>
      <c r="H39" t="s">
        <v>13</v>
      </c>
      <c r="I39" s="2">
        <f t="shared" si="1"/>
        <v>4</v>
      </c>
      <c r="J39">
        <f t="shared" si="2"/>
        <v>3</v>
      </c>
      <c r="K39">
        <f t="shared" si="3"/>
        <v>3</v>
      </c>
      <c r="L39" s="2">
        <f t="shared" si="4"/>
        <v>12</v>
      </c>
    </row>
    <row r="40" spans="1:12" x14ac:dyDescent="0.35">
      <c r="A40">
        <v>33</v>
      </c>
      <c r="B40" t="s">
        <v>39</v>
      </c>
      <c r="C40">
        <v>2019</v>
      </c>
      <c r="D40" t="s">
        <v>80</v>
      </c>
      <c r="E40">
        <v>205</v>
      </c>
      <c r="F40" t="s">
        <v>82</v>
      </c>
      <c r="G40">
        <v>3</v>
      </c>
      <c r="H40" t="s">
        <v>13</v>
      </c>
      <c r="I40" s="2">
        <f t="shared" si="1"/>
        <v>4</v>
      </c>
      <c r="J40">
        <f t="shared" si="2"/>
        <v>3</v>
      </c>
      <c r="K40">
        <f t="shared" si="3"/>
        <v>3</v>
      </c>
      <c r="L40" s="2">
        <f t="shared" si="4"/>
        <v>12</v>
      </c>
    </row>
    <row r="41" spans="1:12" x14ac:dyDescent="0.35">
      <c r="A41">
        <v>34</v>
      </c>
      <c r="B41" t="s">
        <v>11</v>
      </c>
      <c r="C41">
        <v>2020</v>
      </c>
      <c r="D41" t="s">
        <v>32</v>
      </c>
      <c r="E41">
        <v>131</v>
      </c>
      <c r="F41" t="s">
        <v>83</v>
      </c>
      <c r="G41">
        <v>3</v>
      </c>
      <c r="H41" t="s">
        <v>13</v>
      </c>
      <c r="I41" s="2">
        <f t="shared" si="1"/>
        <v>4</v>
      </c>
      <c r="J41">
        <f t="shared" si="2"/>
        <v>3</v>
      </c>
      <c r="K41">
        <f t="shared" si="3"/>
        <v>3</v>
      </c>
      <c r="L41" s="2">
        <f t="shared" si="4"/>
        <v>12</v>
      </c>
    </row>
    <row r="42" spans="1:12" x14ac:dyDescent="0.35">
      <c r="A42">
        <v>35</v>
      </c>
      <c r="B42" t="s">
        <v>35</v>
      </c>
      <c r="C42">
        <v>2022</v>
      </c>
      <c r="D42" t="s">
        <v>84</v>
      </c>
      <c r="E42">
        <v>301</v>
      </c>
      <c r="F42" t="s">
        <v>85</v>
      </c>
      <c r="G42">
        <v>3</v>
      </c>
      <c r="H42" t="s">
        <v>48</v>
      </c>
      <c r="I42" s="2">
        <f t="shared" si="1"/>
        <v>3.7</v>
      </c>
      <c r="J42">
        <f t="shared" si="2"/>
        <v>3</v>
      </c>
      <c r="K42">
        <f t="shared" si="3"/>
        <v>3</v>
      </c>
      <c r="L42" s="2">
        <f t="shared" si="4"/>
        <v>11.100000000000001</v>
      </c>
    </row>
  </sheetData>
  <pageMargins left="0.7" right="0.7" top="0.75" bottom="0.75" header="0.3" footer="0.3"/>
  <pageSetup orientation="portrait" r:id="rId1"/>
  <headerFooter>
    <oddHeader>&amp;LClare Kysely&amp;CCIT 110 Fall 2022&amp;RDate Printed: &amp;D</oddHeader>
    <oddFooter>&amp;LFile: &amp;F&amp;CPages: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56E6-A785-4D6A-9144-4CDFCC051357}">
  <dimension ref="A1:P48"/>
  <sheetViews>
    <sheetView workbookViewId="0">
      <pane ySplit="1" topLeftCell="A2" activePane="bottomLeft" state="frozen"/>
      <selection pane="bottomLeft" activeCell="S8" sqref="S8"/>
    </sheetView>
  </sheetViews>
  <sheetFormatPr defaultRowHeight="14.5" x14ac:dyDescent="0.35"/>
  <cols>
    <col min="1" max="1" width="5.90625" bestFit="1" customWidth="1"/>
    <col min="2" max="2" width="4.81640625" bestFit="1" customWidth="1"/>
    <col min="3" max="3" width="4.90625" bestFit="1" customWidth="1"/>
    <col min="4" max="4" width="5.36328125" bestFit="1" customWidth="1"/>
    <col min="5" max="5" width="13.1796875" bestFit="1" customWidth="1"/>
    <col min="6" max="7" width="5.90625" bestFit="1" customWidth="1"/>
    <col min="8" max="8" width="5" bestFit="1" customWidth="1"/>
    <col min="9" max="9" width="4" bestFit="1" customWidth="1"/>
    <col min="10" max="10" width="5.36328125" bestFit="1" customWidth="1"/>
    <col min="11" max="11" width="5.54296875" bestFit="1" customWidth="1"/>
    <col min="12" max="12" width="2.90625" bestFit="1" customWidth="1"/>
    <col min="13" max="13" width="3.81640625" bestFit="1" customWidth="1"/>
    <col min="14" max="15" width="1.81640625" bestFit="1" customWidth="1"/>
    <col min="16" max="16" width="13.1796875" bestFit="1" customWidth="1"/>
  </cols>
  <sheetData>
    <row r="1" spans="1:16" x14ac:dyDescent="0.35">
      <c r="A1" s="1" t="s">
        <v>6</v>
      </c>
      <c r="B1" s="1" t="s">
        <v>7</v>
      </c>
      <c r="C1" s="1" t="s">
        <v>8</v>
      </c>
      <c r="D1" s="1" t="s">
        <v>9</v>
      </c>
      <c r="E1" s="1" t="s">
        <v>22</v>
      </c>
    </row>
    <row r="2" spans="1:16" x14ac:dyDescent="0.35">
      <c r="A2" t="s">
        <v>13</v>
      </c>
      <c r="B2" s="2">
        <v>4</v>
      </c>
      <c r="C2">
        <v>1</v>
      </c>
      <c r="D2">
        <v>1</v>
      </c>
      <c r="E2" t="s">
        <v>23</v>
      </c>
    </row>
    <row r="3" spans="1:16" x14ac:dyDescent="0.35">
      <c r="A3" t="s">
        <v>13</v>
      </c>
      <c r="B3" s="2">
        <v>4</v>
      </c>
      <c r="C3">
        <v>1</v>
      </c>
      <c r="D3">
        <v>1</v>
      </c>
      <c r="E3" t="s">
        <v>23</v>
      </c>
    </row>
    <row r="4" spans="1:16" x14ac:dyDescent="0.35">
      <c r="A4" t="s">
        <v>13</v>
      </c>
      <c r="B4" s="2">
        <v>4</v>
      </c>
      <c r="C4">
        <v>1</v>
      </c>
      <c r="D4">
        <v>1</v>
      </c>
      <c r="E4" t="s">
        <v>23</v>
      </c>
    </row>
    <row r="5" spans="1:16" x14ac:dyDescent="0.35">
      <c r="A5" t="s">
        <v>13</v>
      </c>
      <c r="B5" s="2">
        <v>4</v>
      </c>
      <c r="C5">
        <v>1</v>
      </c>
      <c r="D5">
        <v>1</v>
      </c>
      <c r="E5" t="s">
        <v>23</v>
      </c>
    </row>
    <row r="6" spans="1:16" x14ac:dyDescent="0.35">
      <c r="A6" t="s">
        <v>13</v>
      </c>
      <c r="B6" s="2">
        <v>4</v>
      </c>
      <c r="C6">
        <v>1</v>
      </c>
      <c r="D6">
        <v>1</v>
      </c>
      <c r="E6" t="s">
        <v>23</v>
      </c>
    </row>
    <row r="7" spans="1:16" x14ac:dyDescent="0.35">
      <c r="A7" t="s">
        <v>15</v>
      </c>
      <c r="B7" s="2">
        <v>3</v>
      </c>
      <c r="C7">
        <v>1</v>
      </c>
      <c r="D7">
        <v>1</v>
      </c>
      <c r="E7" t="s">
        <v>24</v>
      </c>
      <c r="L7" t="s">
        <v>13</v>
      </c>
      <c r="M7">
        <v>4</v>
      </c>
      <c r="N7">
        <v>1</v>
      </c>
      <c r="O7">
        <v>1</v>
      </c>
      <c r="P7" t="s">
        <v>23</v>
      </c>
    </row>
    <row r="8" spans="1:16" x14ac:dyDescent="0.35">
      <c r="A8" t="s">
        <v>13</v>
      </c>
      <c r="B8" s="2">
        <v>4</v>
      </c>
      <c r="C8">
        <v>1</v>
      </c>
      <c r="D8">
        <v>1</v>
      </c>
      <c r="E8" t="s">
        <v>23</v>
      </c>
      <c r="L8" t="s">
        <v>48</v>
      </c>
      <c r="M8">
        <v>3.7</v>
      </c>
      <c r="N8">
        <v>1</v>
      </c>
      <c r="O8">
        <v>1</v>
      </c>
      <c r="P8" t="s">
        <v>90</v>
      </c>
    </row>
    <row r="9" spans="1:16" x14ac:dyDescent="0.35">
      <c r="A9" t="s">
        <v>13</v>
      </c>
      <c r="B9" s="2">
        <v>4</v>
      </c>
      <c r="C9">
        <v>1</v>
      </c>
      <c r="D9">
        <v>1</v>
      </c>
      <c r="E9" t="s">
        <v>23</v>
      </c>
      <c r="L9" t="s">
        <v>51</v>
      </c>
      <c r="M9">
        <v>3.3</v>
      </c>
      <c r="N9">
        <v>1</v>
      </c>
      <c r="O9">
        <v>1</v>
      </c>
      <c r="P9" t="s">
        <v>92</v>
      </c>
    </row>
    <row r="10" spans="1:16" x14ac:dyDescent="0.35">
      <c r="A10" t="s">
        <v>48</v>
      </c>
      <c r="B10" s="2">
        <v>3.7</v>
      </c>
      <c r="C10">
        <v>1</v>
      </c>
      <c r="D10">
        <v>1</v>
      </c>
      <c r="E10" t="s">
        <v>90</v>
      </c>
      <c r="L10" t="s">
        <v>15</v>
      </c>
      <c r="M10">
        <v>3</v>
      </c>
      <c r="N10">
        <v>1</v>
      </c>
      <c r="O10">
        <v>1</v>
      </c>
      <c r="P10" t="s">
        <v>24</v>
      </c>
    </row>
    <row r="11" spans="1:16" x14ac:dyDescent="0.35">
      <c r="A11" t="s">
        <v>13</v>
      </c>
      <c r="B11" s="2">
        <v>4</v>
      </c>
      <c r="C11">
        <v>1</v>
      </c>
      <c r="D11">
        <v>1</v>
      </c>
      <c r="E11" t="s">
        <v>23</v>
      </c>
      <c r="L11" t="s">
        <v>77</v>
      </c>
      <c r="M11">
        <v>2.7</v>
      </c>
      <c r="N11">
        <v>1</v>
      </c>
      <c r="O11">
        <v>1</v>
      </c>
      <c r="P11" t="s">
        <v>91</v>
      </c>
    </row>
    <row r="12" spans="1:16" x14ac:dyDescent="0.35">
      <c r="A12" t="s">
        <v>51</v>
      </c>
      <c r="B12" s="2">
        <v>3.3</v>
      </c>
      <c r="C12">
        <v>1</v>
      </c>
      <c r="D12">
        <v>1</v>
      </c>
      <c r="E12" t="s">
        <v>92</v>
      </c>
      <c r="L12" t="s">
        <v>16</v>
      </c>
      <c r="M12">
        <v>2</v>
      </c>
      <c r="N12">
        <v>1</v>
      </c>
      <c r="O12">
        <v>1</v>
      </c>
      <c r="P12" t="s">
        <v>25</v>
      </c>
    </row>
    <row r="13" spans="1:16" x14ac:dyDescent="0.35">
      <c r="A13" t="s">
        <v>48</v>
      </c>
      <c r="B13" s="2">
        <v>3.7</v>
      </c>
      <c r="C13">
        <v>1</v>
      </c>
      <c r="D13">
        <v>1</v>
      </c>
      <c r="E13" t="s">
        <v>90</v>
      </c>
      <c r="L13" t="s">
        <v>17</v>
      </c>
      <c r="M13">
        <v>1</v>
      </c>
      <c r="N13">
        <v>1</v>
      </c>
      <c r="O13">
        <v>0</v>
      </c>
      <c r="P13" t="s">
        <v>26</v>
      </c>
    </row>
    <row r="14" spans="1:16" x14ac:dyDescent="0.35">
      <c r="A14" t="s">
        <v>13</v>
      </c>
      <c r="B14" s="2">
        <v>4</v>
      </c>
      <c r="C14">
        <v>1</v>
      </c>
      <c r="D14">
        <v>1</v>
      </c>
      <c r="E14" t="s">
        <v>23</v>
      </c>
      <c r="L14" t="s">
        <v>18</v>
      </c>
      <c r="M14">
        <v>0</v>
      </c>
      <c r="N14">
        <v>1</v>
      </c>
      <c r="O14">
        <v>0</v>
      </c>
      <c r="P14" t="s">
        <v>27</v>
      </c>
    </row>
    <row r="15" spans="1:16" x14ac:dyDescent="0.35">
      <c r="A15" t="s">
        <v>13</v>
      </c>
      <c r="B15" s="2">
        <v>4</v>
      </c>
      <c r="C15">
        <v>1</v>
      </c>
      <c r="D15">
        <v>1</v>
      </c>
      <c r="E15" t="s">
        <v>23</v>
      </c>
      <c r="L15" t="s">
        <v>19</v>
      </c>
      <c r="M15">
        <v>0</v>
      </c>
      <c r="N15">
        <v>1</v>
      </c>
      <c r="O15">
        <v>0</v>
      </c>
      <c r="P15" t="s">
        <v>28</v>
      </c>
    </row>
    <row r="16" spans="1:16" x14ac:dyDescent="0.35">
      <c r="A16" t="s">
        <v>13</v>
      </c>
      <c r="B16" s="2">
        <v>4</v>
      </c>
      <c r="C16">
        <v>1</v>
      </c>
      <c r="D16">
        <v>1</v>
      </c>
      <c r="E16" t="s">
        <v>23</v>
      </c>
      <c r="L16" t="s">
        <v>20</v>
      </c>
      <c r="M16">
        <v>0</v>
      </c>
      <c r="N16">
        <v>0</v>
      </c>
      <c r="O16">
        <v>1</v>
      </c>
      <c r="P16" t="s">
        <v>29</v>
      </c>
    </row>
    <row r="17" spans="1:16" x14ac:dyDescent="0.35">
      <c r="A17" t="s">
        <v>13</v>
      </c>
      <c r="B17" s="2">
        <v>4</v>
      </c>
      <c r="C17">
        <v>1</v>
      </c>
      <c r="D17">
        <v>1</v>
      </c>
      <c r="E17" t="s">
        <v>23</v>
      </c>
      <c r="L17" t="s">
        <v>21</v>
      </c>
      <c r="M17">
        <v>0</v>
      </c>
      <c r="N17">
        <v>0</v>
      </c>
      <c r="O17">
        <v>0</v>
      </c>
      <c r="P17" t="s">
        <v>30</v>
      </c>
    </row>
    <row r="18" spans="1:16" x14ac:dyDescent="0.35">
      <c r="A18" t="s">
        <v>13</v>
      </c>
      <c r="B18" s="2">
        <v>4</v>
      </c>
      <c r="C18">
        <v>1</v>
      </c>
      <c r="D18">
        <v>1</v>
      </c>
      <c r="E18" t="s">
        <v>23</v>
      </c>
    </row>
    <row r="19" spans="1:16" x14ac:dyDescent="0.35">
      <c r="A19" t="s">
        <v>13</v>
      </c>
      <c r="B19" s="2">
        <v>4</v>
      </c>
      <c r="C19">
        <v>1</v>
      </c>
      <c r="D19">
        <v>1</v>
      </c>
      <c r="E19" t="s">
        <v>23</v>
      </c>
    </row>
    <row r="20" spans="1:16" x14ac:dyDescent="0.35">
      <c r="A20" t="s">
        <v>13</v>
      </c>
      <c r="B20" s="2">
        <v>4</v>
      </c>
      <c r="C20">
        <v>1</v>
      </c>
      <c r="D20">
        <v>1</v>
      </c>
      <c r="E20" t="s">
        <v>23</v>
      </c>
    </row>
    <row r="21" spans="1:16" x14ac:dyDescent="0.35">
      <c r="A21" t="s">
        <v>13</v>
      </c>
      <c r="B21" s="2">
        <v>4</v>
      </c>
      <c r="C21">
        <v>1</v>
      </c>
      <c r="D21">
        <v>1</v>
      </c>
      <c r="E21" t="s">
        <v>23</v>
      </c>
    </row>
    <row r="22" spans="1:16" x14ac:dyDescent="0.35">
      <c r="A22" t="s">
        <v>13</v>
      </c>
      <c r="B22" s="2">
        <v>4</v>
      </c>
      <c r="C22">
        <v>1</v>
      </c>
      <c r="D22">
        <v>1</v>
      </c>
      <c r="E22" t="s">
        <v>23</v>
      </c>
    </row>
    <row r="23" spans="1:16" x14ac:dyDescent="0.35">
      <c r="A23" t="s">
        <v>13</v>
      </c>
      <c r="B23" s="2">
        <v>4</v>
      </c>
      <c r="C23">
        <v>1</v>
      </c>
      <c r="D23">
        <v>1</v>
      </c>
      <c r="E23" t="s">
        <v>23</v>
      </c>
    </row>
    <row r="24" spans="1:16" x14ac:dyDescent="0.35">
      <c r="A24" t="s">
        <v>48</v>
      </c>
      <c r="B24" s="2">
        <v>3.7</v>
      </c>
      <c r="C24">
        <v>1</v>
      </c>
      <c r="D24">
        <v>1</v>
      </c>
      <c r="E24" t="s">
        <v>90</v>
      </c>
    </row>
    <row r="25" spans="1:16" x14ac:dyDescent="0.35">
      <c r="A25" t="s">
        <v>51</v>
      </c>
      <c r="B25" s="2">
        <v>3.3</v>
      </c>
      <c r="C25">
        <v>1</v>
      </c>
      <c r="D25">
        <v>1</v>
      </c>
      <c r="E25" t="s">
        <v>92</v>
      </c>
    </row>
    <row r="26" spans="1:16" x14ac:dyDescent="0.35">
      <c r="A26" t="s">
        <v>13</v>
      </c>
      <c r="B26" s="2">
        <v>4</v>
      </c>
      <c r="C26">
        <v>1</v>
      </c>
      <c r="D26">
        <v>1</v>
      </c>
      <c r="E26" t="s">
        <v>23</v>
      </c>
    </row>
    <row r="27" spans="1:16" x14ac:dyDescent="0.35">
      <c r="A27" t="s">
        <v>13</v>
      </c>
      <c r="B27" s="2">
        <v>4</v>
      </c>
      <c r="C27">
        <v>1</v>
      </c>
      <c r="D27">
        <v>1</v>
      </c>
      <c r="E27" t="s">
        <v>23</v>
      </c>
    </row>
    <row r="28" spans="1:16" x14ac:dyDescent="0.35">
      <c r="A28" t="s">
        <v>13</v>
      </c>
      <c r="B28" s="2">
        <v>4</v>
      </c>
      <c r="C28">
        <v>1</v>
      </c>
      <c r="D28">
        <v>1</v>
      </c>
      <c r="E28" t="s">
        <v>23</v>
      </c>
    </row>
    <row r="29" spans="1:16" x14ac:dyDescent="0.35">
      <c r="A29" t="s">
        <v>51</v>
      </c>
      <c r="B29" s="2">
        <v>3.3</v>
      </c>
      <c r="C29">
        <v>1</v>
      </c>
      <c r="D29">
        <v>1</v>
      </c>
      <c r="E29" t="s">
        <v>92</v>
      </c>
    </row>
    <row r="30" spans="1:16" x14ac:dyDescent="0.35">
      <c r="A30" t="s">
        <v>77</v>
      </c>
      <c r="B30" s="2">
        <v>2.7</v>
      </c>
      <c r="C30">
        <v>1</v>
      </c>
      <c r="D30">
        <v>1</v>
      </c>
      <c r="E30" t="s">
        <v>91</v>
      </c>
    </row>
    <row r="31" spans="1:16" x14ac:dyDescent="0.35">
      <c r="A31" t="s">
        <v>15</v>
      </c>
      <c r="B31" s="2">
        <v>3</v>
      </c>
      <c r="C31">
        <v>1</v>
      </c>
      <c r="D31">
        <v>1</v>
      </c>
      <c r="E31" t="s">
        <v>24</v>
      </c>
    </row>
    <row r="32" spans="1:16" x14ac:dyDescent="0.35">
      <c r="A32" t="s">
        <v>13</v>
      </c>
      <c r="B32" s="2">
        <v>4</v>
      </c>
      <c r="C32">
        <v>1</v>
      </c>
      <c r="D32">
        <v>1</v>
      </c>
      <c r="E32" t="s">
        <v>23</v>
      </c>
    </row>
    <row r="33" spans="1:5" x14ac:dyDescent="0.35">
      <c r="A33" t="s">
        <v>13</v>
      </c>
      <c r="B33" s="2">
        <v>4</v>
      </c>
      <c r="C33">
        <v>1</v>
      </c>
      <c r="D33">
        <v>1</v>
      </c>
      <c r="E33" t="s">
        <v>23</v>
      </c>
    </row>
    <row r="34" spans="1:5" x14ac:dyDescent="0.35">
      <c r="A34" t="s">
        <v>13</v>
      </c>
      <c r="B34" s="2">
        <v>4</v>
      </c>
      <c r="C34">
        <v>1</v>
      </c>
      <c r="D34">
        <v>1</v>
      </c>
      <c r="E34" t="s">
        <v>23</v>
      </c>
    </row>
    <row r="35" spans="1:5" x14ac:dyDescent="0.35">
      <c r="A35" t="s">
        <v>13</v>
      </c>
      <c r="B35" s="2">
        <v>4</v>
      </c>
      <c r="C35">
        <v>1</v>
      </c>
      <c r="D35">
        <v>1</v>
      </c>
      <c r="E35" t="s">
        <v>23</v>
      </c>
    </row>
    <row r="36" spans="1:5" x14ac:dyDescent="0.35">
      <c r="A36" t="s">
        <v>48</v>
      </c>
      <c r="B36" s="2">
        <v>3.7</v>
      </c>
      <c r="C36">
        <v>1</v>
      </c>
      <c r="D36">
        <v>1</v>
      </c>
      <c r="E36" t="s">
        <v>90</v>
      </c>
    </row>
    <row r="38" spans="1:5" x14ac:dyDescent="0.35">
      <c r="A38" t="s">
        <v>13</v>
      </c>
      <c r="B38">
        <v>4</v>
      </c>
      <c r="C38">
        <v>1</v>
      </c>
      <c r="D38">
        <v>1</v>
      </c>
      <c r="E38" t="s">
        <v>23</v>
      </c>
    </row>
    <row r="39" spans="1:5" x14ac:dyDescent="0.35">
      <c r="A39" t="s">
        <v>48</v>
      </c>
      <c r="B39">
        <v>3.7</v>
      </c>
      <c r="C39">
        <v>1</v>
      </c>
      <c r="D39">
        <v>1</v>
      </c>
      <c r="E39" t="s">
        <v>90</v>
      </c>
    </row>
    <row r="40" spans="1:5" x14ac:dyDescent="0.35">
      <c r="A40" t="s">
        <v>51</v>
      </c>
      <c r="B40">
        <v>3.3</v>
      </c>
      <c r="C40">
        <v>1</v>
      </c>
      <c r="D40">
        <v>1</v>
      </c>
      <c r="E40" t="s">
        <v>92</v>
      </c>
    </row>
    <row r="41" spans="1:5" x14ac:dyDescent="0.35">
      <c r="A41" t="s">
        <v>15</v>
      </c>
      <c r="B41">
        <v>3</v>
      </c>
      <c r="C41">
        <v>1</v>
      </c>
      <c r="D41">
        <v>1</v>
      </c>
      <c r="E41" t="s">
        <v>24</v>
      </c>
    </row>
    <row r="42" spans="1:5" x14ac:dyDescent="0.35">
      <c r="A42" t="s">
        <v>77</v>
      </c>
      <c r="B42">
        <v>2.7</v>
      </c>
      <c r="C42">
        <v>1</v>
      </c>
      <c r="D42">
        <v>1</v>
      </c>
      <c r="E42" t="s">
        <v>91</v>
      </c>
    </row>
    <row r="43" spans="1:5" x14ac:dyDescent="0.35">
      <c r="A43" t="s">
        <v>16</v>
      </c>
      <c r="B43">
        <v>2</v>
      </c>
      <c r="C43">
        <v>1</v>
      </c>
      <c r="D43">
        <v>1</v>
      </c>
      <c r="E43" t="s">
        <v>25</v>
      </c>
    </row>
    <row r="44" spans="1:5" x14ac:dyDescent="0.35">
      <c r="A44" t="s">
        <v>17</v>
      </c>
      <c r="B44">
        <v>1</v>
      </c>
      <c r="C44">
        <v>1</v>
      </c>
      <c r="D44">
        <v>0</v>
      </c>
      <c r="E44" t="s">
        <v>26</v>
      </c>
    </row>
    <row r="45" spans="1:5" x14ac:dyDescent="0.35">
      <c r="A45" t="s">
        <v>18</v>
      </c>
      <c r="B45">
        <v>0</v>
      </c>
      <c r="C45">
        <v>1</v>
      </c>
      <c r="D45">
        <v>0</v>
      </c>
      <c r="E45" t="s">
        <v>27</v>
      </c>
    </row>
    <row r="46" spans="1:5" x14ac:dyDescent="0.35">
      <c r="A46" t="s">
        <v>19</v>
      </c>
      <c r="B46">
        <v>0</v>
      </c>
      <c r="C46">
        <v>1</v>
      </c>
      <c r="D46">
        <v>0</v>
      </c>
      <c r="E46" t="s">
        <v>28</v>
      </c>
    </row>
    <row r="47" spans="1:5" x14ac:dyDescent="0.35">
      <c r="A47" t="s">
        <v>20</v>
      </c>
      <c r="B47">
        <v>0</v>
      </c>
      <c r="C47">
        <v>0</v>
      </c>
      <c r="D47">
        <v>1</v>
      </c>
      <c r="E47" t="s">
        <v>29</v>
      </c>
    </row>
    <row r="48" spans="1:5" x14ac:dyDescent="0.35">
      <c r="A48" t="s">
        <v>21</v>
      </c>
      <c r="B48">
        <v>0</v>
      </c>
      <c r="C48">
        <v>0</v>
      </c>
      <c r="D48">
        <v>0</v>
      </c>
      <c r="E48" t="s">
        <v>30</v>
      </c>
    </row>
  </sheetData>
  <pageMargins left="0.7" right="0.7" top="0.75" bottom="0.75" header="0.3" footer="0.3"/>
  <pageSetup orientation="portrait" r:id="rId1"/>
  <headerFooter>
    <oddHeader>&amp;LClare Kysely&amp;CCIT 110 Fall 2022&amp;RDate Printed: &amp;D</oddHeader>
    <oddFooter>&amp;LFile: &amp;F&amp;CPages: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47BE-1886-44F1-87DB-41AFCA42B388}">
  <dimension ref="A1:F14"/>
  <sheetViews>
    <sheetView tabSelected="1" workbookViewId="0">
      <selection activeCell="F4" sqref="F4"/>
    </sheetView>
  </sheetViews>
  <sheetFormatPr defaultRowHeight="14.5" x14ac:dyDescent="0.35"/>
  <cols>
    <col min="1" max="1" width="10.36328125" bestFit="1" customWidth="1"/>
    <col min="5" max="5" width="10.6328125" customWidth="1"/>
  </cols>
  <sheetData>
    <row r="1" spans="1:6" x14ac:dyDescent="0.35">
      <c r="A1" t="s">
        <v>93</v>
      </c>
      <c r="E1" t="s">
        <v>99</v>
      </c>
    </row>
    <row r="2" spans="1:6" x14ac:dyDescent="0.35">
      <c r="A2" s="5" t="s">
        <v>94</v>
      </c>
      <c r="B2" s="7">
        <v>106</v>
      </c>
      <c r="E2" s="5" t="s">
        <v>94</v>
      </c>
      <c r="F2" s="7">
        <v>136</v>
      </c>
    </row>
    <row r="3" spans="1:6" x14ac:dyDescent="0.35">
      <c r="A3" s="5" t="s">
        <v>95</v>
      </c>
      <c r="B3" s="8">
        <v>3.8132000000000001</v>
      </c>
      <c r="E3" s="5" t="s">
        <v>95</v>
      </c>
      <c r="F3" s="8">
        <v>4</v>
      </c>
    </row>
    <row r="4" spans="1:6" x14ac:dyDescent="0.35">
      <c r="A4" s="5" t="s">
        <v>96</v>
      </c>
      <c r="B4">
        <f>B2*B3</f>
        <v>404.19920000000002</v>
      </c>
      <c r="E4" s="5" t="s">
        <v>96</v>
      </c>
      <c r="F4">
        <f>F2*F3</f>
        <v>544</v>
      </c>
    </row>
    <row r="6" spans="1:6" x14ac:dyDescent="0.35">
      <c r="A6" s="6" t="s">
        <v>97</v>
      </c>
      <c r="E6" s="6" t="s">
        <v>100</v>
      </c>
    </row>
    <row r="7" spans="1:6" x14ac:dyDescent="0.35">
      <c r="A7" s="5" t="s">
        <v>94</v>
      </c>
      <c r="B7" s="7">
        <v>36</v>
      </c>
      <c r="E7" s="5" t="s">
        <v>94</v>
      </c>
      <c r="F7">
        <f>F2-B2</f>
        <v>30</v>
      </c>
    </row>
    <row r="8" spans="1:6" x14ac:dyDescent="0.35">
      <c r="A8" s="5" t="s">
        <v>95</v>
      </c>
      <c r="B8" s="8">
        <v>4</v>
      </c>
      <c r="E8" s="5" t="s">
        <v>95</v>
      </c>
      <c r="F8" s="4">
        <f>F9/F7</f>
        <v>4.6600266666666661</v>
      </c>
    </row>
    <row r="9" spans="1:6" x14ac:dyDescent="0.35">
      <c r="A9" s="5" t="s">
        <v>96</v>
      </c>
      <c r="B9">
        <f>B7*B8</f>
        <v>144</v>
      </c>
      <c r="E9" s="5" t="s">
        <v>96</v>
      </c>
      <c r="F9">
        <f>F4-B4</f>
        <v>139.80079999999998</v>
      </c>
    </row>
    <row r="11" spans="1:6" x14ac:dyDescent="0.35">
      <c r="A11" s="6" t="s">
        <v>98</v>
      </c>
    </row>
    <row r="12" spans="1:6" x14ac:dyDescent="0.35">
      <c r="A12" s="5" t="s">
        <v>94</v>
      </c>
      <c r="B12">
        <f>B2+B7</f>
        <v>142</v>
      </c>
    </row>
    <row r="13" spans="1:6" x14ac:dyDescent="0.35">
      <c r="A13" s="5" t="s">
        <v>95</v>
      </c>
      <c r="B13" s="4">
        <f>B14/B12</f>
        <v>3.8605577464788734</v>
      </c>
    </row>
    <row r="14" spans="1:6" x14ac:dyDescent="0.35">
      <c r="A14" s="5" t="s">
        <v>96</v>
      </c>
      <c r="B14">
        <f>B4+B9</f>
        <v>548.19920000000002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My GPA</vt:lpstr>
      <vt:lpstr>Grade Table</vt:lpstr>
      <vt:lpstr>GPA Calc</vt:lpstr>
      <vt:lpstr>GradeTabl</vt:lpstr>
      <vt:lpstr>GradeTable</vt:lpstr>
      <vt:lpstr>GradeTable1</vt:lpstr>
      <vt:lpstr>GrdTable</vt:lpstr>
      <vt:lpstr>'My GPA'!Print_Area</vt:lpstr>
      <vt:lpstr>'Grade Table'!Print_Titles</vt:lpstr>
      <vt:lpstr>'My GPA'!Print_Titles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2022-10-11T17:01:16Z</cp:lastPrinted>
  <dcterms:created xsi:type="dcterms:W3CDTF">2022-10-06T13:04:57Z</dcterms:created>
  <dcterms:modified xsi:type="dcterms:W3CDTF">2022-10-13T13:49:52Z</dcterms:modified>
</cp:coreProperties>
</file>