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d551799\OneDrive - Loras College\Documents\2021-2022 School Stuff\CIT110ComputingIT\"/>
    </mc:Choice>
  </mc:AlternateContent>
  <bookViews>
    <workbookView xWindow="0" yWindow="0" windowWidth="7480" windowHeight="2830" firstSheet="4" activeTab="5"/>
  </bookViews>
  <sheets>
    <sheet name="Grandma 0PCT" sheetId="1" r:id="rId1"/>
    <sheet name="Grandpa 0PCT" sheetId="2" r:id="rId2"/>
    <sheet name="Amortized" sheetId="3" r:id="rId3"/>
    <sheet name="AmortizedFinal" sheetId="4" r:id="rId4"/>
    <sheet name="Auto Loan" sheetId="5" r:id="rId5"/>
    <sheet name="Auto Loan Sensitivity" sheetId="8" r:id="rId6"/>
    <sheet name="School Loan" sheetId="6" r:id="rId7"/>
    <sheet name="House Loan" sheetId="7" r:id="rId8"/>
  </sheets>
  <definedNames>
    <definedName name="_xlnm.Print_Titles" localSheetId="4">'Auto Loan'!$1:$13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8" l="1"/>
  <c r="A7" i="8"/>
  <c r="B7" i="8" s="1"/>
  <c r="E3" i="8"/>
  <c r="E4" i="8" s="1"/>
  <c r="E2" i="8"/>
  <c r="E1" i="8"/>
  <c r="E4" i="7"/>
  <c r="E4" i="6"/>
  <c r="E4" i="5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E14" i="7"/>
  <c r="C15" i="7" s="1"/>
  <c r="E5" i="7"/>
  <c r="E2" i="7"/>
  <c r="E3" i="7" s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E14" i="6"/>
  <c r="C15" i="6" s="1"/>
  <c r="E5" i="6"/>
  <c r="E2" i="6"/>
  <c r="E3" i="6" s="1"/>
  <c r="E14" i="5"/>
  <c r="E5" i="5"/>
  <c r="E6" i="5" s="1"/>
  <c r="B71" i="5" s="1"/>
  <c r="E2" i="5"/>
  <c r="E3" i="5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C15" i="5"/>
  <c r="A8" i="8" l="1"/>
  <c r="A9" i="8" s="1"/>
  <c r="C6" i="8"/>
  <c r="B8" i="8"/>
  <c r="E6" i="7"/>
  <c r="E6" i="6"/>
  <c r="B53" i="5"/>
  <c r="B57" i="5"/>
  <c r="B61" i="5"/>
  <c r="B65" i="5"/>
  <c r="B69" i="5"/>
  <c r="B73" i="5"/>
  <c r="B52" i="5"/>
  <c r="B56" i="5"/>
  <c r="B60" i="5"/>
  <c r="B64" i="5"/>
  <c r="B68" i="5"/>
  <c r="B72" i="5"/>
  <c r="B54" i="5"/>
  <c r="B58" i="5"/>
  <c r="B62" i="5"/>
  <c r="B66" i="5"/>
  <c r="B70" i="5"/>
  <c r="B74" i="5"/>
  <c r="B51" i="5"/>
  <c r="B55" i="5"/>
  <c r="B59" i="5"/>
  <c r="B63" i="5"/>
  <c r="B67" i="5"/>
  <c r="B50" i="5"/>
  <c r="B43" i="5"/>
  <c r="B27" i="5"/>
  <c r="B39" i="5"/>
  <c r="B23" i="5"/>
  <c r="B35" i="5"/>
  <c r="B19" i="5"/>
  <c r="B47" i="5"/>
  <c r="B31" i="5"/>
  <c r="B15" i="5"/>
  <c r="B16" i="5"/>
  <c r="B20" i="5"/>
  <c r="B24" i="5"/>
  <c r="B28" i="5"/>
  <c r="B32" i="5"/>
  <c r="B36" i="5"/>
  <c r="B40" i="5"/>
  <c r="B44" i="5"/>
  <c r="B48" i="5"/>
  <c r="E7" i="5"/>
  <c r="E8" i="5" s="1"/>
  <c r="B17" i="5"/>
  <c r="B21" i="5"/>
  <c r="B25" i="5"/>
  <c r="B29" i="5"/>
  <c r="B33" i="5"/>
  <c r="B37" i="5"/>
  <c r="B41" i="5"/>
  <c r="B45" i="5"/>
  <c r="B49" i="5"/>
  <c r="B18" i="5"/>
  <c r="B22" i="5"/>
  <c r="B26" i="5"/>
  <c r="B30" i="5"/>
  <c r="B34" i="5"/>
  <c r="B38" i="5"/>
  <c r="B42" i="5"/>
  <c r="B46" i="5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B9" i="4"/>
  <c r="A9" i="4"/>
  <c r="E2" i="4"/>
  <c r="C8" i="4"/>
  <c r="A8" i="4"/>
  <c r="E7" i="4"/>
  <c r="E1" i="4"/>
  <c r="C8" i="3"/>
  <c r="A8" i="3"/>
  <c r="A9" i="3" s="1"/>
  <c r="A10" i="3" s="1"/>
  <c r="A11" i="3" s="1"/>
  <c r="E7" i="3"/>
  <c r="E1" i="3"/>
  <c r="B11" i="2"/>
  <c r="B10" i="2"/>
  <c r="B9" i="2"/>
  <c r="B8" i="2"/>
  <c r="C13" i="2"/>
  <c r="D10" i="2"/>
  <c r="A10" i="2"/>
  <c r="A11" i="2" s="1"/>
  <c r="D9" i="2"/>
  <c r="A9" i="2"/>
  <c r="D8" i="2"/>
  <c r="E8" i="2" s="1"/>
  <c r="A8" i="2"/>
  <c r="E7" i="2"/>
  <c r="E1" i="2"/>
  <c r="B11" i="1"/>
  <c r="B13" i="1" s="1"/>
  <c r="D13" i="1"/>
  <c r="C13" i="1"/>
  <c r="D11" i="1"/>
  <c r="E11" i="1" s="1"/>
  <c r="D10" i="1"/>
  <c r="E10" i="1" s="1"/>
  <c r="E9" i="1"/>
  <c r="D9" i="1"/>
  <c r="E8" i="1"/>
  <c r="D8" i="1"/>
  <c r="A10" i="1"/>
  <c r="A11" i="1" s="1"/>
  <c r="A9" i="1"/>
  <c r="A8" i="1"/>
  <c r="E7" i="1"/>
  <c r="E4" i="1"/>
  <c r="E3" i="1"/>
  <c r="E2" i="1"/>
  <c r="E1" i="1"/>
  <c r="A10" i="8" l="1"/>
  <c r="B9" i="8"/>
  <c r="C10" i="8"/>
  <c r="C8" i="8"/>
  <c r="D6" i="8"/>
  <c r="C9" i="8"/>
  <c r="C7" i="8"/>
  <c r="B374" i="7"/>
  <c r="B370" i="7"/>
  <c r="B366" i="7"/>
  <c r="B362" i="7"/>
  <c r="B358" i="7"/>
  <c r="B354" i="7"/>
  <c r="B350" i="7"/>
  <c r="B346" i="7"/>
  <c r="B342" i="7"/>
  <c r="B338" i="7"/>
  <c r="B334" i="7"/>
  <c r="B330" i="7"/>
  <c r="B326" i="7"/>
  <c r="B322" i="7"/>
  <c r="B318" i="7"/>
  <c r="B314" i="7"/>
  <c r="B310" i="7"/>
  <c r="B306" i="7"/>
  <c r="B372" i="7"/>
  <c r="B368" i="7"/>
  <c r="B364" i="7"/>
  <c r="B360" i="7"/>
  <c r="B356" i="7"/>
  <c r="B352" i="7"/>
  <c r="B348" i="7"/>
  <c r="B344" i="7"/>
  <c r="B340" i="7"/>
  <c r="B336" i="7"/>
  <c r="B332" i="7"/>
  <c r="B328" i="7"/>
  <c r="B324" i="7"/>
  <c r="B320" i="7"/>
  <c r="B316" i="7"/>
  <c r="B312" i="7"/>
  <c r="B308" i="7"/>
  <c r="B304" i="7"/>
  <c r="B371" i="7"/>
  <c r="B367" i="7"/>
  <c r="B363" i="7"/>
  <c r="B359" i="7"/>
  <c r="B355" i="7"/>
  <c r="B351" i="7"/>
  <c r="B347" i="7"/>
  <c r="B343" i="7"/>
  <c r="B339" i="7"/>
  <c r="B335" i="7"/>
  <c r="B331" i="7"/>
  <c r="B327" i="7"/>
  <c r="B323" i="7"/>
  <c r="B319" i="7"/>
  <c r="B315" i="7"/>
  <c r="B311" i="7"/>
  <c r="B307" i="7"/>
  <c r="B303" i="7"/>
  <c r="B373" i="7"/>
  <c r="B369" i="7"/>
  <c r="B365" i="7"/>
  <c r="B361" i="7"/>
  <c r="B357" i="7"/>
  <c r="B353" i="7"/>
  <c r="B349" i="7"/>
  <c r="B345" i="7"/>
  <c r="B341" i="7"/>
  <c r="B337" i="7"/>
  <c r="B333" i="7"/>
  <c r="B329" i="7"/>
  <c r="B325" i="7"/>
  <c r="B321" i="7"/>
  <c r="B317" i="7"/>
  <c r="B313" i="7"/>
  <c r="B309" i="7"/>
  <c r="B305" i="7"/>
  <c r="B85" i="7"/>
  <c r="B302" i="7"/>
  <c r="B298" i="7"/>
  <c r="B294" i="7"/>
  <c r="B290" i="7"/>
  <c r="B286" i="7"/>
  <c r="B282" i="7"/>
  <c r="B278" i="7"/>
  <c r="B274" i="7"/>
  <c r="B270" i="7"/>
  <c r="B266" i="7"/>
  <c r="B262" i="7"/>
  <c r="B258" i="7"/>
  <c r="B254" i="7"/>
  <c r="B250" i="7"/>
  <c r="B246" i="7"/>
  <c r="B242" i="7"/>
  <c r="B238" i="7"/>
  <c r="B234" i="7"/>
  <c r="B230" i="7"/>
  <c r="B226" i="7"/>
  <c r="B222" i="7"/>
  <c r="B218" i="7"/>
  <c r="B214" i="7"/>
  <c r="B210" i="7"/>
  <c r="B206" i="7"/>
  <c r="B202" i="7"/>
  <c r="B198" i="7"/>
  <c r="B194" i="7"/>
  <c r="B190" i="7"/>
  <c r="B186" i="7"/>
  <c r="B182" i="7"/>
  <c r="B178" i="7"/>
  <c r="B174" i="7"/>
  <c r="B170" i="7"/>
  <c r="B166" i="7"/>
  <c r="B162" i="7"/>
  <c r="B158" i="7"/>
  <c r="B154" i="7"/>
  <c r="B150" i="7"/>
  <c r="B146" i="7"/>
  <c r="B142" i="7"/>
  <c r="B138" i="7"/>
  <c r="B134" i="7"/>
  <c r="B130" i="7"/>
  <c r="B126" i="7"/>
  <c r="B122" i="7"/>
  <c r="B118" i="7"/>
  <c r="B114" i="7"/>
  <c r="B110" i="7"/>
  <c r="B106" i="7"/>
  <c r="B102" i="7"/>
  <c r="B99" i="7"/>
  <c r="B248" i="7"/>
  <c r="B208" i="7"/>
  <c r="B192" i="7"/>
  <c r="B180" i="7"/>
  <c r="B168" i="7"/>
  <c r="B156" i="7"/>
  <c r="B144" i="7"/>
  <c r="B301" i="7"/>
  <c r="B297" i="7"/>
  <c r="B293" i="7"/>
  <c r="B289" i="7"/>
  <c r="B285" i="7"/>
  <c r="B281" i="7"/>
  <c r="B277" i="7"/>
  <c r="B273" i="7"/>
  <c r="B269" i="7"/>
  <c r="B265" i="7"/>
  <c r="B261" i="7"/>
  <c r="B257" i="7"/>
  <c r="B253" i="7"/>
  <c r="B249" i="7"/>
  <c r="B245" i="7"/>
  <c r="B241" i="7"/>
  <c r="B237" i="7"/>
  <c r="B233" i="7"/>
  <c r="B229" i="7"/>
  <c r="B225" i="7"/>
  <c r="B221" i="7"/>
  <c r="B217" i="7"/>
  <c r="B213" i="7"/>
  <c r="B209" i="7"/>
  <c r="B205" i="7"/>
  <c r="B201" i="7"/>
  <c r="B197" i="7"/>
  <c r="B193" i="7"/>
  <c r="B189" i="7"/>
  <c r="B185" i="7"/>
  <c r="B181" i="7"/>
  <c r="B177" i="7"/>
  <c r="B173" i="7"/>
  <c r="B169" i="7"/>
  <c r="B165" i="7"/>
  <c r="B161" i="7"/>
  <c r="B157" i="7"/>
  <c r="B153" i="7"/>
  <c r="B149" i="7"/>
  <c r="B145" i="7"/>
  <c r="B141" i="7"/>
  <c r="B137" i="7"/>
  <c r="B133" i="7"/>
  <c r="B129" i="7"/>
  <c r="B125" i="7"/>
  <c r="B121" i="7"/>
  <c r="B117" i="7"/>
  <c r="B113" i="7"/>
  <c r="B109" i="7"/>
  <c r="B105" i="7"/>
  <c r="B101" i="7"/>
  <c r="B300" i="7"/>
  <c r="B296" i="7"/>
  <c r="B292" i="7"/>
  <c r="B288" i="7"/>
  <c r="B284" i="7"/>
  <c r="B280" i="7"/>
  <c r="B276" i="7"/>
  <c r="B272" i="7"/>
  <c r="B268" i="7"/>
  <c r="B264" i="7"/>
  <c r="B260" i="7"/>
  <c r="B256" i="7"/>
  <c r="B252" i="7"/>
  <c r="B244" i="7"/>
  <c r="B240" i="7"/>
  <c r="B236" i="7"/>
  <c r="B232" i="7"/>
  <c r="B228" i="7"/>
  <c r="B224" i="7"/>
  <c r="B220" i="7"/>
  <c r="B216" i="7"/>
  <c r="B212" i="7"/>
  <c r="B204" i="7"/>
  <c r="B200" i="7"/>
  <c r="B196" i="7"/>
  <c r="B188" i="7"/>
  <c r="B184" i="7"/>
  <c r="B176" i="7"/>
  <c r="B172" i="7"/>
  <c r="B164" i="7"/>
  <c r="B160" i="7"/>
  <c r="B152" i="7"/>
  <c r="B148" i="7"/>
  <c r="B299" i="7"/>
  <c r="B283" i="7"/>
  <c r="B267" i="7"/>
  <c r="B251" i="7"/>
  <c r="B235" i="7"/>
  <c r="B219" i="7"/>
  <c r="B203" i="7"/>
  <c r="B187" i="7"/>
  <c r="B171" i="7"/>
  <c r="B155" i="7"/>
  <c r="B140" i="7"/>
  <c r="B132" i="7"/>
  <c r="B124" i="7"/>
  <c r="B116" i="7"/>
  <c r="B108" i="7"/>
  <c r="B100" i="7"/>
  <c r="B279" i="7"/>
  <c r="B263" i="7"/>
  <c r="B231" i="7"/>
  <c r="B215" i="7"/>
  <c r="B199" i="7"/>
  <c r="B167" i="7"/>
  <c r="B151" i="7"/>
  <c r="B139" i="7"/>
  <c r="B123" i="7"/>
  <c r="B115" i="7"/>
  <c r="B107" i="7"/>
  <c r="B291" i="7"/>
  <c r="B275" i="7"/>
  <c r="B243" i="7"/>
  <c r="B227" i="7"/>
  <c r="B211" i="7"/>
  <c r="B195" i="7"/>
  <c r="B163" i="7"/>
  <c r="B147" i="7"/>
  <c r="B136" i="7"/>
  <c r="B120" i="7"/>
  <c r="B112" i="7"/>
  <c r="B295" i="7"/>
  <c r="B247" i="7"/>
  <c r="B183" i="7"/>
  <c r="B131" i="7"/>
  <c r="B259" i="7"/>
  <c r="B179" i="7"/>
  <c r="B128" i="7"/>
  <c r="B104" i="7"/>
  <c r="B287" i="7"/>
  <c r="B271" i="7"/>
  <c r="B255" i="7"/>
  <c r="B239" i="7"/>
  <c r="B223" i="7"/>
  <c r="B207" i="7"/>
  <c r="B191" i="7"/>
  <c r="B175" i="7"/>
  <c r="B159" i="7"/>
  <c r="B143" i="7"/>
  <c r="B135" i="7"/>
  <c r="B127" i="7"/>
  <c r="B119" i="7"/>
  <c r="B111" i="7"/>
  <c r="B103" i="7"/>
  <c r="B34" i="7"/>
  <c r="B74" i="7"/>
  <c r="B51" i="7"/>
  <c r="B95" i="7"/>
  <c r="B68" i="7"/>
  <c r="B28" i="7"/>
  <c r="B45" i="7"/>
  <c r="B19" i="7"/>
  <c r="B38" i="7"/>
  <c r="B82" i="7"/>
  <c r="B35" i="7"/>
  <c r="B79" i="7"/>
  <c r="B52" i="7"/>
  <c r="B96" i="7"/>
  <c r="B18" i="7"/>
  <c r="B33" i="7"/>
  <c r="B73" i="7"/>
  <c r="B21" i="7"/>
  <c r="B42" i="7"/>
  <c r="B66" i="7"/>
  <c r="B86" i="7"/>
  <c r="B39" i="7"/>
  <c r="B63" i="7"/>
  <c r="B83" i="7"/>
  <c r="B36" i="7"/>
  <c r="B60" i="7"/>
  <c r="B80" i="7"/>
  <c r="B69" i="7"/>
  <c r="B16" i="7"/>
  <c r="B97" i="7"/>
  <c r="B31" i="7"/>
  <c r="B61" i="7"/>
  <c r="B41" i="7"/>
  <c r="B54" i="7"/>
  <c r="B98" i="7"/>
  <c r="B71" i="7"/>
  <c r="B48" i="7"/>
  <c r="B92" i="7"/>
  <c r="B49" i="7"/>
  <c r="B25" i="7"/>
  <c r="B58" i="7"/>
  <c r="B55" i="7"/>
  <c r="B32" i="7"/>
  <c r="B76" i="7"/>
  <c r="B24" i="7"/>
  <c r="B15" i="7"/>
  <c r="D15" i="7" s="1"/>
  <c r="B57" i="7"/>
  <c r="B17" i="7"/>
  <c r="B50" i="7"/>
  <c r="B70" i="7"/>
  <c r="B90" i="7"/>
  <c r="B47" i="7"/>
  <c r="B67" i="7"/>
  <c r="B87" i="7"/>
  <c r="B44" i="7"/>
  <c r="B64" i="7"/>
  <c r="B84" i="7"/>
  <c r="B37" i="7"/>
  <c r="B93" i="7"/>
  <c r="B81" i="7"/>
  <c r="B23" i="7"/>
  <c r="B30" i="7"/>
  <c r="B89" i="7"/>
  <c r="B29" i="7"/>
  <c r="B26" i="7"/>
  <c r="B46" i="7"/>
  <c r="B62" i="7"/>
  <c r="B78" i="7"/>
  <c r="B94" i="7"/>
  <c r="B43" i="7"/>
  <c r="B59" i="7"/>
  <c r="B75" i="7"/>
  <c r="B91" i="7"/>
  <c r="B40" i="7"/>
  <c r="B56" i="7"/>
  <c r="B72" i="7"/>
  <c r="B88" i="7"/>
  <c r="B53" i="7"/>
  <c r="B20" i="7"/>
  <c r="B22" i="7"/>
  <c r="B65" i="7"/>
  <c r="B27" i="7"/>
  <c r="B77" i="7"/>
  <c r="E7" i="7"/>
  <c r="E8" i="7" s="1"/>
  <c r="E7" i="6"/>
  <c r="E8" i="6" s="1"/>
  <c r="B98" i="6"/>
  <c r="B94" i="6"/>
  <c r="B90" i="6"/>
  <c r="B86" i="6"/>
  <c r="B82" i="6"/>
  <c r="B78" i="6"/>
  <c r="B93" i="6"/>
  <c r="B89" i="6"/>
  <c r="B81" i="6"/>
  <c r="B97" i="6"/>
  <c r="B96" i="6"/>
  <c r="B92" i="6"/>
  <c r="B88" i="6"/>
  <c r="B84" i="6"/>
  <c r="B80" i="6"/>
  <c r="B76" i="6"/>
  <c r="B95" i="6"/>
  <c r="B91" i="6"/>
  <c r="B87" i="6"/>
  <c r="B83" i="6"/>
  <c r="B79" i="6"/>
  <c r="B75" i="6"/>
  <c r="B85" i="6"/>
  <c r="B77" i="6"/>
  <c r="B72" i="6"/>
  <c r="B68" i="6"/>
  <c r="B64" i="6"/>
  <c r="B60" i="6"/>
  <c r="B56" i="6"/>
  <c r="B52" i="6"/>
  <c r="B48" i="6"/>
  <c r="B44" i="6"/>
  <c r="B74" i="6"/>
  <c r="B70" i="6"/>
  <c r="B66" i="6"/>
  <c r="B62" i="6"/>
  <c r="B58" i="6"/>
  <c r="B54" i="6"/>
  <c r="B50" i="6"/>
  <c r="B46" i="6"/>
  <c r="B42" i="6"/>
  <c r="B38" i="6"/>
  <c r="B34" i="6"/>
  <c r="B30" i="6"/>
  <c r="B26" i="6"/>
  <c r="B22" i="6"/>
  <c r="B18" i="6"/>
  <c r="B73" i="6"/>
  <c r="B69" i="6"/>
  <c r="B65" i="6"/>
  <c r="B57" i="6"/>
  <c r="B49" i="6"/>
  <c r="B43" i="6"/>
  <c r="B29" i="6"/>
  <c r="B71" i="6"/>
  <c r="B63" i="6"/>
  <c r="B55" i="6"/>
  <c r="B47" i="6"/>
  <c r="B33" i="6"/>
  <c r="B32" i="6"/>
  <c r="B31" i="6"/>
  <c r="B17" i="6"/>
  <c r="B16" i="6"/>
  <c r="B15" i="6"/>
  <c r="B61" i="6"/>
  <c r="B53" i="6"/>
  <c r="B45" i="6"/>
  <c r="B37" i="6"/>
  <c r="B36" i="6"/>
  <c r="B35" i="6"/>
  <c r="B21" i="6"/>
  <c r="B51" i="6"/>
  <c r="B40" i="6"/>
  <c r="B28" i="6"/>
  <c r="B27" i="6"/>
  <c r="B24" i="6"/>
  <c r="B20" i="6"/>
  <c r="B39" i="6"/>
  <c r="B25" i="6"/>
  <c r="B23" i="6"/>
  <c r="B67" i="6"/>
  <c r="B19" i="6"/>
  <c r="B59" i="6"/>
  <c r="B41" i="6"/>
  <c r="B76" i="5"/>
  <c r="E3" i="4"/>
  <c r="E4" i="4" s="1"/>
  <c r="B8" i="4"/>
  <c r="D8" i="4" s="1"/>
  <c r="B11" i="3"/>
  <c r="B10" i="3"/>
  <c r="B9" i="3"/>
  <c r="B8" i="3"/>
  <c r="E3" i="3"/>
  <c r="E4" i="3" s="1"/>
  <c r="E9" i="2"/>
  <c r="E10" i="2" s="1"/>
  <c r="B13" i="2"/>
  <c r="E3" i="2"/>
  <c r="E4" i="2" s="1"/>
  <c r="D11" i="2"/>
  <c r="D13" i="2" s="1"/>
  <c r="E2" i="2"/>
  <c r="A11" i="8" l="1"/>
  <c r="B10" i="8"/>
  <c r="E6" i="8"/>
  <c r="D11" i="8"/>
  <c r="D9" i="8"/>
  <c r="D7" i="8"/>
  <c r="D10" i="8"/>
  <c r="D8" i="8"/>
  <c r="B376" i="7"/>
  <c r="E15" i="7"/>
  <c r="B100" i="6"/>
  <c r="D15" i="6"/>
  <c r="D15" i="5"/>
  <c r="B45" i="4"/>
  <c r="E8" i="4"/>
  <c r="B13" i="3"/>
  <c r="D8" i="3"/>
  <c r="E11" i="2"/>
  <c r="A12" i="8" l="1"/>
  <c r="B11" i="8"/>
  <c r="C11" i="8"/>
  <c r="F6" i="8"/>
  <c r="E11" i="8"/>
  <c r="E9" i="8"/>
  <c r="E7" i="8"/>
  <c r="E12" i="8"/>
  <c r="E10" i="8"/>
  <c r="E8" i="8"/>
  <c r="C16" i="7"/>
  <c r="E15" i="6"/>
  <c r="E15" i="5"/>
  <c r="C9" i="4"/>
  <c r="D9" i="4" s="1"/>
  <c r="E9" i="4"/>
  <c r="E8" i="3"/>
  <c r="C9" i="3" s="1"/>
  <c r="A13" i="8" l="1"/>
  <c r="B12" i="8"/>
  <c r="C12" i="8"/>
  <c r="D12" i="8"/>
  <c r="G6" i="8"/>
  <c r="F12" i="8"/>
  <c r="F10" i="8"/>
  <c r="F8" i="8"/>
  <c r="F13" i="8"/>
  <c r="F11" i="8"/>
  <c r="F9" i="8"/>
  <c r="F7" i="8"/>
  <c r="D16" i="7"/>
  <c r="C16" i="6"/>
  <c r="C16" i="5"/>
  <c r="C10" i="4"/>
  <c r="D10" i="4" s="1"/>
  <c r="E10" i="4" s="1"/>
  <c r="A14" i="8" l="1"/>
  <c r="B13" i="8"/>
  <c r="C13" i="8"/>
  <c r="D13" i="8"/>
  <c r="E13" i="8"/>
  <c r="G14" i="8"/>
  <c r="G12" i="8"/>
  <c r="G10" i="8"/>
  <c r="G8" i="8"/>
  <c r="G13" i="8"/>
  <c r="G11" i="8"/>
  <c r="G9" i="8"/>
  <c r="G7" i="8"/>
  <c r="E16" i="7"/>
  <c r="D16" i="6"/>
  <c r="D16" i="5"/>
  <c r="C11" i="4"/>
  <c r="D11" i="4" s="1"/>
  <c r="E11" i="4" s="1"/>
  <c r="D9" i="3"/>
  <c r="B14" i="8" l="1"/>
  <c r="C14" i="8"/>
  <c r="D14" i="8"/>
  <c r="E14" i="8"/>
  <c r="F14" i="8"/>
  <c r="C17" i="7"/>
  <c r="E16" i="6"/>
  <c r="E16" i="5"/>
  <c r="C12" i="4"/>
  <c r="D12" i="4" s="1"/>
  <c r="E12" i="4"/>
  <c r="E9" i="3"/>
  <c r="D17" i="7" l="1"/>
  <c r="C17" i="6"/>
  <c r="C17" i="5"/>
  <c r="C13" i="4"/>
  <c r="D13" i="4" s="1"/>
  <c r="E13" i="4"/>
  <c r="C10" i="3"/>
  <c r="E17" i="7" l="1"/>
  <c r="D17" i="6"/>
  <c r="D17" i="5"/>
  <c r="C14" i="4"/>
  <c r="D14" i="4" s="1"/>
  <c r="E14" i="4" s="1"/>
  <c r="D10" i="3"/>
  <c r="C18" i="7" l="1"/>
  <c r="E17" i="6"/>
  <c r="E17" i="5"/>
  <c r="C15" i="4"/>
  <c r="D15" i="4" s="1"/>
  <c r="E15" i="4" s="1"/>
  <c r="E10" i="3"/>
  <c r="D18" i="7" l="1"/>
  <c r="C18" i="6"/>
  <c r="C18" i="5"/>
  <c r="C16" i="4"/>
  <c r="D16" i="4" s="1"/>
  <c r="E16" i="4"/>
  <c r="C11" i="3"/>
  <c r="E18" i="7" l="1"/>
  <c r="D18" i="6"/>
  <c r="D18" i="5"/>
  <c r="C17" i="4"/>
  <c r="D11" i="3"/>
  <c r="C13" i="3"/>
  <c r="C19" i="7" l="1"/>
  <c r="D19" i="7" s="1"/>
  <c r="E19" i="7" s="1"/>
  <c r="E18" i="6"/>
  <c r="E18" i="5"/>
  <c r="D17" i="4"/>
  <c r="D13" i="3"/>
  <c r="E11" i="3"/>
  <c r="C20" i="7" l="1"/>
  <c r="D20" i="7" s="1"/>
  <c r="E20" i="7" s="1"/>
  <c r="C19" i="6"/>
  <c r="D19" i="6" s="1"/>
  <c r="C19" i="5"/>
  <c r="D19" i="5" s="1"/>
  <c r="E17" i="4"/>
  <c r="C21" i="7" l="1"/>
  <c r="D21" i="7" s="1"/>
  <c r="E21" i="7" s="1"/>
  <c r="E19" i="6"/>
  <c r="E19" i="5"/>
  <c r="C18" i="4"/>
  <c r="C22" i="7" l="1"/>
  <c r="D22" i="7" s="1"/>
  <c r="E22" i="7" s="1"/>
  <c r="C20" i="6"/>
  <c r="D20" i="6" s="1"/>
  <c r="E20" i="6" s="1"/>
  <c r="C20" i="5"/>
  <c r="D20" i="5" s="1"/>
  <c r="E20" i="5" s="1"/>
  <c r="D18" i="4"/>
  <c r="C23" i="7" l="1"/>
  <c r="D23" i="7" s="1"/>
  <c r="E23" i="7" s="1"/>
  <c r="C21" i="6"/>
  <c r="D21" i="6" s="1"/>
  <c r="E21" i="6" s="1"/>
  <c r="C21" i="5"/>
  <c r="D21" i="5" s="1"/>
  <c r="E21" i="5" s="1"/>
  <c r="E18" i="4"/>
  <c r="C24" i="7" l="1"/>
  <c r="D24" i="7" s="1"/>
  <c r="E24" i="7" s="1"/>
  <c r="C22" i="6"/>
  <c r="D22" i="6" s="1"/>
  <c r="E22" i="6" s="1"/>
  <c r="C22" i="5"/>
  <c r="D22" i="5" s="1"/>
  <c r="E22" i="5" s="1"/>
  <c r="C19" i="4"/>
  <c r="C25" i="7" l="1"/>
  <c r="D25" i="7" s="1"/>
  <c r="E25" i="7" s="1"/>
  <c r="C23" i="6"/>
  <c r="D23" i="6" s="1"/>
  <c r="E23" i="6" s="1"/>
  <c r="C23" i="5"/>
  <c r="D23" i="5" s="1"/>
  <c r="E23" i="5" s="1"/>
  <c r="D19" i="4"/>
  <c r="C26" i="7" l="1"/>
  <c r="D26" i="7" s="1"/>
  <c r="E26" i="7" s="1"/>
  <c r="C24" i="6"/>
  <c r="D24" i="6" s="1"/>
  <c r="E24" i="6" s="1"/>
  <c r="C24" i="5"/>
  <c r="D24" i="5" s="1"/>
  <c r="E24" i="5" s="1"/>
  <c r="E19" i="4"/>
  <c r="C27" i="7" l="1"/>
  <c r="D27" i="7" s="1"/>
  <c r="E27" i="7"/>
  <c r="C25" i="6"/>
  <c r="D25" i="6" s="1"/>
  <c r="E25" i="6"/>
  <c r="C25" i="5"/>
  <c r="D25" i="5" s="1"/>
  <c r="E25" i="5" s="1"/>
  <c r="C20" i="4"/>
  <c r="C28" i="7" l="1"/>
  <c r="D28" i="7" s="1"/>
  <c r="E28" i="7" s="1"/>
  <c r="C26" i="6"/>
  <c r="D26" i="6" s="1"/>
  <c r="E26" i="6" s="1"/>
  <c r="C26" i="5"/>
  <c r="D26" i="5" s="1"/>
  <c r="E26" i="5" s="1"/>
  <c r="D20" i="4"/>
  <c r="C29" i="7" l="1"/>
  <c r="D29" i="7" s="1"/>
  <c r="E29" i="7" s="1"/>
  <c r="C27" i="6"/>
  <c r="D27" i="6" s="1"/>
  <c r="E27" i="6" s="1"/>
  <c r="C27" i="5"/>
  <c r="D27" i="5" s="1"/>
  <c r="E27" i="5" s="1"/>
  <c r="E20" i="4"/>
  <c r="C30" i="7" l="1"/>
  <c r="D30" i="7" s="1"/>
  <c r="E30" i="7" s="1"/>
  <c r="C28" i="6"/>
  <c r="D28" i="6" s="1"/>
  <c r="E28" i="6" s="1"/>
  <c r="C28" i="5"/>
  <c r="D28" i="5" s="1"/>
  <c r="E28" i="5" s="1"/>
  <c r="C21" i="4"/>
  <c r="C31" i="7" l="1"/>
  <c r="D31" i="7" s="1"/>
  <c r="E31" i="7" s="1"/>
  <c r="C29" i="6"/>
  <c r="D29" i="6" s="1"/>
  <c r="E29" i="6" s="1"/>
  <c r="C29" i="5"/>
  <c r="D29" i="5" s="1"/>
  <c r="E29" i="5" s="1"/>
  <c r="D21" i="4"/>
  <c r="C32" i="7" l="1"/>
  <c r="D32" i="7" s="1"/>
  <c r="E32" i="7" s="1"/>
  <c r="C30" i="6"/>
  <c r="D30" i="6" s="1"/>
  <c r="E30" i="6"/>
  <c r="C30" i="5"/>
  <c r="D30" i="5" s="1"/>
  <c r="E30" i="5" s="1"/>
  <c r="E21" i="4"/>
  <c r="C33" i="7" l="1"/>
  <c r="D33" i="7" s="1"/>
  <c r="E33" i="7" s="1"/>
  <c r="C31" i="6"/>
  <c r="D31" i="6" s="1"/>
  <c r="E31" i="6" s="1"/>
  <c r="C31" i="5"/>
  <c r="D31" i="5" s="1"/>
  <c r="E31" i="5" s="1"/>
  <c r="C22" i="4"/>
  <c r="D22" i="4" s="1"/>
  <c r="E22" i="4" s="1"/>
  <c r="C34" i="7" l="1"/>
  <c r="D34" i="7" s="1"/>
  <c r="E34" i="7"/>
  <c r="C32" i="6"/>
  <c r="D32" i="6" s="1"/>
  <c r="E32" i="6" s="1"/>
  <c r="C32" i="5"/>
  <c r="D32" i="5" s="1"/>
  <c r="E32" i="5" s="1"/>
  <c r="C23" i="4"/>
  <c r="D23" i="4" s="1"/>
  <c r="E23" i="4" s="1"/>
  <c r="C35" i="7" l="1"/>
  <c r="D35" i="7" s="1"/>
  <c r="E35" i="7"/>
  <c r="C33" i="6"/>
  <c r="D33" i="6" s="1"/>
  <c r="E33" i="6" s="1"/>
  <c r="C33" i="5"/>
  <c r="D33" i="5" s="1"/>
  <c r="E33" i="5" s="1"/>
  <c r="C24" i="4"/>
  <c r="D24" i="4" s="1"/>
  <c r="E24" i="4"/>
  <c r="C36" i="7" l="1"/>
  <c r="D36" i="7" s="1"/>
  <c r="E36" i="7" s="1"/>
  <c r="C34" i="6"/>
  <c r="D34" i="6" s="1"/>
  <c r="E34" i="6" s="1"/>
  <c r="C34" i="5"/>
  <c r="D34" i="5" s="1"/>
  <c r="E34" i="5" s="1"/>
  <c r="C25" i="4"/>
  <c r="D25" i="4" s="1"/>
  <c r="E25" i="4"/>
  <c r="C37" i="7" l="1"/>
  <c r="D37" i="7" s="1"/>
  <c r="E37" i="7" s="1"/>
  <c r="C35" i="6"/>
  <c r="D35" i="6" s="1"/>
  <c r="E35" i="6" s="1"/>
  <c r="C35" i="5"/>
  <c r="D35" i="5" s="1"/>
  <c r="E35" i="5" s="1"/>
  <c r="C26" i="4"/>
  <c r="D26" i="4" s="1"/>
  <c r="E26" i="4" s="1"/>
  <c r="C38" i="7" l="1"/>
  <c r="D38" i="7" s="1"/>
  <c r="E38" i="7"/>
  <c r="C36" i="6"/>
  <c r="D36" i="6" s="1"/>
  <c r="E36" i="6" s="1"/>
  <c r="C36" i="5"/>
  <c r="D36" i="5" s="1"/>
  <c r="E36" i="5" s="1"/>
  <c r="C27" i="4"/>
  <c r="D27" i="4" s="1"/>
  <c r="E27" i="4" s="1"/>
  <c r="C39" i="7" l="1"/>
  <c r="D39" i="7" s="1"/>
  <c r="E39" i="7"/>
  <c r="C37" i="6"/>
  <c r="D37" i="6" s="1"/>
  <c r="E37" i="6"/>
  <c r="C37" i="5"/>
  <c r="D37" i="5" s="1"/>
  <c r="E37" i="5" s="1"/>
  <c r="C28" i="4"/>
  <c r="D28" i="4" s="1"/>
  <c r="E28" i="4"/>
  <c r="C40" i="7" l="1"/>
  <c r="D40" i="7" s="1"/>
  <c r="E40" i="7" s="1"/>
  <c r="C38" i="6"/>
  <c r="D38" i="6" s="1"/>
  <c r="E38" i="6" s="1"/>
  <c r="C38" i="5"/>
  <c r="D38" i="5" s="1"/>
  <c r="E38" i="5" s="1"/>
  <c r="C29" i="4"/>
  <c r="D29" i="4" s="1"/>
  <c r="E29" i="4"/>
  <c r="C41" i="7" l="1"/>
  <c r="D41" i="7" s="1"/>
  <c r="E41" i="7" s="1"/>
  <c r="C39" i="6"/>
  <c r="D39" i="6" s="1"/>
  <c r="E39" i="6" s="1"/>
  <c r="C39" i="5"/>
  <c r="D39" i="5" s="1"/>
  <c r="E39" i="5" s="1"/>
  <c r="C30" i="4"/>
  <c r="D30" i="4" s="1"/>
  <c r="E30" i="4" s="1"/>
  <c r="C42" i="7" l="1"/>
  <c r="D42" i="7" s="1"/>
  <c r="E42" i="7"/>
  <c r="C40" i="6"/>
  <c r="D40" i="6" s="1"/>
  <c r="E40" i="6" s="1"/>
  <c r="C40" i="5"/>
  <c r="D40" i="5" s="1"/>
  <c r="E40" i="5" s="1"/>
  <c r="C31" i="4"/>
  <c r="D31" i="4" s="1"/>
  <c r="E31" i="4" s="1"/>
  <c r="C43" i="7" l="1"/>
  <c r="D43" i="7" s="1"/>
  <c r="E43" i="7" s="1"/>
  <c r="C41" i="6"/>
  <c r="D41" i="6" s="1"/>
  <c r="E41" i="6" s="1"/>
  <c r="C41" i="5"/>
  <c r="D41" i="5" s="1"/>
  <c r="E41" i="5" s="1"/>
  <c r="C32" i="4"/>
  <c r="D32" i="4" s="1"/>
  <c r="E32" i="4"/>
  <c r="C44" i="7" l="1"/>
  <c r="D44" i="7" s="1"/>
  <c r="E44" i="7" s="1"/>
  <c r="C42" i="6"/>
  <c r="D42" i="6" s="1"/>
  <c r="E42" i="6" s="1"/>
  <c r="C42" i="5"/>
  <c r="D42" i="5" s="1"/>
  <c r="E42" i="5" s="1"/>
  <c r="C33" i="4"/>
  <c r="D33" i="4" s="1"/>
  <c r="E33" i="4"/>
  <c r="C45" i="7" l="1"/>
  <c r="D45" i="7" s="1"/>
  <c r="E45" i="7" s="1"/>
  <c r="C43" i="6"/>
  <c r="D43" i="6" s="1"/>
  <c r="E43" i="6" s="1"/>
  <c r="C43" i="5"/>
  <c r="D43" i="5" s="1"/>
  <c r="E43" i="5" s="1"/>
  <c r="C34" i="4"/>
  <c r="D34" i="4" s="1"/>
  <c r="E34" i="4" s="1"/>
  <c r="C46" i="7" l="1"/>
  <c r="D46" i="7" s="1"/>
  <c r="E46" i="7" s="1"/>
  <c r="C44" i="6"/>
  <c r="D44" i="6" s="1"/>
  <c r="E44" i="6"/>
  <c r="C44" i="5"/>
  <c r="D44" i="5" s="1"/>
  <c r="E44" i="5" s="1"/>
  <c r="C35" i="4"/>
  <c r="D35" i="4" s="1"/>
  <c r="E35" i="4" s="1"/>
  <c r="C47" i="7" l="1"/>
  <c r="D47" i="7" s="1"/>
  <c r="E47" i="7"/>
  <c r="C45" i="6"/>
  <c r="D45" i="6" s="1"/>
  <c r="E45" i="6" s="1"/>
  <c r="C45" i="5"/>
  <c r="D45" i="5" s="1"/>
  <c r="E45" i="5" s="1"/>
  <c r="C36" i="4"/>
  <c r="D36" i="4" s="1"/>
  <c r="E36" i="4"/>
  <c r="C48" i="7" l="1"/>
  <c r="D48" i="7" s="1"/>
  <c r="E48" i="7" s="1"/>
  <c r="C46" i="6"/>
  <c r="D46" i="6" s="1"/>
  <c r="E46" i="6" s="1"/>
  <c r="C46" i="5"/>
  <c r="D46" i="5" s="1"/>
  <c r="E46" i="5" s="1"/>
  <c r="C37" i="4"/>
  <c r="D37" i="4" s="1"/>
  <c r="E37" i="4"/>
  <c r="C49" i="7" l="1"/>
  <c r="D49" i="7" s="1"/>
  <c r="E49" i="7" s="1"/>
  <c r="C47" i="6"/>
  <c r="D47" i="6" s="1"/>
  <c r="E47" i="6"/>
  <c r="C47" i="5"/>
  <c r="D47" i="5" s="1"/>
  <c r="E47" i="5" s="1"/>
  <c r="C38" i="4"/>
  <c r="D38" i="4" s="1"/>
  <c r="E38" i="4" s="1"/>
  <c r="C50" i="7" l="1"/>
  <c r="D50" i="7" s="1"/>
  <c r="E50" i="7"/>
  <c r="C48" i="6"/>
  <c r="D48" i="6" s="1"/>
  <c r="E48" i="6" s="1"/>
  <c r="C48" i="5"/>
  <c r="D48" i="5" s="1"/>
  <c r="E48" i="5" s="1"/>
  <c r="C39" i="4"/>
  <c r="D39" i="4" s="1"/>
  <c r="E39" i="4" s="1"/>
  <c r="C51" i="7" l="1"/>
  <c r="D51" i="7" s="1"/>
  <c r="E51" i="7" s="1"/>
  <c r="C49" i="6"/>
  <c r="D49" i="6" s="1"/>
  <c r="E49" i="6" s="1"/>
  <c r="C49" i="5"/>
  <c r="D49" i="5" s="1"/>
  <c r="E49" i="5" s="1"/>
  <c r="C40" i="4"/>
  <c r="D40" i="4" s="1"/>
  <c r="E40" i="4"/>
  <c r="C52" i="7" l="1"/>
  <c r="D52" i="7" s="1"/>
  <c r="E52" i="7" s="1"/>
  <c r="C50" i="6"/>
  <c r="D50" i="6" s="1"/>
  <c r="E50" i="6" s="1"/>
  <c r="C50" i="5"/>
  <c r="C41" i="4"/>
  <c r="D41" i="4" s="1"/>
  <c r="E41" i="4"/>
  <c r="C53" i="7" l="1"/>
  <c r="D53" i="7" s="1"/>
  <c r="E53" i="7" s="1"/>
  <c r="C51" i="6"/>
  <c r="D51" i="6" s="1"/>
  <c r="E51" i="6"/>
  <c r="D50" i="5"/>
  <c r="C42" i="4"/>
  <c r="D42" i="4" s="1"/>
  <c r="E42" i="4" s="1"/>
  <c r="C54" i="7" l="1"/>
  <c r="D54" i="7" s="1"/>
  <c r="E54" i="7" s="1"/>
  <c r="C52" i="6"/>
  <c r="D52" i="6" s="1"/>
  <c r="E52" i="6"/>
  <c r="E50" i="5"/>
  <c r="C43" i="4"/>
  <c r="C55" i="7" l="1"/>
  <c r="D55" i="7" s="1"/>
  <c r="E55" i="7" s="1"/>
  <c r="C53" i="6"/>
  <c r="D53" i="6" s="1"/>
  <c r="E53" i="6" s="1"/>
  <c r="C51" i="5"/>
  <c r="D43" i="4"/>
  <c r="C45" i="4"/>
  <c r="C56" i="7" l="1"/>
  <c r="D56" i="7" s="1"/>
  <c r="E56" i="7" s="1"/>
  <c r="C54" i="6"/>
  <c r="D54" i="6" s="1"/>
  <c r="E54" i="6" s="1"/>
  <c r="D51" i="5"/>
  <c r="D45" i="4"/>
  <c r="E43" i="4"/>
  <c r="C57" i="7" l="1"/>
  <c r="D57" i="7" s="1"/>
  <c r="E57" i="7" s="1"/>
  <c r="C55" i="6"/>
  <c r="D55" i="6" s="1"/>
  <c r="E55" i="6"/>
  <c r="E51" i="5"/>
  <c r="C58" i="7" l="1"/>
  <c r="D58" i="7" s="1"/>
  <c r="E58" i="7" s="1"/>
  <c r="C56" i="6"/>
  <c r="D56" i="6" s="1"/>
  <c r="E56" i="6" s="1"/>
  <c r="C52" i="5"/>
  <c r="C59" i="7" l="1"/>
  <c r="D59" i="7" s="1"/>
  <c r="E59" i="7" s="1"/>
  <c r="C57" i="6"/>
  <c r="D57" i="6" s="1"/>
  <c r="E57" i="6" s="1"/>
  <c r="D52" i="5"/>
  <c r="C60" i="7" l="1"/>
  <c r="D60" i="7" s="1"/>
  <c r="E60" i="7" s="1"/>
  <c r="C58" i="6"/>
  <c r="D58" i="6" s="1"/>
  <c r="E58" i="6" s="1"/>
  <c r="E52" i="5"/>
  <c r="C61" i="7" l="1"/>
  <c r="D61" i="7" s="1"/>
  <c r="E61" i="7" s="1"/>
  <c r="C59" i="6"/>
  <c r="D59" i="6" s="1"/>
  <c r="E59" i="6" s="1"/>
  <c r="C53" i="5"/>
  <c r="C62" i="7" l="1"/>
  <c r="D62" i="7" s="1"/>
  <c r="E62" i="7" s="1"/>
  <c r="C60" i="6"/>
  <c r="D60" i="6" s="1"/>
  <c r="E60" i="6" s="1"/>
  <c r="D53" i="5"/>
  <c r="C63" i="7" l="1"/>
  <c r="D63" i="7" s="1"/>
  <c r="E63" i="7" s="1"/>
  <c r="C61" i="6"/>
  <c r="D61" i="6" s="1"/>
  <c r="E61" i="6" s="1"/>
  <c r="E53" i="5"/>
  <c r="C64" i="7" l="1"/>
  <c r="D64" i="7" s="1"/>
  <c r="E64" i="7" s="1"/>
  <c r="C62" i="6"/>
  <c r="D62" i="6" s="1"/>
  <c r="E62" i="6" s="1"/>
  <c r="C54" i="5"/>
  <c r="C65" i="7" l="1"/>
  <c r="D65" i="7" s="1"/>
  <c r="E65" i="7" s="1"/>
  <c r="C63" i="6"/>
  <c r="D63" i="6" s="1"/>
  <c r="E63" i="6" s="1"/>
  <c r="D54" i="5"/>
  <c r="C66" i="7" l="1"/>
  <c r="D66" i="7" s="1"/>
  <c r="E66" i="7" s="1"/>
  <c r="C64" i="6"/>
  <c r="D64" i="6" s="1"/>
  <c r="E64" i="6" s="1"/>
  <c r="E54" i="5"/>
  <c r="C67" i="7" l="1"/>
  <c r="D67" i="7" s="1"/>
  <c r="E67" i="7" s="1"/>
  <c r="C65" i="6"/>
  <c r="D65" i="6" s="1"/>
  <c r="E65" i="6" s="1"/>
  <c r="C55" i="5"/>
  <c r="D55" i="5" s="1"/>
  <c r="E55" i="5" s="1"/>
  <c r="C68" i="7" l="1"/>
  <c r="D68" i="7" s="1"/>
  <c r="E68" i="7" s="1"/>
  <c r="C66" i="6"/>
  <c r="D66" i="6" s="1"/>
  <c r="E66" i="6" s="1"/>
  <c r="C56" i="5"/>
  <c r="D56" i="5" s="1"/>
  <c r="E56" i="5" s="1"/>
  <c r="C69" i="7" l="1"/>
  <c r="D69" i="7" s="1"/>
  <c r="E69" i="7" s="1"/>
  <c r="C67" i="6"/>
  <c r="D67" i="6" s="1"/>
  <c r="E67" i="6"/>
  <c r="C57" i="5"/>
  <c r="D57" i="5" s="1"/>
  <c r="E57" i="5" s="1"/>
  <c r="C70" i="7" l="1"/>
  <c r="D70" i="7" s="1"/>
  <c r="E70" i="7" s="1"/>
  <c r="C68" i="6"/>
  <c r="D68" i="6" s="1"/>
  <c r="E68" i="6"/>
  <c r="C58" i="5"/>
  <c r="D58" i="5" s="1"/>
  <c r="E58" i="5" s="1"/>
  <c r="C71" i="7" l="1"/>
  <c r="D71" i="7" s="1"/>
  <c r="E71" i="7"/>
  <c r="C69" i="6"/>
  <c r="D69" i="6" s="1"/>
  <c r="E69" i="6" s="1"/>
  <c r="C59" i="5"/>
  <c r="D59" i="5" s="1"/>
  <c r="E59" i="5" s="1"/>
  <c r="C72" i="7" l="1"/>
  <c r="D72" i="7" s="1"/>
  <c r="E72" i="7" s="1"/>
  <c r="C70" i="6"/>
  <c r="D70" i="6" s="1"/>
  <c r="E70" i="6" s="1"/>
  <c r="C60" i="5"/>
  <c r="D60" i="5" s="1"/>
  <c r="E60" i="5" s="1"/>
  <c r="C73" i="7" l="1"/>
  <c r="D73" i="7" s="1"/>
  <c r="E73" i="7" s="1"/>
  <c r="C71" i="6"/>
  <c r="D71" i="6" s="1"/>
  <c r="E71" i="6"/>
  <c r="C61" i="5"/>
  <c r="D61" i="5" s="1"/>
  <c r="E61" i="5" s="1"/>
  <c r="C74" i="7" l="1"/>
  <c r="D74" i="7" s="1"/>
  <c r="E74" i="7" s="1"/>
  <c r="C72" i="6"/>
  <c r="D72" i="6" s="1"/>
  <c r="E72" i="6" s="1"/>
  <c r="C62" i="5"/>
  <c r="D62" i="5" s="1"/>
  <c r="E62" i="5" s="1"/>
  <c r="C75" i="7" l="1"/>
  <c r="D75" i="7" s="1"/>
  <c r="E75" i="7" s="1"/>
  <c r="C73" i="6"/>
  <c r="D73" i="6" s="1"/>
  <c r="E73" i="6" s="1"/>
  <c r="C63" i="5"/>
  <c r="D63" i="5" s="1"/>
  <c r="E63" i="5"/>
  <c r="C76" i="7" l="1"/>
  <c r="D76" i="7" s="1"/>
  <c r="E76" i="7" s="1"/>
  <c r="C74" i="6"/>
  <c r="C64" i="5"/>
  <c r="D64" i="5" s="1"/>
  <c r="E64" i="5"/>
  <c r="C77" i="7" l="1"/>
  <c r="D77" i="7" s="1"/>
  <c r="E77" i="7" s="1"/>
  <c r="D74" i="6"/>
  <c r="C65" i="5"/>
  <c r="D65" i="5" s="1"/>
  <c r="E65" i="5" s="1"/>
  <c r="C78" i="7" l="1"/>
  <c r="D78" i="7" s="1"/>
  <c r="E78" i="7"/>
  <c r="E74" i="6"/>
  <c r="C66" i="5"/>
  <c r="D66" i="5" s="1"/>
  <c r="E66" i="5" s="1"/>
  <c r="C79" i="7" l="1"/>
  <c r="D79" i="7" s="1"/>
  <c r="E79" i="7" s="1"/>
  <c r="C75" i="6"/>
  <c r="C67" i="5"/>
  <c r="D67" i="5" s="1"/>
  <c r="E67" i="5"/>
  <c r="C80" i="7" l="1"/>
  <c r="D80" i="7" s="1"/>
  <c r="E80" i="7" s="1"/>
  <c r="D75" i="6"/>
  <c r="C68" i="5"/>
  <c r="D68" i="5" s="1"/>
  <c r="E68" i="5" s="1"/>
  <c r="C81" i="7" l="1"/>
  <c r="D81" i="7" s="1"/>
  <c r="E81" i="7" s="1"/>
  <c r="E75" i="6"/>
  <c r="C69" i="5"/>
  <c r="D69" i="5" s="1"/>
  <c r="E69" i="5" s="1"/>
  <c r="C82" i="7" l="1"/>
  <c r="D82" i="7" s="1"/>
  <c r="E82" i="7" s="1"/>
  <c r="C76" i="6"/>
  <c r="C70" i="5"/>
  <c r="D70" i="5" s="1"/>
  <c r="E70" i="5" s="1"/>
  <c r="C83" i="7" l="1"/>
  <c r="D83" i="7" s="1"/>
  <c r="E83" i="7" s="1"/>
  <c r="D76" i="6"/>
  <c r="C71" i="5"/>
  <c r="D71" i="5" s="1"/>
  <c r="E71" i="5" s="1"/>
  <c r="C84" i="7" l="1"/>
  <c r="D84" i="7" s="1"/>
  <c r="E84" i="7" s="1"/>
  <c r="E76" i="6"/>
  <c r="C72" i="5"/>
  <c r="D72" i="5" s="1"/>
  <c r="E72" i="5" s="1"/>
  <c r="C85" i="7" l="1"/>
  <c r="D85" i="7" s="1"/>
  <c r="E85" i="7" s="1"/>
  <c r="C77" i="6"/>
  <c r="C73" i="5"/>
  <c r="D73" i="5" s="1"/>
  <c r="E73" i="5" s="1"/>
  <c r="C86" i="7" l="1"/>
  <c r="D86" i="7" s="1"/>
  <c r="E86" i="7" s="1"/>
  <c r="D77" i="6"/>
  <c r="C74" i="5"/>
  <c r="C87" i="7" l="1"/>
  <c r="D87" i="7" s="1"/>
  <c r="E87" i="7" s="1"/>
  <c r="E77" i="6"/>
  <c r="D74" i="5"/>
  <c r="C76" i="5"/>
  <c r="C88" i="7" l="1"/>
  <c r="D88" i="7" s="1"/>
  <c r="E88" i="7" s="1"/>
  <c r="C78" i="6"/>
  <c r="D76" i="5"/>
  <c r="E74" i="5"/>
  <c r="C89" i="7" l="1"/>
  <c r="D89" i="7" s="1"/>
  <c r="E89" i="7" s="1"/>
  <c r="D78" i="6"/>
  <c r="C90" i="7" l="1"/>
  <c r="D90" i="7" s="1"/>
  <c r="E90" i="7" s="1"/>
  <c r="E78" i="6"/>
  <c r="C91" i="7" l="1"/>
  <c r="D91" i="7" s="1"/>
  <c r="E91" i="7" s="1"/>
  <c r="C79" i="6"/>
  <c r="C92" i="7" l="1"/>
  <c r="D92" i="7" s="1"/>
  <c r="E92" i="7" s="1"/>
  <c r="D79" i="6"/>
  <c r="C93" i="7" l="1"/>
  <c r="D93" i="7" s="1"/>
  <c r="E93" i="7" s="1"/>
  <c r="E79" i="6"/>
  <c r="C94" i="7" l="1"/>
  <c r="D94" i="7" s="1"/>
  <c r="E94" i="7"/>
  <c r="C80" i="6"/>
  <c r="D80" i="6" s="1"/>
  <c r="E80" i="6"/>
  <c r="C95" i="7" l="1"/>
  <c r="D95" i="7" s="1"/>
  <c r="E95" i="7" s="1"/>
  <c r="C81" i="6"/>
  <c r="D81" i="6" s="1"/>
  <c r="E81" i="6" s="1"/>
  <c r="C96" i="7" l="1"/>
  <c r="D96" i="7" s="1"/>
  <c r="E96" i="7" s="1"/>
  <c r="C82" i="6"/>
  <c r="D82" i="6" s="1"/>
  <c r="E82" i="6" s="1"/>
  <c r="C97" i="7" l="1"/>
  <c r="D97" i="7" s="1"/>
  <c r="E97" i="7" s="1"/>
  <c r="C83" i="6"/>
  <c r="D83" i="6" s="1"/>
  <c r="E83" i="6"/>
  <c r="C98" i="7" l="1"/>
  <c r="C84" i="6"/>
  <c r="D84" i="6" s="1"/>
  <c r="E84" i="6"/>
  <c r="D98" i="7" l="1"/>
  <c r="C85" i="6"/>
  <c r="D85" i="6" s="1"/>
  <c r="E85" i="6" s="1"/>
  <c r="E98" i="7" l="1"/>
  <c r="C86" i="6"/>
  <c r="D86" i="6" s="1"/>
  <c r="E86" i="6" s="1"/>
  <c r="C99" i="7" l="1"/>
  <c r="C87" i="6"/>
  <c r="D87" i="6" s="1"/>
  <c r="E87" i="6"/>
  <c r="D99" i="7" l="1"/>
  <c r="C88" i="6"/>
  <c r="D88" i="6" s="1"/>
  <c r="E88" i="6"/>
  <c r="E99" i="7" l="1"/>
  <c r="C89" i="6"/>
  <c r="D89" i="6" s="1"/>
  <c r="E89" i="6" s="1"/>
  <c r="C100" i="7" l="1"/>
  <c r="C90" i="6"/>
  <c r="D90" i="6" s="1"/>
  <c r="E90" i="6" s="1"/>
  <c r="D100" i="7" l="1"/>
  <c r="C91" i="6"/>
  <c r="D91" i="6" s="1"/>
  <c r="E91" i="6"/>
  <c r="E100" i="7" l="1"/>
  <c r="C92" i="6"/>
  <c r="D92" i="6" s="1"/>
  <c r="E92" i="6"/>
  <c r="C101" i="7" l="1"/>
  <c r="C93" i="6"/>
  <c r="D93" i="6" s="1"/>
  <c r="E93" i="6" s="1"/>
  <c r="D101" i="7" l="1"/>
  <c r="C94" i="6"/>
  <c r="D94" i="6" s="1"/>
  <c r="E94" i="6" s="1"/>
  <c r="E101" i="7" l="1"/>
  <c r="C95" i="6"/>
  <c r="D95" i="6" s="1"/>
  <c r="E95" i="6"/>
  <c r="C102" i="7" l="1"/>
  <c r="C96" i="6"/>
  <c r="D96" i="6" s="1"/>
  <c r="E96" i="6"/>
  <c r="D102" i="7" l="1"/>
  <c r="C97" i="6"/>
  <c r="D97" i="6" s="1"/>
  <c r="E97" i="6" s="1"/>
  <c r="E102" i="7" l="1"/>
  <c r="C98" i="6"/>
  <c r="C103" i="7" l="1"/>
  <c r="D98" i="6"/>
  <c r="C100" i="6"/>
  <c r="D103" i="7" l="1"/>
  <c r="D100" i="6"/>
  <c r="E98" i="6"/>
  <c r="E103" i="7" l="1"/>
  <c r="C104" i="7" l="1"/>
  <c r="D104" i="7" s="1"/>
  <c r="E104" i="7"/>
  <c r="C105" i="7" l="1"/>
  <c r="D105" i="7" s="1"/>
  <c r="E105" i="7" s="1"/>
  <c r="C106" i="7" l="1"/>
  <c r="D106" i="7" s="1"/>
  <c r="E106" i="7" s="1"/>
  <c r="C107" i="7" l="1"/>
  <c r="D107" i="7" s="1"/>
  <c r="E107" i="7" s="1"/>
  <c r="C108" i="7" l="1"/>
  <c r="D108" i="7" s="1"/>
  <c r="E108" i="7" s="1"/>
  <c r="C109" i="7" l="1"/>
  <c r="D109" i="7" s="1"/>
  <c r="E109" i="7" s="1"/>
  <c r="C110" i="7" l="1"/>
  <c r="D110" i="7" s="1"/>
  <c r="E110" i="7" s="1"/>
  <c r="C111" i="7" l="1"/>
  <c r="D111" i="7" s="1"/>
  <c r="E111" i="7" s="1"/>
  <c r="C112" i="7" l="1"/>
  <c r="D112" i="7" s="1"/>
  <c r="E112" i="7" s="1"/>
  <c r="C113" i="7" l="1"/>
  <c r="D113" i="7" s="1"/>
  <c r="E113" i="7" s="1"/>
  <c r="C114" i="7" l="1"/>
  <c r="D114" i="7" s="1"/>
  <c r="E114" i="7" s="1"/>
  <c r="C115" i="7" l="1"/>
  <c r="D115" i="7" s="1"/>
  <c r="E115" i="7" s="1"/>
  <c r="C116" i="7" l="1"/>
  <c r="D116" i="7" s="1"/>
  <c r="E116" i="7" s="1"/>
  <c r="C117" i="7" l="1"/>
  <c r="D117" i="7" s="1"/>
  <c r="E117" i="7" s="1"/>
  <c r="C118" i="7" l="1"/>
  <c r="D118" i="7" s="1"/>
  <c r="E118" i="7" s="1"/>
  <c r="C119" i="7" l="1"/>
  <c r="D119" i="7" s="1"/>
  <c r="E119" i="7" s="1"/>
  <c r="C120" i="7" l="1"/>
  <c r="D120" i="7" s="1"/>
  <c r="E120" i="7" s="1"/>
  <c r="C121" i="7" l="1"/>
  <c r="D121" i="7" s="1"/>
  <c r="E121" i="7" s="1"/>
  <c r="C122" i="7" l="1"/>
  <c r="D122" i="7" s="1"/>
  <c r="E122" i="7" s="1"/>
  <c r="C123" i="7" l="1"/>
  <c r="D123" i="7" s="1"/>
  <c r="E123" i="7" s="1"/>
  <c r="C124" i="7" l="1"/>
  <c r="D124" i="7" s="1"/>
  <c r="E124" i="7" s="1"/>
  <c r="C125" i="7" l="1"/>
  <c r="D125" i="7" s="1"/>
  <c r="E125" i="7" s="1"/>
  <c r="C126" i="7" l="1"/>
  <c r="D126" i="7" s="1"/>
  <c r="E126" i="7" s="1"/>
  <c r="C127" i="7" l="1"/>
  <c r="D127" i="7" s="1"/>
  <c r="E127" i="7" s="1"/>
  <c r="C128" i="7" l="1"/>
  <c r="D128" i="7" s="1"/>
  <c r="E128" i="7" s="1"/>
  <c r="C129" i="7" l="1"/>
  <c r="D129" i="7" s="1"/>
  <c r="E129" i="7" s="1"/>
  <c r="C130" i="7" l="1"/>
  <c r="D130" i="7" s="1"/>
  <c r="E130" i="7" s="1"/>
  <c r="C131" i="7" l="1"/>
  <c r="D131" i="7" s="1"/>
  <c r="E131" i="7" s="1"/>
  <c r="C132" i="7" l="1"/>
  <c r="D132" i="7" s="1"/>
  <c r="E132" i="7" s="1"/>
  <c r="C133" i="7" l="1"/>
  <c r="D133" i="7" s="1"/>
  <c r="E133" i="7" s="1"/>
  <c r="C134" i="7" l="1"/>
  <c r="D134" i="7" s="1"/>
  <c r="E134" i="7" s="1"/>
  <c r="C135" i="7" l="1"/>
  <c r="D135" i="7" s="1"/>
  <c r="E135" i="7" s="1"/>
  <c r="C136" i="7" l="1"/>
  <c r="D136" i="7" s="1"/>
  <c r="E136" i="7" s="1"/>
  <c r="C137" i="7" l="1"/>
  <c r="D137" i="7" s="1"/>
  <c r="E137" i="7" s="1"/>
  <c r="C138" i="7" l="1"/>
  <c r="D138" i="7" s="1"/>
  <c r="E138" i="7" s="1"/>
  <c r="C139" i="7" l="1"/>
  <c r="D139" i="7" s="1"/>
  <c r="E139" i="7" s="1"/>
  <c r="C140" i="7" l="1"/>
  <c r="D140" i="7" s="1"/>
  <c r="E140" i="7" s="1"/>
  <c r="C141" i="7" l="1"/>
  <c r="D141" i="7" s="1"/>
  <c r="E141" i="7" s="1"/>
  <c r="C142" i="7" l="1"/>
  <c r="D142" i="7" s="1"/>
  <c r="E142" i="7" s="1"/>
  <c r="C143" i="7" l="1"/>
  <c r="D143" i="7" s="1"/>
  <c r="E143" i="7" s="1"/>
  <c r="C144" i="7" l="1"/>
  <c r="D144" i="7" s="1"/>
  <c r="E144" i="7" s="1"/>
  <c r="C145" i="7" l="1"/>
  <c r="D145" i="7" s="1"/>
  <c r="E145" i="7" s="1"/>
  <c r="C146" i="7" l="1"/>
  <c r="D146" i="7" s="1"/>
  <c r="E146" i="7" s="1"/>
  <c r="C147" i="7" l="1"/>
  <c r="D147" i="7" s="1"/>
  <c r="E147" i="7" s="1"/>
  <c r="C148" i="7" l="1"/>
  <c r="D148" i="7" s="1"/>
  <c r="E148" i="7" s="1"/>
  <c r="C149" i="7" l="1"/>
  <c r="D149" i="7" s="1"/>
  <c r="E149" i="7" s="1"/>
  <c r="C150" i="7" l="1"/>
  <c r="D150" i="7" s="1"/>
  <c r="E150" i="7" s="1"/>
  <c r="C151" i="7" l="1"/>
  <c r="D151" i="7" s="1"/>
  <c r="E151" i="7" s="1"/>
  <c r="C152" i="7" l="1"/>
  <c r="D152" i="7" s="1"/>
  <c r="E152" i="7" s="1"/>
  <c r="C153" i="7" l="1"/>
  <c r="D153" i="7" s="1"/>
  <c r="E153" i="7" s="1"/>
  <c r="C154" i="7" l="1"/>
  <c r="D154" i="7" s="1"/>
  <c r="E154" i="7" s="1"/>
  <c r="C155" i="7" l="1"/>
  <c r="D155" i="7" s="1"/>
  <c r="E155" i="7" s="1"/>
  <c r="C156" i="7" l="1"/>
  <c r="D156" i="7" s="1"/>
  <c r="E156" i="7" s="1"/>
  <c r="C157" i="7" l="1"/>
  <c r="D157" i="7" s="1"/>
  <c r="E157" i="7" s="1"/>
  <c r="C158" i="7" l="1"/>
  <c r="D158" i="7" s="1"/>
  <c r="E158" i="7" s="1"/>
  <c r="C159" i="7" l="1"/>
  <c r="D159" i="7" s="1"/>
  <c r="E159" i="7" s="1"/>
  <c r="C160" i="7" l="1"/>
  <c r="D160" i="7" s="1"/>
  <c r="E160" i="7" s="1"/>
  <c r="C161" i="7" l="1"/>
  <c r="D161" i="7" s="1"/>
  <c r="E161" i="7" s="1"/>
  <c r="C162" i="7" l="1"/>
  <c r="D162" i="7" s="1"/>
  <c r="E162" i="7" s="1"/>
  <c r="C163" i="7" l="1"/>
  <c r="D163" i="7" s="1"/>
  <c r="E163" i="7" s="1"/>
  <c r="C164" i="7" l="1"/>
  <c r="D164" i="7" s="1"/>
  <c r="E164" i="7" s="1"/>
  <c r="C165" i="7" l="1"/>
  <c r="D165" i="7" s="1"/>
  <c r="E165" i="7" s="1"/>
  <c r="C166" i="7" l="1"/>
  <c r="D166" i="7" s="1"/>
  <c r="E166" i="7" s="1"/>
  <c r="C167" i="7" l="1"/>
  <c r="D167" i="7" s="1"/>
  <c r="E167" i="7" s="1"/>
  <c r="C168" i="7" l="1"/>
  <c r="D168" i="7" s="1"/>
  <c r="E168" i="7" s="1"/>
  <c r="C169" i="7" l="1"/>
  <c r="D169" i="7" s="1"/>
  <c r="E169" i="7" s="1"/>
  <c r="C170" i="7" l="1"/>
  <c r="D170" i="7" s="1"/>
  <c r="E170" i="7" s="1"/>
  <c r="C171" i="7" l="1"/>
  <c r="D171" i="7" s="1"/>
  <c r="E171" i="7" s="1"/>
  <c r="C172" i="7" l="1"/>
  <c r="D172" i="7" s="1"/>
  <c r="E172" i="7" s="1"/>
  <c r="C173" i="7" l="1"/>
  <c r="D173" i="7" s="1"/>
  <c r="E173" i="7" s="1"/>
  <c r="C174" i="7" l="1"/>
  <c r="D174" i="7" s="1"/>
  <c r="E174" i="7" s="1"/>
  <c r="C175" i="7" l="1"/>
  <c r="D175" i="7" s="1"/>
  <c r="E175" i="7" s="1"/>
  <c r="C176" i="7" l="1"/>
  <c r="D176" i="7" s="1"/>
  <c r="E176" i="7" s="1"/>
  <c r="C177" i="7" l="1"/>
  <c r="D177" i="7" s="1"/>
  <c r="E177" i="7" s="1"/>
  <c r="C178" i="7" l="1"/>
  <c r="D178" i="7" s="1"/>
  <c r="E178" i="7" s="1"/>
  <c r="C179" i="7" l="1"/>
  <c r="D179" i="7" s="1"/>
  <c r="E179" i="7"/>
  <c r="C180" i="7" l="1"/>
  <c r="D180" i="7" s="1"/>
  <c r="E180" i="7" s="1"/>
  <c r="C181" i="7" l="1"/>
  <c r="D181" i="7" s="1"/>
  <c r="E181" i="7" s="1"/>
  <c r="C182" i="7" l="1"/>
  <c r="D182" i="7" s="1"/>
  <c r="E182" i="7" s="1"/>
  <c r="C183" i="7" l="1"/>
  <c r="D183" i="7" s="1"/>
  <c r="E183" i="7"/>
  <c r="C184" i="7" l="1"/>
  <c r="D184" i="7" s="1"/>
  <c r="E184" i="7" s="1"/>
  <c r="C185" i="7" l="1"/>
  <c r="D185" i="7" s="1"/>
  <c r="E185" i="7" s="1"/>
  <c r="C186" i="7" l="1"/>
  <c r="D186" i="7" s="1"/>
  <c r="E186" i="7" s="1"/>
  <c r="C187" i="7" l="1"/>
  <c r="D187" i="7" s="1"/>
  <c r="E187" i="7" s="1"/>
  <c r="C188" i="7" l="1"/>
  <c r="D188" i="7" s="1"/>
  <c r="E188" i="7" s="1"/>
  <c r="C189" i="7" l="1"/>
  <c r="D189" i="7" s="1"/>
  <c r="E189" i="7" s="1"/>
  <c r="C190" i="7" l="1"/>
  <c r="D190" i="7" s="1"/>
  <c r="E190" i="7" s="1"/>
  <c r="C191" i="7" l="1"/>
  <c r="D191" i="7" s="1"/>
  <c r="E191" i="7" s="1"/>
  <c r="C192" i="7" l="1"/>
  <c r="D192" i="7" s="1"/>
  <c r="E192" i="7" s="1"/>
  <c r="C193" i="7" l="1"/>
  <c r="D193" i="7" s="1"/>
  <c r="E193" i="7" s="1"/>
  <c r="C194" i="7" l="1"/>
  <c r="D194" i="7" s="1"/>
  <c r="E194" i="7" s="1"/>
  <c r="C195" i="7" l="1"/>
  <c r="D195" i="7" s="1"/>
  <c r="E195" i="7"/>
  <c r="C196" i="7" l="1"/>
  <c r="D196" i="7" s="1"/>
  <c r="E196" i="7" s="1"/>
  <c r="C197" i="7" l="1"/>
  <c r="D197" i="7" s="1"/>
  <c r="E197" i="7" s="1"/>
  <c r="C198" i="7" l="1"/>
  <c r="D198" i="7" s="1"/>
  <c r="E198" i="7" s="1"/>
  <c r="C199" i="7" l="1"/>
  <c r="D199" i="7" s="1"/>
  <c r="E199" i="7"/>
  <c r="C200" i="7" l="1"/>
  <c r="D200" i="7" s="1"/>
  <c r="E200" i="7" s="1"/>
  <c r="C201" i="7" l="1"/>
  <c r="D201" i="7" s="1"/>
  <c r="E201" i="7" s="1"/>
  <c r="C202" i="7" l="1"/>
  <c r="D202" i="7" s="1"/>
  <c r="E202" i="7" s="1"/>
  <c r="C203" i="7" l="1"/>
  <c r="D203" i="7" s="1"/>
  <c r="E203" i="7" s="1"/>
  <c r="C204" i="7" l="1"/>
  <c r="D204" i="7" s="1"/>
  <c r="E204" i="7" s="1"/>
  <c r="C205" i="7" l="1"/>
  <c r="D205" i="7" s="1"/>
  <c r="E205" i="7" s="1"/>
  <c r="C206" i="7" l="1"/>
  <c r="D206" i="7" s="1"/>
  <c r="E206" i="7" s="1"/>
  <c r="C207" i="7" l="1"/>
  <c r="D207" i="7" s="1"/>
  <c r="E207" i="7"/>
  <c r="C208" i="7" l="1"/>
  <c r="D208" i="7" s="1"/>
  <c r="E208" i="7" s="1"/>
  <c r="C209" i="7" l="1"/>
  <c r="D209" i="7" s="1"/>
  <c r="E209" i="7" s="1"/>
  <c r="C210" i="7" l="1"/>
  <c r="D210" i="7" s="1"/>
  <c r="E210" i="7" s="1"/>
  <c r="C211" i="7" l="1"/>
  <c r="D211" i="7" s="1"/>
  <c r="E211" i="7"/>
  <c r="C212" i="7" l="1"/>
  <c r="D212" i="7" s="1"/>
  <c r="E212" i="7" s="1"/>
  <c r="C213" i="7" l="1"/>
  <c r="D213" i="7" s="1"/>
  <c r="E213" i="7" s="1"/>
  <c r="C214" i="7" l="1"/>
  <c r="D214" i="7" s="1"/>
  <c r="E214" i="7" s="1"/>
  <c r="C215" i="7" l="1"/>
  <c r="D215" i="7" s="1"/>
  <c r="E215" i="7" s="1"/>
  <c r="C216" i="7" l="1"/>
  <c r="D216" i="7" s="1"/>
  <c r="E216" i="7" s="1"/>
  <c r="C217" i="7" l="1"/>
  <c r="D217" i="7" s="1"/>
  <c r="E217" i="7" s="1"/>
  <c r="C218" i="7" l="1"/>
  <c r="D218" i="7" s="1"/>
  <c r="E218" i="7" s="1"/>
  <c r="C219" i="7" l="1"/>
  <c r="D219" i="7" s="1"/>
  <c r="E219" i="7" s="1"/>
  <c r="C220" i="7" l="1"/>
  <c r="D220" i="7" s="1"/>
  <c r="E220" i="7" s="1"/>
  <c r="C221" i="7" l="1"/>
  <c r="D221" i="7" s="1"/>
  <c r="E221" i="7"/>
  <c r="C222" i="7" l="1"/>
  <c r="D222" i="7" s="1"/>
  <c r="E222" i="7" s="1"/>
  <c r="C223" i="7" l="1"/>
  <c r="D223" i="7" s="1"/>
  <c r="E223" i="7" s="1"/>
  <c r="C224" i="7" l="1"/>
  <c r="D224" i="7" s="1"/>
  <c r="E224" i="7" s="1"/>
  <c r="C225" i="7" l="1"/>
  <c r="D225" i="7" s="1"/>
  <c r="E225" i="7"/>
  <c r="C226" i="7" l="1"/>
  <c r="D226" i="7" s="1"/>
  <c r="E226" i="7" s="1"/>
  <c r="C227" i="7" l="1"/>
  <c r="D227" i="7" s="1"/>
  <c r="E227" i="7" s="1"/>
  <c r="C228" i="7" l="1"/>
  <c r="D228" i="7" s="1"/>
  <c r="E228" i="7"/>
  <c r="C229" i="7" l="1"/>
  <c r="D229" i="7" s="1"/>
  <c r="E229" i="7" s="1"/>
  <c r="C230" i="7" l="1"/>
  <c r="D230" i="7" s="1"/>
  <c r="E230" i="7" s="1"/>
  <c r="C231" i="7" l="1"/>
  <c r="D231" i="7" s="1"/>
  <c r="E231" i="7" s="1"/>
  <c r="C232" i="7" l="1"/>
  <c r="D232" i="7" s="1"/>
  <c r="E232" i="7"/>
  <c r="C233" i="7" l="1"/>
  <c r="D233" i="7" s="1"/>
  <c r="E233" i="7"/>
  <c r="C234" i="7" l="1"/>
  <c r="D234" i="7" s="1"/>
  <c r="E234" i="7" s="1"/>
  <c r="C235" i="7" l="1"/>
  <c r="D235" i="7" s="1"/>
  <c r="E235" i="7" s="1"/>
  <c r="C236" i="7" l="1"/>
  <c r="D236" i="7" s="1"/>
  <c r="E236" i="7" s="1"/>
  <c r="C237" i="7" l="1"/>
  <c r="D237" i="7" s="1"/>
  <c r="E237" i="7" s="1"/>
  <c r="C238" i="7" l="1"/>
  <c r="D238" i="7" s="1"/>
  <c r="E238" i="7" s="1"/>
  <c r="C239" i="7" l="1"/>
  <c r="D239" i="7" s="1"/>
  <c r="E239" i="7" s="1"/>
  <c r="C240" i="7" l="1"/>
  <c r="D240" i="7" s="1"/>
  <c r="E240" i="7"/>
  <c r="C241" i="7" l="1"/>
  <c r="D241" i="7" s="1"/>
  <c r="E241" i="7"/>
  <c r="C242" i="7" l="1"/>
  <c r="D242" i="7" s="1"/>
  <c r="E242" i="7" s="1"/>
  <c r="C243" i="7" l="1"/>
  <c r="D243" i="7" s="1"/>
  <c r="E243" i="7" s="1"/>
  <c r="C244" i="7" l="1"/>
  <c r="D244" i="7" s="1"/>
  <c r="E244" i="7"/>
  <c r="C245" i="7" l="1"/>
  <c r="D245" i="7" s="1"/>
  <c r="E245" i="7"/>
  <c r="C246" i="7" l="1"/>
  <c r="D246" i="7" s="1"/>
  <c r="E246" i="7" s="1"/>
  <c r="C247" i="7" l="1"/>
  <c r="D247" i="7" s="1"/>
  <c r="E247" i="7" s="1"/>
  <c r="C248" i="7" l="1"/>
  <c r="D248" i="7" s="1"/>
  <c r="E248" i="7"/>
  <c r="C249" i="7" l="1"/>
  <c r="D249" i="7" s="1"/>
  <c r="E249" i="7" s="1"/>
  <c r="C250" i="7" l="1"/>
  <c r="D250" i="7" s="1"/>
  <c r="E250" i="7" s="1"/>
  <c r="C251" i="7" l="1"/>
  <c r="D251" i="7" s="1"/>
  <c r="E251" i="7" s="1"/>
  <c r="C252" i="7" l="1"/>
  <c r="D252" i="7" s="1"/>
  <c r="E252" i="7"/>
  <c r="C253" i="7" l="1"/>
  <c r="D253" i="7" s="1"/>
  <c r="E253" i="7"/>
  <c r="C254" i="7" l="1"/>
  <c r="D254" i="7" s="1"/>
  <c r="E254" i="7" s="1"/>
  <c r="C255" i="7" l="1"/>
  <c r="D255" i="7" s="1"/>
  <c r="E255" i="7" s="1"/>
  <c r="C256" i="7" l="1"/>
  <c r="D256" i="7" s="1"/>
  <c r="E256" i="7"/>
  <c r="C257" i="7" l="1"/>
  <c r="D257" i="7" s="1"/>
  <c r="E257" i="7"/>
  <c r="C258" i="7" l="1"/>
  <c r="D258" i="7" s="1"/>
  <c r="E258" i="7" s="1"/>
  <c r="C259" i="7" l="1"/>
  <c r="D259" i="7" s="1"/>
  <c r="E259" i="7" s="1"/>
  <c r="C260" i="7" l="1"/>
  <c r="D260" i="7" s="1"/>
  <c r="E260" i="7"/>
  <c r="C261" i="7" l="1"/>
  <c r="D261" i="7" s="1"/>
  <c r="E261" i="7"/>
  <c r="C262" i="7" l="1"/>
  <c r="D262" i="7" s="1"/>
  <c r="E262" i="7" s="1"/>
  <c r="C263" i="7" l="1"/>
  <c r="D263" i="7" s="1"/>
  <c r="E263" i="7" s="1"/>
  <c r="C264" i="7" l="1"/>
  <c r="D264" i="7" s="1"/>
  <c r="E264" i="7" s="1"/>
  <c r="C265" i="7" l="1"/>
  <c r="D265" i="7" s="1"/>
  <c r="E265" i="7"/>
  <c r="C266" i="7" l="1"/>
  <c r="D266" i="7" s="1"/>
  <c r="E266" i="7" s="1"/>
  <c r="C267" i="7" l="1"/>
  <c r="D267" i="7" s="1"/>
  <c r="E267" i="7" s="1"/>
  <c r="C268" i="7" l="1"/>
  <c r="D268" i="7" s="1"/>
  <c r="E268" i="7" s="1"/>
  <c r="C269" i="7" l="1"/>
  <c r="D269" i="7" s="1"/>
  <c r="E269" i="7"/>
  <c r="C270" i="7" l="1"/>
  <c r="D270" i="7" s="1"/>
  <c r="E270" i="7" s="1"/>
  <c r="C271" i="7" l="1"/>
  <c r="D271" i="7" s="1"/>
  <c r="E271" i="7" s="1"/>
  <c r="C272" i="7" l="1"/>
  <c r="D272" i="7" s="1"/>
  <c r="E272" i="7"/>
  <c r="C273" i="7" l="1"/>
  <c r="D273" i="7" s="1"/>
  <c r="E273" i="7"/>
  <c r="C274" i="7" l="1"/>
  <c r="D274" i="7" s="1"/>
  <c r="E274" i="7" s="1"/>
  <c r="C275" i="7" l="1"/>
  <c r="D275" i="7" s="1"/>
  <c r="E275" i="7" s="1"/>
  <c r="C276" i="7" l="1"/>
  <c r="D276" i="7" s="1"/>
  <c r="E276" i="7"/>
  <c r="C277" i="7" l="1"/>
  <c r="D277" i="7" s="1"/>
  <c r="E277" i="7"/>
  <c r="C278" i="7" l="1"/>
  <c r="D278" i="7" s="1"/>
  <c r="E278" i="7" s="1"/>
  <c r="C279" i="7" l="1"/>
  <c r="D279" i="7" s="1"/>
  <c r="E279" i="7" s="1"/>
  <c r="C280" i="7" l="1"/>
  <c r="D280" i="7" s="1"/>
  <c r="E280" i="7"/>
  <c r="C281" i="7" l="1"/>
  <c r="D281" i="7" s="1"/>
  <c r="E281" i="7"/>
  <c r="C282" i="7" l="1"/>
  <c r="D282" i="7" s="1"/>
  <c r="E282" i="7" s="1"/>
  <c r="C283" i="7" l="1"/>
  <c r="D283" i="7" s="1"/>
  <c r="E283" i="7" s="1"/>
  <c r="C284" i="7" l="1"/>
  <c r="D284" i="7" s="1"/>
  <c r="E284" i="7" s="1"/>
  <c r="C285" i="7" l="1"/>
  <c r="D285" i="7" s="1"/>
  <c r="E285" i="7"/>
  <c r="C286" i="7" l="1"/>
  <c r="D286" i="7" s="1"/>
  <c r="E286" i="7" s="1"/>
  <c r="C287" i="7" l="1"/>
  <c r="D287" i="7" s="1"/>
  <c r="E287" i="7" s="1"/>
  <c r="C288" i="7" l="1"/>
  <c r="D288" i="7" s="1"/>
  <c r="E288" i="7"/>
  <c r="C289" i="7" l="1"/>
  <c r="D289" i="7" s="1"/>
  <c r="E289" i="7" s="1"/>
  <c r="C290" i="7" l="1"/>
  <c r="D290" i="7" s="1"/>
  <c r="E290" i="7" s="1"/>
  <c r="C291" i="7" l="1"/>
  <c r="D291" i="7" s="1"/>
  <c r="E291" i="7" s="1"/>
  <c r="C292" i="7" l="1"/>
  <c r="D292" i="7" s="1"/>
  <c r="E292" i="7" s="1"/>
  <c r="C293" i="7" l="1"/>
  <c r="D293" i="7" s="1"/>
  <c r="E293" i="7" s="1"/>
  <c r="C294" i="7" l="1"/>
  <c r="D294" i="7" s="1"/>
  <c r="E294" i="7" s="1"/>
  <c r="C295" i="7" l="1"/>
  <c r="D295" i="7" s="1"/>
  <c r="E295" i="7" s="1"/>
  <c r="C296" i="7" l="1"/>
  <c r="D296" i="7" s="1"/>
  <c r="E296" i="7" s="1"/>
  <c r="C297" i="7" l="1"/>
  <c r="D297" i="7" s="1"/>
  <c r="E297" i="7"/>
  <c r="C298" i="7" l="1"/>
  <c r="D298" i="7" s="1"/>
  <c r="E298" i="7" s="1"/>
  <c r="C299" i="7" l="1"/>
  <c r="D299" i="7" s="1"/>
  <c r="E299" i="7" s="1"/>
  <c r="C300" i="7" l="1"/>
  <c r="D300" i="7" s="1"/>
  <c r="E300" i="7"/>
  <c r="C301" i="7" l="1"/>
  <c r="D301" i="7" s="1"/>
  <c r="E301" i="7"/>
  <c r="C302" i="7" l="1"/>
  <c r="D302" i="7" l="1"/>
  <c r="E302" i="7" l="1"/>
  <c r="C303" i="7" l="1"/>
  <c r="D303" i="7" l="1"/>
  <c r="E303" i="7" l="1"/>
  <c r="C304" i="7" l="1"/>
  <c r="D304" i="7" l="1"/>
  <c r="E304" i="7" l="1"/>
  <c r="C305" i="7" l="1"/>
  <c r="D305" i="7" l="1"/>
  <c r="E305" i="7" l="1"/>
  <c r="C306" i="7" l="1"/>
  <c r="D306" i="7" l="1"/>
  <c r="E306" i="7" l="1"/>
  <c r="C307" i="7" l="1"/>
  <c r="D307" i="7" l="1"/>
  <c r="E307" i="7" l="1"/>
  <c r="C308" i="7" l="1"/>
  <c r="D308" i="7" s="1"/>
  <c r="E308" i="7"/>
  <c r="C309" i="7" l="1"/>
  <c r="D309" i="7" s="1"/>
  <c r="E309" i="7"/>
  <c r="C310" i="7" l="1"/>
  <c r="D310" i="7" s="1"/>
  <c r="E310" i="7" s="1"/>
  <c r="C311" i="7" l="1"/>
  <c r="D311" i="7" s="1"/>
  <c r="E311" i="7" s="1"/>
  <c r="C312" i="7" l="1"/>
  <c r="D312" i="7" s="1"/>
  <c r="E312" i="7"/>
  <c r="C313" i="7" l="1"/>
  <c r="D313" i="7" s="1"/>
  <c r="E313" i="7" s="1"/>
  <c r="C314" i="7" l="1"/>
  <c r="D314" i="7" s="1"/>
  <c r="E314" i="7" s="1"/>
  <c r="C315" i="7" l="1"/>
  <c r="D315" i="7" s="1"/>
  <c r="E315" i="7"/>
  <c r="C316" i="7" l="1"/>
  <c r="D316" i="7" s="1"/>
  <c r="E316" i="7"/>
  <c r="C317" i="7" l="1"/>
  <c r="D317" i="7" s="1"/>
  <c r="E317" i="7"/>
  <c r="C318" i="7" l="1"/>
  <c r="D318" i="7" s="1"/>
  <c r="E318" i="7" s="1"/>
  <c r="C319" i="7" l="1"/>
  <c r="D319" i="7" s="1"/>
  <c r="E319" i="7"/>
  <c r="C320" i="7" l="1"/>
  <c r="D320" i="7" s="1"/>
  <c r="E320" i="7" s="1"/>
  <c r="C321" i="7" l="1"/>
  <c r="D321" i="7" s="1"/>
  <c r="E321" i="7" s="1"/>
  <c r="C322" i="7" l="1"/>
  <c r="D322" i="7" s="1"/>
  <c r="E322" i="7" s="1"/>
  <c r="C323" i="7" l="1"/>
  <c r="D323" i="7" s="1"/>
  <c r="E323" i="7" s="1"/>
  <c r="C324" i="7" l="1"/>
  <c r="D324" i="7" s="1"/>
  <c r="E324" i="7" s="1"/>
  <c r="C325" i="7" l="1"/>
  <c r="D325" i="7" s="1"/>
  <c r="E325" i="7"/>
  <c r="C326" i="7" l="1"/>
  <c r="D326" i="7" s="1"/>
  <c r="E326" i="7" s="1"/>
  <c r="C327" i="7" l="1"/>
  <c r="D327" i="7" s="1"/>
  <c r="E327" i="7"/>
  <c r="C328" i="7" l="1"/>
  <c r="D328" i="7" s="1"/>
  <c r="E328" i="7"/>
  <c r="C329" i="7" l="1"/>
  <c r="D329" i="7" s="1"/>
  <c r="E329" i="7"/>
  <c r="C330" i="7" l="1"/>
  <c r="D330" i="7" s="1"/>
  <c r="E330" i="7" s="1"/>
  <c r="C331" i="7" l="1"/>
  <c r="D331" i="7" s="1"/>
  <c r="E331" i="7"/>
  <c r="C332" i="7" l="1"/>
  <c r="D332" i="7" s="1"/>
  <c r="E332" i="7" s="1"/>
  <c r="C333" i="7" l="1"/>
  <c r="D333" i="7" s="1"/>
  <c r="E333" i="7" s="1"/>
  <c r="C334" i="7" l="1"/>
  <c r="D334" i="7" s="1"/>
  <c r="E334" i="7" s="1"/>
  <c r="C335" i="7" l="1"/>
  <c r="D335" i="7" s="1"/>
  <c r="E335" i="7"/>
  <c r="C336" i="7" l="1"/>
  <c r="D336" i="7" s="1"/>
  <c r="E336" i="7" s="1"/>
  <c r="C337" i="7" l="1"/>
  <c r="D337" i="7" s="1"/>
  <c r="E337" i="7" s="1"/>
  <c r="C338" i="7" l="1"/>
  <c r="D338" i="7" s="1"/>
  <c r="E338" i="7" s="1"/>
  <c r="C339" i="7" l="1"/>
  <c r="D339" i="7" s="1"/>
  <c r="E339" i="7" s="1"/>
  <c r="C340" i="7" l="1"/>
  <c r="D340" i="7" s="1"/>
  <c r="E340" i="7"/>
  <c r="C341" i="7" l="1"/>
  <c r="D341" i="7" s="1"/>
  <c r="E341" i="7"/>
  <c r="C342" i="7" l="1"/>
  <c r="D342" i="7" s="1"/>
  <c r="E342" i="7" s="1"/>
  <c r="C343" i="7" l="1"/>
  <c r="D343" i="7" s="1"/>
  <c r="E343" i="7" s="1"/>
  <c r="C344" i="7" l="1"/>
  <c r="D344" i="7" s="1"/>
  <c r="E344" i="7"/>
  <c r="C345" i="7" l="1"/>
  <c r="D345" i="7" s="1"/>
  <c r="E345" i="7" s="1"/>
  <c r="C346" i="7" l="1"/>
  <c r="D346" i="7" s="1"/>
  <c r="E346" i="7" s="1"/>
  <c r="C347" i="7" l="1"/>
  <c r="D347" i="7" s="1"/>
  <c r="E347" i="7"/>
  <c r="C348" i="7" l="1"/>
  <c r="D348" i="7" s="1"/>
  <c r="E348" i="7"/>
  <c r="C349" i="7" l="1"/>
  <c r="D349" i="7" s="1"/>
  <c r="E349" i="7"/>
  <c r="C350" i="7" l="1"/>
  <c r="D350" i="7" s="1"/>
  <c r="E350" i="7" s="1"/>
  <c r="C351" i="7" l="1"/>
  <c r="D351" i="7" s="1"/>
  <c r="E351" i="7"/>
  <c r="C352" i="7" l="1"/>
  <c r="D352" i="7" s="1"/>
  <c r="E352" i="7"/>
  <c r="C353" i="7" l="1"/>
  <c r="D353" i="7" s="1"/>
  <c r="E353" i="7" s="1"/>
  <c r="C354" i="7" l="1"/>
  <c r="D354" i="7" s="1"/>
  <c r="E354" i="7" s="1"/>
  <c r="C355" i="7" l="1"/>
  <c r="D355" i="7" s="1"/>
  <c r="E355" i="7" s="1"/>
  <c r="C356" i="7" l="1"/>
  <c r="D356" i="7" s="1"/>
  <c r="E356" i="7" s="1"/>
  <c r="C357" i="7" l="1"/>
  <c r="D357" i="7" s="1"/>
  <c r="E357" i="7"/>
  <c r="C358" i="7" l="1"/>
  <c r="D358" i="7" s="1"/>
  <c r="E358" i="7" s="1"/>
  <c r="C359" i="7" l="1"/>
  <c r="D359" i="7" s="1"/>
  <c r="E359" i="7" s="1"/>
  <c r="C360" i="7" l="1"/>
  <c r="D360" i="7" s="1"/>
  <c r="E360" i="7"/>
  <c r="C361" i="7" l="1"/>
  <c r="D361" i="7" s="1"/>
  <c r="E361" i="7"/>
  <c r="C362" i="7" l="1"/>
  <c r="D362" i="7" s="1"/>
  <c r="E362" i="7" s="1"/>
  <c r="C363" i="7" l="1"/>
  <c r="D363" i="7" s="1"/>
  <c r="E363" i="7" s="1"/>
  <c r="C364" i="7" l="1"/>
  <c r="D364" i="7" s="1"/>
  <c r="E364" i="7" s="1"/>
  <c r="C365" i="7" l="1"/>
  <c r="D365" i="7" s="1"/>
  <c r="E365" i="7" s="1"/>
  <c r="C366" i="7" l="1"/>
  <c r="D366" i="7" s="1"/>
  <c r="E366" i="7" s="1"/>
  <c r="C367" i="7" l="1"/>
  <c r="D367" i="7" s="1"/>
  <c r="E367" i="7" s="1"/>
  <c r="C368" i="7" l="1"/>
  <c r="D368" i="7" s="1"/>
  <c r="E368" i="7" s="1"/>
  <c r="C369" i="7" l="1"/>
  <c r="D369" i="7" s="1"/>
  <c r="E369" i="7" s="1"/>
  <c r="C370" i="7" l="1"/>
  <c r="D370" i="7" s="1"/>
  <c r="E370" i="7" s="1"/>
  <c r="C371" i="7" l="1"/>
  <c r="D371" i="7" s="1"/>
  <c r="E371" i="7" s="1"/>
  <c r="C372" i="7" l="1"/>
  <c r="D372" i="7" s="1"/>
  <c r="E372" i="7"/>
  <c r="C373" i="7" l="1"/>
  <c r="D373" i="7" s="1"/>
  <c r="E373" i="7" s="1"/>
  <c r="C374" i="7" l="1"/>
  <c r="D374" i="7" l="1"/>
  <c r="C376" i="7"/>
  <c r="D376" i="7" l="1"/>
  <c r="E374" i="7"/>
</calcChain>
</file>

<file path=xl/comments1.xml><?xml version="1.0" encoding="utf-8"?>
<comments xmlns="http://schemas.openxmlformats.org/spreadsheetml/2006/main">
  <authors>
    <author>Brandon G. Doser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Brandon G. Doser:</t>
        </r>
        <r>
          <rPr>
            <sz val="9"/>
            <color indexed="81"/>
            <rFont val="Tahoma"/>
            <family val="2"/>
          </rPr>
          <t xml:space="preserve">
Rough estimate of total scholarships received per person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Brandon G. Doser:</t>
        </r>
        <r>
          <rPr>
            <sz val="9"/>
            <color indexed="81"/>
            <rFont val="Tahoma"/>
            <family val="2"/>
          </rPr>
          <t xml:space="preserve">
Amount acquired from the Loras College Website</t>
        </r>
      </text>
    </comment>
  </commentList>
</comments>
</file>

<file path=xl/sharedStrings.xml><?xml version="1.0" encoding="utf-8"?>
<sst xmlns="http://schemas.openxmlformats.org/spreadsheetml/2006/main" count="149" uniqueCount="60">
  <si>
    <t>Amount</t>
  </si>
  <si>
    <t>Ann. Rate</t>
  </si>
  <si>
    <t>Years</t>
  </si>
  <si>
    <t>Pds/Yr</t>
  </si>
  <si>
    <t>Num Pds</t>
  </si>
  <si>
    <t>Per Pmt</t>
  </si>
  <si>
    <t>Total Pd</t>
  </si>
  <si>
    <t>Total Int</t>
  </si>
  <si>
    <t>Period #</t>
  </si>
  <si>
    <t>Payment</t>
  </si>
  <si>
    <t>Interest</t>
  </si>
  <si>
    <t>Principle</t>
  </si>
  <si>
    <t>Balance</t>
  </si>
  <si>
    <t>Total</t>
  </si>
  <si>
    <t>Years:</t>
  </si>
  <si>
    <t>Make:</t>
  </si>
  <si>
    <t>Year:</t>
  </si>
  <si>
    <t>Color:</t>
  </si>
  <si>
    <t>APR:</t>
  </si>
  <si>
    <t>Pmts/Yr:</t>
  </si>
  <si>
    <t>Price:</t>
  </si>
  <si>
    <t>Borrow:</t>
  </si>
  <si>
    <t>Tot Pmts:</t>
  </si>
  <si>
    <t>Kia</t>
  </si>
  <si>
    <t>Sorento</t>
  </si>
  <si>
    <t>Silver</t>
  </si>
  <si>
    <t>Down Pmt:</t>
  </si>
  <si>
    <t>% Down:</t>
  </si>
  <si>
    <t>PPR:</t>
  </si>
  <si>
    <t>Per Pmt:</t>
  </si>
  <si>
    <t>Total Paid:</t>
  </si>
  <si>
    <t>Total Int:</t>
  </si>
  <si>
    <t>Payment #</t>
  </si>
  <si>
    <t>School:</t>
  </si>
  <si>
    <t>Loras College</t>
  </si>
  <si>
    <t>Model:</t>
  </si>
  <si>
    <t>Location:</t>
  </si>
  <si>
    <t>1450 Alta Vista St.</t>
  </si>
  <si>
    <t>Major:</t>
  </si>
  <si>
    <t>Yr Graduated:</t>
  </si>
  <si>
    <t>Total TRB:</t>
  </si>
  <si>
    <t>Comp. Sci. and Math</t>
  </si>
  <si>
    <t>Scholarships/Grants</t>
  </si>
  <si>
    <t>% Paid:</t>
  </si>
  <si>
    <t xml:space="preserve">Down Pmt: </t>
  </si>
  <si>
    <t>1320 Kaufmann Ave.</t>
  </si>
  <si>
    <t xml:space="preserve">Yr Bought: </t>
  </si>
  <si>
    <t>Bedrms+Bathrms:</t>
  </si>
  <si>
    <t>2 + 2</t>
  </si>
  <si>
    <t>City, State:</t>
  </si>
  <si>
    <t>Dubuque, IA</t>
  </si>
  <si>
    <t>Inputs</t>
  </si>
  <si>
    <t>Computations</t>
  </si>
  <si>
    <t>Amortization Table</t>
  </si>
  <si>
    <t>Pmts/Yr</t>
  </si>
  <si>
    <t>APR</t>
  </si>
  <si>
    <t>Num Pmts</t>
  </si>
  <si>
    <t>Total Paid</t>
  </si>
  <si>
    <t>Total Interest</t>
  </si>
  <si>
    <t>I can afford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</si>
</sst>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74" formatCode="0.0000%"/>
    <numFmt numFmtId="17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8">
    <xf numFmtId="0" fontId="0" fillId="0" borderId="0" xfId="0"/>
    <xf numFmtId="44" fontId="0" fillId="0" borderId="0" xfId="2" applyFont="1"/>
    <xf numFmtId="164" fontId="0" fillId="0" borderId="0" xfId="0" applyNumberFormat="1"/>
    <xf numFmtId="42" fontId="0" fillId="0" borderId="0" xfId="2" applyNumberFormat="1" applyFont="1"/>
    <xf numFmtId="165" fontId="0" fillId="0" borderId="0" xfId="1" applyNumberFormat="1" applyFont="1"/>
    <xf numFmtId="8" fontId="0" fillId="0" borderId="0" xfId="2" applyNumberFormat="1" applyFont="1"/>
    <xf numFmtId="10" fontId="0" fillId="0" borderId="0" xfId="0" applyNumberFormat="1"/>
    <xf numFmtId="42" fontId="0" fillId="0" borderId="0" xfId="0" applyNumberFormat="1"/>
    <xf numFmtId="164" fontId="0" fillId="0" borderId="0" xfId="3" applyNumberFormat="1" applyFont="1"/>
    <xf numFmtId="0" fontId="0" fillId="0" borderId="0" xfId="2" applyNumberFormat="1" applyFont="1"/>
    <xf numFmtId="0" fontId="2" fillId="0" borderId="0" xfId="0" applyFont="1" applyAlignment="1">
      <alignment horizontal="center"/>
    </xf>
    <xf numFmtId="0" fontId="1" fillId="2" borderId="0" xfId="4" applyAlignment="1">
      <alignment horizontal="center"/>
    </xf>
    <xf numFmtId="0" fontId="2" fillId="2" borderId="0" xfId="4" applyFont="1" applyAlignment="1">
      <alignment horizontal="center"/>
    </xf>
    <xf numFmtId="10" fontId="0" fillId="0" borderId="0" xfId="3" applyNumberFormat="1" applyFont="1"/>
    <xf numFmtId="174" fontId="0" fillId="0" borderId="0" xfId="3" applyNumberFormat="1" applyFont="1"/>
    <xf numFmtId="176" fontId="0" fillId="0" borderId="0" xfId="2" applyNumberFormat="1" applyFont="1"/>
    <xf numFmtId="44" fontId="0" fillId="0" borderId="0" xfId="0" applyNumberFormat="1"/>
    <xf numFmtId="176" fontId="0" fillId="0" borderId="0" xfId="0" applyNumberFormat="1"/>
  </cellXfs>
  <cellStyles count="5">
    <cellStyle name="40% - Accent3" xfId="4" builtinId="39"/>
    <cellStyle name="Comma" xfId="1" builtinId="3"/>
    <cellStyle name="Currency" xfId="2" builtinId="4"/>
    <cellStyle name="Normal" xfId="0" builtinId="0"/>
    <cellStyle name="Percent" xfId="3" builtinId="5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pane ySplit="6" topLeftCell="A7" activePane="bottomLeft" state="frozen"/>
      <selection pane="bottomLeft" activeCell="A7" sqref="A7"/>
    </sheetView>
  </sheetViews>
  <sheetFormatPr defaultRowHeight="14.5" x14ac:dyDescent="0.35"/>
  <cols>
    <col min="2" max="2" width="13.1796875" bestFit="1" customWidth="1"/>
    <col min="4" max="5" width="11.08984375" bestFit="1" customWidth="1"/>
  </cols>
  <sheetData>
    <row r="1" spans="1:5" x14ac:dyDescent="0.35">
      <c r="A1" t="s">
        <v>0</v>
      </c>
      <c r="B1" s="3">
        <v>20000</v>
      </c>
      <c r="D1" t="s">
        <v>4</v>
      </c>
      <c r="E1">
        <f>B3*B4</f>
        <v>4</v>
      </c>
    </row>
    <row r="2" spans="1:5" x14ac:dyDescent="0.35">
      <c r="A2" t="s">
        <v>1</v>
      </c>
      <c r="B2" s="2">
        <v>0</v>
      </c>
      <c r="D2" t="s">
        <v>5</v>
      </c>
      <c r="E2" s="1">
        <f>B1/E1</f>
        <v>5000</v>
      </c>
    </row>
    <row r="3" spans="1:5" x14ac:dyDescent="0.35">
      <c r="A3" t="s">
        <v>2</v>
      </c>
      <c r="B3">
        <v>4</v>
      </c>
      <c r="D3" t="s">
        <v>6</v>
      </c>
      <c r="E3" s="1">
        <f>E1*E2</f>
        <v>20000</v>
      </c>
    </row>
    <row r="4" spans="1:5" x14ac:dyDescent="0.35">
      <c r="A4" t="s">
        <v>3</v>
      </c>
      <c r="B4">
        <v>1</v>
      </c>
      <c r="D4" t="s">
        <v>7</v>
      </c>
      <c r="E4" s="1">
        <f>E3-B1</f>
        <v>0</v>
      </c>
    </row>
    <row r="6" spans="1:5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 x14ac:dyDescent="0.35">
      <c r="A7" s="4">
        <v>0</v>
      </c>
      <c r="B7" s="1">
        <v>0</v>
      </c>
      <c r="C7" s="1">
        <v>0</v>
      </c>
      <c r="D7" s="1">
        <v>0</v>
      </c>
      <c r="E7" s="1">
        <f>B1</f>
        <v>20000</v>
      </c>
    </row>
    <row r="8" spans="1:5" x14ac:dyDescent="0.35">
      <c r="A8" s="4">
        <f>A7+1</f>
        <v>1</v>
      </c>
      <c r="B8" s="1">
        <v>0</v>
      </c>
      <c r="C8" s="1">
        <v>0</v>
      </c>
      <c r="D8" s="1">
        <f>B8-C8</f>
        <v>0</v>
      </c>
      <c r="E8" s="1">
        <f>E7-D8</f>
        <v>20000</v>
      </c>
    </row>
    <row r="9" spans="1:5" x14ac:dyDescent="0.35">
      <c r="A9" s="4">
        <f t="shared" ref="A9:A11" si="0">A8+1</f>
        <v>2</v>
      </c>
      <c r="B9" s="1">
        <v>0</v>
      </c>
      <c r="C9" s="1">
        <v>0</v>
      </c>
      <c r="D9" s="1">
        <f>B9-C9</f>
        <v>0</v>
      </c>
      <c r="E9" s="1">
        <f>E8-D9</f>
        <v>20000</v>
      </c>
    </row>
    <row r="10" spans="1:5" x14ac:dyDescent="0.35">
      <c r="A10" s="4">
        <f t="shared" si="0"/>
        <v>3</v>
      </c>
      <c r="B10" s="1">
        <v>0</v>
      </c>
      <c r="C10" s="1">
        <v>0</v>
      </c>
      <c r="D10" s="1">
        <f>B10-C10</f>
        <v>0</v>
      </c>
      <c r="E10" s="1">
        <f>E9-D10</f>
        <v>20000</v>
      </c>
    </row>
    <row r="11" spans="1:5" x14ac:dyDescent="0.35">
      <c r="A11" s="4">
        <f t="shared" si="0"/>
        <v>4</v>
      </c>
      <c r="B11" s="1">
        <f>B1</f>
        <v>20000</v>
      </c>
      <c r="C11" s="1">
        <v>0</v>
      </c>
      <c r="D11" s="1">
        <f>B11-C11</f>
        <v>20000</v>
      </c>
      <c r="E11" s="1">
        <f>E10-D11</f>
        <v>0</v>
      </c>
    </row>
    <row r="13" spans="1:5" x14ac:dyDescent="0.35">
      <c r="A13" t="s">
        <v>13</v>
      </c>
      <c r="B13" s="1">
        <f>SUM(B6:B12)</f>
        <v>20000</v>
      </c>
      <c r="C13" s="1">
        <f t="shared" ref="C13:D13" si="1">SUM(C6:C12)</f>
        <v>0</v>
      </c>
      <c r="D13" s="1">
        <f t="shared" si="1"/>
        <v>20000</v>
      </c>
    </row>
  </sheetData>
  <pageMargins left="0.7" right="0.7" top="0.75" bottom="0.75" header="0.3" footer="0.3"/>
  <pageSetup orientation="portrait" r:id="rId1"/>
  <headerFooter>
    <oddHeader>&amp;LBrandon Doser&amp;CCIT110 Fall 2021&amp;RDate: &amp;D</oddHeader>
    <oddFooter>&amp;LFile: &amp;F&amp;CPage: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pane ySplit="6" topLeftCell="A7" activePane="bottomLeft" state="frozen"/>
      <selection pane="bottomLeft" activeCell="B11" sqref="B11"/>
    </sheetView>
  </sheetViews>
  <sheetFormatPr defaultRowHeight="14.5" x14ac:dyDescent="0.35"/>
  <cols>
    <col min="2" max="2" width="13.1796875" bestFit="1" customWidth="1"/>
    <col min="4" max="5" width="11.08984375" bestFit="1" customWidth="1"/>
  </cols>
  <sheetData>
    <row r="1" spans="1:5" x14ac:dyDescent="0.35">
      <c r="A1" t="s">
        <v>0</v>
      </c>
      <c r="B1" s="3">
        <v>20000</v>
      </c>
      <c r="D1" t="s">
        <v>4</v>
      </c>
      <c r="E1">
        <f>B3*B4</f>
        <v>4</v>
      </c>
    </row>
    <row r="2" spans="1:5" x14ac:dyDescent="0.35">
      <c r="A2" t="s">
        <v>1</v>
      </c>
      <c r="B2" s="2">
        <v>0</v>
      </c>
      <c r="D2" t="s">
        <v>5</v>
      </c>
      <c r="E2" s="1">
        <f>B1/E1</f>
        <v>5000</v>
      </c>
    </row>
    <row r="3" spans="1:5" x14ac:dyDescent="0.35">
      <c r="A3" t="s">
        <v>2</v>
      </c>
      <c r="B3">
        <v>4</v>
      </c>
      <c r="D3" t="s">
        <v>6</v>
      </c>
      <c r="E3" s="1">
        <f>E1*E2</f>
        <v>20000</v>
      </c>
    </row>
    <row r="4" spans="1:5" x14ac:dyDescent="0.35">
      <c r="A4" t="s">
        <v>3</v>
      </c>
      <c r="B4">
        <v>1</v>
      </c>
      <c r="D4" t="s">
        <v>7</v>
      </c>
      <c r="E4" s="1">
        <f>E3-B1</f>
        <v>0</v>
      </c>
    </row>
    <row r="6" spans="1:5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 x14ac:dyDescent="0.35">
      <c r="A7" s="4">
        <v>0</v>
      </c>
      <c r="B7" s="1">
        <v>0</v>
      </c>
      <c r="C7" s="1">
        <v>0</v>
      </c>
      <c r="D7" s="1">
        <v>0</v>
      </c>
      <c r="E7" s="1">
        <f>B1</f>
        <v>20000</v>
      </c>
    </row>
    <row r="8" spans="1:5" x14ac:dyDescent="0.35">
      <c r="A8" s="4">
        <f>A7+1</f>
        <v>1</v>
      </c>
      <c r="B8" s="1">
        <f>E$2</f>
        <v>5000</v>
      </c>
      <c r="C8" s="1">
        <v>0</v>
      </c>
      <c r="D8" s="1">
        <f>B8-C8</f>
        <v>5000</v>
      </c>
      <c r="E8" s="1">
        <f>E7-D8</f>
        <v>15000</v>
      </c>
    </row>
    <row r="9" spans="1:5" x14ac:dyDescent="0.35">
      <c r="A9" s="4">
        <f t="shared" ref="A9:A11" si="0">A8+1</f>
        <v>2</v>
      </c>
      <c r="B9" s="1">
        <f t="shared" ref="B9:B11" si="1">E$2</f>
        <v>5000</v>
      </c>
      <c r="C9" s="1">
        <v>0</v>
      </c>
      <c r="D9" s="1">
        <f>B9-C9</f>
        <v>5000</v>
      </c>
      <c r="E9" s="1">
        <f>E8-D9</f>
        <v>10000</v>
      </c>
    </row>
    <row r="10" spans="1:5" x14ac:dyDescent="0.35">
      <c r="A10" s="4">
        <f t="shared" si="0"/>
        <v>3</v>
      </c>
      <c r="B10" s="1">
        <f t="shared" si="1"/>
        <v>5000</v>
      </c>
      <c r="C10" s="1">
        <v>0</v>
      </c>
      <c r="D10" s="1">
        <f>B10-C10</f>
        <v>5000</v>
      </c>
      <c r="E10" s="1">
        <f>E9-D10</f>
        <v>5000</v>
      </c>
    </row>
    <row r="11" spans="1:5" x14ac:dyDescent="0.35">
      <c r="A11" s="4">
        <f t="shared" si="0"/>
        <v>4</v>
      </c>
      <c r="B11" s="1">
        <f t="shared" si="1"/>
        <v>5000</v>
      </c>
      <c r="C11" s="1">
        <v>0</v>
      </c>
      <c r="D11" s="1">
        <f>B11-C11</f>
        <v>5000</v>
      </c>
      <c r="E11" s="1">
        <f>E10-D11</f>
        <v>0</v>
      </c>
    </row>
    <row r="13" spans="1:5" x14ac:dyDescent="0.35">
      <c r="A13" t="s">
        <v>13</v>
      </c>
      <c r="B13" s="1">
        <f>SUM(B6:B12)</f>
        <v>20000</v>
      </c>
      <c r="C13" s="1">
        <f t="shared" ref="C13:D13" si="2">SUM(C6:C12)</f>
        <v>0</v>
      </c>
      <c r="D13" s="1">
        <f t="shared" si="2"/>
        <v>20000</v>
      </c>
    </row>
  </sheetData>
  <pageMargins left="0.7" right="0.7" top="0.75" bottom="0.75" header="0.3" footer="0.3"/>
  <pageSetup orientation="portrait" r:id="rId1"/>
  <headerFooter>
    <oddHeader>&amp;LBrandon Doser&amp;CCIT110 Fall 2021&amp;RDate: &amp;D</oddHeader>
    <oddFooter>&amp;LFile: &amp;F&amp;CPage: &amp;P of &amp;N&amp;RSheet: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pane ySplit="6" topLeftCell="A7" activePane="bottomLeft" state="frozen"/>
      <selection pane="bottomLeft" activeCell="E2" sqref="E2"/>
    </sheetView>
  </sheetViews>
  <sheetFormatPr defaultRowHeight="14.5" x14ac:dyDescent="0.35"/>
  <cols>
    <col min="2" max="2" width="13.1796875" bestFit="1" customWidth="1"/>
    <col min="3" max="3" width="10.08984375" bestFit="1" customWidth="1"/>
    <col min="4" max="5" width="11.08984375" bestFit="1" customWidth="1"/>
  </cols>
  <sheetData>
    <row r="1" spans="1:5" x14ac:dyDescent="0.35">
      <c r="A1" t="s">
        <v>0</v>
      </c>
      <c r="B1" s="3">
        <v>20000</v>
      </c>
      <c r="D1" t="s">
        <v>4</v>
      </c>
      <c r="E1">
        <f>B3*B4</f>
        <v>4</v>
      </c>
    </row>
    <row r="2" spans="1:5" x14ac:dyDescent="0.35">
      <c r="A2" t="s">
        <v>1</v>
      </c>
      <c r="B2" s="2">
        <v>0.1</v>
      </c>
      <c r="D2" t="s">
        <v>5</v>
      </c>
      <c r="E2" s="1">
        <v>6309.4160741219566</v>
      </c>
    </row>
    <row r="3" spans="1:5" x14ac:dyDescent="0.35">
      <c r="A3" t="s">
        <v>2</v>
      </c>
      <c r="B3">
        <v>4</v>
      </c>
      <c r="D3" t="s">
        <v>6</v>
      </c>
      <c r="E3" s="1">
        <f>E1*E2</f>
        <v>25237.664296487827</v>
      </c>
    </row>
    <row r="4" spans="1:5" x14ac:dyDescent="0.35">
      <c r="A4" t="s">
        <v>3</v>
      </c>
      <c r="B4">
        <v>1</v>
      </c>
      <c r="D4" t="s">
        <v>7</v>
      </c>
      <c r="E4" s="1">
        <f>E3-B1</f>
        <v>5237.6642964878265</v>
      </c>
    </row>
    <row r="6" spans="1:5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 x14ac:dyDescent="0.35">
      <c r="A7" s="4">
        <v>0</v>
      </c>
      <c r="B7" s="1">
        <v>0</v>
      </c>
      <c r="C7" s="1">
        <v>0</v>
      </c>
      <c r="D7" s="1">
        <v>0</v>
      </c>
      <c r="E7" s="1">
        <f>B1</f>
        <v>20000</v>
      </c>
    </row>
    <row r="8" spans="1:5" x14ac:dyDescent="0.35">
      <c r="A8" s="4">
        <f>A7+1</f>
        <v>1</v>
      </c>
      <c r="B8" s="1">
        <f>E$2</f>
        <v>6309.4160741219566</v>
      </c>
      <c r="C8" s="1">
        <f>E7*(B$2/B$4)</f>
        <v>2000</v>
      </c>
      <c r="D8" s="1">
        <f>B8-C8</f>
        <v>4309.4160741219566</v>
      </c>
      <c r="E8" s="1">
        <f>E7-D8</f>
        <v>15690.583925878043</v>
      </c>
    </row>
    <row r="9" spans="1:5" x14ac:dyDescent="0.35">
      <c r="A9" s="4">
        <f t="shared" ref="A9:A11" si="0">A8+1</f>
        <v>2</v>
      </c>
      <c r="B9" s="1">
        <f t="shared" ref="B9:B11" si="1">E$2</f>
        <v>6309.4160741219566</v>
      </c>
      <c r="C9" s="1">
        <f t="shared" ref="C9:C11" si="2">E8*(B$2/B$4)</f>
        <v>1569.0583925878045</v>
      </c>
      <c r="D9" s="1">
        <f>B9-C9</f>
        <v>4740.3576815341521</v>
      </c>
      <c r="E9" s="1">
        <f>E8-D9</f>
        <v>10950.226244343892</v>
      </c>
    </row>
    <row r="10" spans="1:5" x14ac:dyDescent="0.35">
      <c r="A10" s="4">
        <f t="shared" si="0"/>
        <v>3</v>
      </c>
      <c r="B10" s="1">
        <f t="shared" si="1"/>
        <v>6309.4160741219566</v>
      </c>
      <c r="C10" s="1">
        <f t="shared" si="2"/>
        <v>1095.0226244343892</v>
      </c>
      <c r="D10" s="1">
        <f>B10-C10</f>
        <v>5214.3934496875672</v>
      </c>
      <c r="E10" s="1">
        <f>E9-D10</f>
        <v>5735.8327946563249</v>
      </c>
    </row>
    <row r="11" spans="1:5" x14ac:dyDescent="0.35">
      <c r="A11" s="4">
        <f t="shared" si="0"/>
        <v>4</v>
      </c>
      <c r="B11" s="1">
        <f t="shared" si="1"/>
        <v>6309.4160741219566</v>
      </c>
      <c r="C11" s="1">
        <f t="shared" si="2"/>
        <v>573.58327946563247</v>
      </c>
      <c r="D11" s="1">
        <f>B11-C11</f>
        <v>5735.832794656324</v>
      </c>
      <c r="E11" s="1">
        <f>E10-D11</f>
        <v>0</v>
      </c>
    </row>
    <row r="13" spans="1:5" x14ac:dyDescent="0.35">
      <c r="A13" t="s">
        <v>13</v>
      </c>
      <c r="B13" s="1">
        <f>SUM(B6:B12)</f>
        <v>25237.664296487827</v>
      </c>
      <c r="C13" s="1">
        <f t="shared" ref="C13:D13" si="3">SUM(C6:C12)</f>
        <v>5237.6642964878265</v>
      </c>
      <c r="D13" s="1">
        <f t="shared" si="3"/>
        <v>20000</v>
      </c>
    </row>
  </sheetData>
  <pageMargins left="0.7" right="0.7" top="0.75" bottom="0.75" header="0.3" footer="0.3"/>
  <pageSetup orientation="portrait" r:id="rId1"/>
  <headerFooter>
    <oddHeader>&amp;LBrandon Doser&amp;CCIT110 Fall 2021&amp;RDate: &amp;D</oddHeader>
    <oddFooter>&amp;LFile: &amp;F&amp;CPage: &amp;P of &amp;N&amp;RSheet: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pane ySplit="6" topLeftCell="A30" activePane="bottomLeft" state="frozen"/>
      <selection pane="bottomLeft" activeCell="E2" sqref="E2"/>
    </sheetView>
  </sheetViews>
  <sheetFormatPr defaultRowHeight="14.5" x14ac:dyDescent="0.35"/>
  <cols>
    <col min="2" max="2" width="13.1796875" bestFit="1" customWidth="1"/>
    <col min="3" max="4" width="11.08984375" bestFit="1" customWidth="1"/>
    <col min="5" max="5" width="12.08984375" bestFit="1" customWidth="1"/>
  </cols>
  <sheetData>
    <row r="1" spans="1:5" x14ac:dyDescent="0.35">
      <c r="A1" t="s">
        <v>0</v>
      </c>
      <c r="B1" s="3">
        <v>40000</v>
      </c>
      <c r="D1" t="s">
        <v>4</v>
      </c>
      <c r="E1">
        <f>B3*B4</f>
        <v>36</v>
      </c>
    </row>
    <row r="2" spans="1:5" x14ac:dyDescent="0.35">
      <c r="A2" t="s">
        <v>1</v>
      </c>
      <c r="B2" s="2">
        <v>0.12</v>
      </c>
      <c r="D2" t="s">
        <v>5</v>
      </c>
      <c r="E2" s="5">
        <f>PMT(B2/B4,E1,-B1)</f>
        <v>1328.5723925140478</v>
      </c>
    </row>
    <row r="3" spans="1:5" x14ac:dyDescent="0.35">
      <c r="A3" t="s">
        <v>2</v>
      </c>
      <c r="B3">
        <v>3</v>
      </c>
      <c r="D3" t="s">
        <v>6</v>
      </c>
      <c r="E3" s="1">
        <f>E1*E2</f>
        <v>47828.606130505723</v>
      </c>
    </row>
    <row r="4" spans="1:5" x14ac:dyDescent="0.35">
      <c r="A4" t="s">
        <v>3</v>
      </c>
      <c r="B4">
        <v>12</v>
      </c>
      <c r="D4" t="s">
        <v>7</v>
      </c>
      <c r="E4" s="1">
        <f>E3-B1</f>
        <v>7828.6061305057228</v>
      </c>
    </row>
    <row r="6" spans="1:5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 x14ac:dyDescent="0.35">
      <c r="A7" s="4">
        <v>0</v>
      </c>
      <c r="B7" s="1">
        <v>0</v>
      </c>
      <c r="C7" s="1">
        <v>0</v>
      </c>
      <c r="D7" s="1">
        <v>0</v>
      </c>
      <c r="E7" s="1">
        <f>B1</f>
        <v>40000</v>
      </c>
    </row>
    <row r="8" spans="1:5" x14ac:dyDescent="0.35">
      <c r="A8" s="4">
        <f>A7+1</f>
        <v>1</v>
      </c>
      <c r="B8" s="1">
        <f>E$2</f>
        <v>1328.5723925140478</v>
      </c>
      <c r="C8" s="1">
        <f>E7*(B$2/B$4)</f>
        <v>400</v>
      </c>
      <c r="D8" s="1">
        <f>B8-C8</f>
        <v>928.57239251404781</v>
      </c>
      <c r="E8" s="1">
        <f>E7-D8</f>
        <v>39071.427607485952</v>
      </c>
    </row>
    <row r="9" spans="1:5" x14ac:dyDescent="0.35">
      <c r="A9" s="4">
        <f t="shared" ref="A9:A43" si="0">A8+1</f>
        <v>2</v>
      </c>
      <c r="B9" s="1">
        <f t="shared" ref="B9:B43" si="1">E$2</f>
        <v>1328.5723925140478</v>
      </c>
      <c r="C9" s="1">
        <f t="shared" ref="C9:C43" si="2">E8*(B$2/B$4)</f>
        <v>390.71427607485953</v>
      </c>
      <c r="D9" s="1">
        <f t="shared" ref="D9:D43" si="3">B9-C9</f>
        <v>937.85811643918828</v>
      </c>
      <c r="E9" s="1">
        <f t="shared" ref="E9:E43" si="4">E8-D9</f>
        <v>38133.569491046765</v>
      </c>
    </row>
    <row r="10" spans="1:5" x14ac:dyDescent="0.35">
      <c r="A10" s="4">
        <f t="shared" si="0"/>
        <v>3</v>
      </c>
      <c r="B10" s="1">
        <f t="shared" si="1"/>
        <v>1328.5723925140478</v>
      </c>
      <c r="C10" s="1">
        <f t="shared" si="2"/>
        <v>381.33569491046768</v>
      </c>
      <c r="D10" s="1">
        <f t="shared" si="3"/>
        <v>947.23669760358007</v>
      </c>
      <c r="E10" s="1">
        <f t="shared" si="4"/>
        <v>37186.332793443187</v>
      </c>
    </row>
    <row r="11" spans="1:5" x14ac:dyDescent="0.35">
      <c r="A11" s="4">
        <f t="shared" si="0"/>
        <v>4</v>
      </c>
      <c r="B11" s="1">
        <f t="shared" si="1"/>
        <v>1328.5723925140478</v>
      </c>
      <c r="C11" s="1">
        <f t="shared" si="2"/>
        <v>371.86332793443188</v>
      </c>
      <c r="D11" s="1">
        <f t="shared" si="3"/>
        <v>956.70906457961587</v>
      </c>
      <c r="E11" s="1">
        <f t="shared" si="4"/>
        <v>36229.623728863575</v>
      </c>
    </row>
    <row r="12" spans="1:5" x14ac:dyDescent="0.35">
      <c r="A12" s="4">
        <f t="shared" si="0"/>
        <v>5</v>
      </c>
      <c r="B12" s="1">
        <f t="shared" si="1"/>
        <v>1328.5723925140478</v>
      </c>
      <c r="C12" s="1">
        <f t="shared" si="2"/>
        <v>362.29623728863578</v>
      </c>
      <c r="D12" s="1">
        <f t="shared" si="3"/>
        <v>966.27615522541203</v>
      </c>
      <c r="E12" s="1">
        <f t="shared" si="4"/>
        <v>35263.347573638166</v>
      </c>
    </row>
    <row r="13" spans="1:5" x14ac:dyDescent="0.35">
      <c r="A13" s="4">
        <f t="shared" si="0"/>
        <v>6</v>
      </c>
      <c r="B13" s="1">
        <f t="shared" si="1"/>
        <v>1328.5723925140478</v>
      </c>
      <c r="C13" s="1">
        <f t="shared" si="2"/>
        <v>352.63347573638168</v>
      </c>
      <c r="D13" s="1">
        <f t="shared" si="3"/>
        <v>975.93891677766612</v>
      </c>
      <c r="E13" s="1">
        <f t="shared" si="4"/>
        <v>34287.408656860498</v>
      </c>
    </row>
    <row r="14" spans="1:5" x14ac:dyDescent="0.35">
      <c r="A14" s="4">
        <f t="shared" si="0"/>
        <v>7</v>
      </c>
      <c r="B14" s="1">
        <f t="shared" si="1"/>
        <v>1328.5723925140478</v>
      </c>
      <c r="C14" s="1">
        <f t="shared" si="2"/>
        <v>342.87408656860498</v>
      </c>
      <c r="D14" s="1">
        <f t="shared" si="3"/>
        <v>985.69830594544283</v>
      </c>
      <c r="E14" s="1">
        <f t="shared" si="4"/>
        <v>33301.710350915055</v>
      </c>
    </row>
    <row r="15" spans="1:5" x14ac:dyDescent="0.35">
      <c r="A15" s="4">
        <f t="shared" si="0"/>
        <v>8</v>
      </c>
      <c r="B15" s="1">
        <f t="shared" si="1"/>
        <v>1328.5723925140478</v>
      </c>
      <c r="C15" s="1">
        <f t="shared" si="2"/>
        <v>333.01710350915056</v>
      </c>
      <c r="D15" s="1">
        <f t="shared" si="3"/>
        <v>995.5552890048973</v>
      </c>
      <c r="E15" s="1">
        <f t="shared" si="4"/>
        <v>32306.155061910158</v>
      </c>
    </row>
    <row r="16" spans="1:5" x14ac:dyDescent="0.35">
      <c r="A16" s="4">
        <f t="shared" si="0"/>
        <v>9</v>
      </c>
      <c r="B16" s="1">
        <f t="shared" si="1"/>
        <v>1328.5723925140478</v>
      </c>
      <c r="C16" s="1">
        <f t="shared" si="2"/>
        <v>323.06155061910158</v>
      </c>
      <c r="D16" s="1">
        <f t="shared" si="3"/>
        <v>1005.5108418949462</v>
      </c>
      <c r="E16" s="1">
        <f t="shared" si="4"/>
        <v>31300.644220015212</v>
      </c>
    </row>
    <row r="17" spans="1:5" x14ac:dyDescent="0.35">
      <c r="A17" s="4">
        <f t="shared" si="0"/>
        <v>10</v>
      </c>
      <c r="B17" s="1">
        <f t="shared" si="1"/>
        <v>1328.5723925140478</v>
      </c>
      <c r="C17" s="1">
        <f t="shared" si="2"/>
        <v>313.00644220015215</v>
      </c>
      <c r="D17" s="1">
        <f t="shared" si="3"/>
        <v>1015.5659503138957</v>
      </c>
      <c r="E17" s="1">
        <f t="shared" si="4"/>
        <v>30285.078269701316</v>
      </c>
    </row>
    <row r="18" spans="1:5" x14ac:dyDescent="0.35">
      <c r="A18" s="4">
        <f t="shared" si="0"/>
        <v>11</v>
      </c>
      <c r="B18" s="1">
        <f t="shared" si="1"/>
        <v>1328.5723925140478</v>
      </c>
      <c r="C18" s="1">
        <f t="shared" si="2"/>
        <v>302.85078269701319</v>
      </c>
      <c r="D18" s="1">
        <f t="shared" si="3"/>
        <v>1025.7216098170347</v>
      </c>
      <c r="E18" s="1">
        <f t="shared" si="4"/>
        <v>29259.356659884281</v>
      </c>
    </row>
    <row r="19" spans="1:5" x14ac:dyDescent="0.35">
      <c r="A19" s="4">
        <f t="shared" si="0"/>
        <v>12</v>
      </c>
      <c r="B19" s="1">
        <f t="shared" si="1"/>
        <v>1328.5723925140478</v>
      </c>
      <c r="C19" s="1">
        <f t="shared" si="2"/>
        <v>292.59356659884281</v>
      </c>
      <c r="D19" s="1">
        <f t="shared" si="3"/>
        <v>1035.9788259152051</v>
      </c>
      <c r="E19" s="1">
        <f t="shared" si="4"/>
        <v>28223.377833969076</v>
      </c>
    </row>
    <row r="20" spans="1:5" x14ac:dyDescent="0.35">
      <c r="A20" s="4">
        <f t="shared" si="0"/>
        <v>13</v>
      </c>
      <c r="B20" s="1">
        <f t="shared" si="1"/>
        <v>1328.5723925140478</v>
      </c>
      <c r="C20" s="1">
        <f t="shared" si="2"/>
        <v>282.23377833969079</v>
      </c>
      <c r="D20" s="1">
        <f t="shared" si="3"/>
        <v>1046.338614174357</v>
      </c>
      <c r="E20" s="1">
        <f t="shared" si="4"/>
        <v>27177.039219794719</v>
      </c>
    </row>
    <row r="21" spans="1:5" x14ac:dyDescent="0.35">
      <c r="A21" s="4">
        <f t="shared" si="0"/>
        <v>14</v>
      </c>
      <c r="B21" s="1">
        <f t="shared" si="1"/>
        <v>1328.5723925140478</v>
      </c>
      <c r="C21" s="1">
        <f t="shared" si="2"/>
        <v>271.77039219794722</v>
      </c>
      <c r="D21" s="1">
        <f t="shared" si="3"/>
        <v>1056.8020003161005</v>
      </c>
      <c r="E21" s="1">
        <f t="shared" si="4"/>
        <v>26120.237219478618</v>
      </c>
    </row>
    <row r="22" spans="1:5" x14ac:dyDescent="0.35">
      <c r="A22" s="4">
        <f t="shared" si="0"/>
        <v>15</v>
      </c>
      <c r="B22" s="1">
        <f t="shared" si="1"/>
        <v>1328.5723925140478</v>
      </c>
      <c r="C22" s="1">
        <f t="shared" si="2"/>
        <v>261.20237219478616</v>
      </c>
      <c r="D22" s="1">
        <f t="shared" si="3"/>
        <v>1067.3700203192616</v>
      </c>
      <c r="E22" s="1">
        <f t="shared" si="4"/>
        <v>25052.867199159358</v>
      </c>
    </row>
    <row r="23" spans="1:5" x14ac:dyDescent="0.35">
      <c r="A23" s="4">
        <f t="shared" si="0"/>
        <v>16</v>
      </c>
      <c r="B23" s="1">
        <f t="shared" si="1"/>
        <v>1328.5723925140478</v>
      </c>
      <c r="C23" s="1">
        <f t="shared" si="2"/>
        <v>250.5286719915936</v>
      </c>
      <c r="D23" s="1">
        <f t="shared" si="3"/>
        <v>1078.0437205224541</v>
      </c>
      <c r="E23" s="1">
        <f t="shared" si="4"/>
        <v>23974.823478636903</v>
      </c>
    </row>
    <row r="24" spans="1:5" x14ac:dyDescent="0.35">
      <c r="A24" s="4">
        <f t="shared" si="0"/>
        <v>17</v>
      </c>
      <c r="B24" s="1">
        <f t="shared" si="1"/>
        <v>1328.5723925140478</v>
      </c>
      <c r="C24" s="1">
        <f t="shared" si="2"/>
        <v>239.74823478636904</v>
      </c>
      <c r="D24" s="1">
        <f t="shared" si="3"/>
        <v>1088.8241577276788</v>
      </c>
      <c r="E24" s="1">
        <f t="shared" si="4"/>
        <v>22885.999320909224</v>
      </c>
    </row>
    <row r="25" spans="1:5" x14ac:dyDescent="0.35">
      <c r="A25" s="4">
        <f t="shared" si="0"/>
        <v>18</v>
      </c>
      <c r="B25" s="1">
        <f t="shared" si="1"/>
        <v>1328.5723925140478</v>
      </c>
      <c r="C25" s="1">
        <f t="shared" si="2"/>
        <v>228.85999320909224</v>
      </c>
      <c r="D25" s="1">
        <f t="shared" si="3"/>
        <v>1099.7123993049556</v>
      </c>
      <c r="E25" s="1">
        <f t="shared" si="4"/>
        <v>21786.286921604267</v>
      </c>
    </row>
    <row r="26" spans="1:5" x14ac:dyDescent="0.35">
      <c r="A26" s="4">
        <f t="shared" si="0"/>
        <v>19</v>
      </c>
      <c r="B26" s="1">
        <f t="shared" si="1"/>
        <v>1328.5723925140478</v>
      </c>
      <c r="C26" s="1">
        <f t="shared" si="2"/>
        <v>217.86286921604267</v>
      </c>
      <c r="D26" s="1">
        <f t="shared" si="3"/>
        <v>1110.709523298005</v>
      </c>
      <c r="E26" s="1">
        <f t="shared" si="4"/>
        <v>20675.577398306261</v>
      </c>
    </row>
    <row r="27" spans="1:5" x14ac:dyDescent="0.35">
      <c r="A27" s="4">
        <f t="shared" si="0"/>
        <v>20</v>
      </c>
      <c r="B27" s="1">
        <f t="shared" si="1"/>
        <v>1328.5723925140478</v>
      </c>
      <c r="C27" s="1">
        <f t="shared" si="2"/>
        <v>206.75577398306262</v>
      </c>
      <c r="D27" s="1">
        <f t="shared" si="3"/>
        <v>1121.8166185309851</v>
      </c>
      <c r="E27" s="1">
        <f t="shared" si="4"/>
        <v>19553.760779775275</v>
      </c>
    </row>
    <row r="28" spans="1:5" x14ac:dyDescent="0.35">
      <c r="A28" s="4">
        <f t="shared" si="0"/>
        <v>21</v>
      </c>
      <c r="B28" s="1">
        <f t="shared" si="1"/>
        <v>1328.5723925140478</v>
      </c>
      <c r="C28" s="1">
        <f t="shared" si="2"/>
        <v>195.53760779775277</v>
      </c>
      <c r="D28" s="1">
        <f t="shared" si="3"/>
        <v>1133.034784716295</v>
      </c>
      <c r="E28" s="1">
        <f t="shared" si="4"/>
        <v>18420.72599505898</v>
      </c>
    </row>
    <row r="29" spans="1:5" x14ac:dyDescent="0.35">
      <c r="A29" s="4">
        <f t="shared" si="0"/>
        <v>22</v>
      </c>
      <c r="B29" s="1">
        <f t="shared" si="1"/>
        <v>1328.5723925140478</v>
      </c>
      <c r="C29" s="1">
        <f t="shared" si="2"/>
        <v>184.20725995058979</v>
      </c>
      <c r="D29" s="1">
        <f t="shared" si="3"/>
        <v>1144.365132563458</v>
      </c>
      <c r="E29" s="1">
        <f t="shared" si="4"/>
        <v>17276.360862495523</v>
      </c>
    </row>
    <row r="30" spans="1:5" x14ac:dyDescent="0.35">
      <c r="A30" s="4">
        <f t="shared" si="0"/>
        <v>23</v>
      </c>
      <c r="B30" s="1">
        <f t="shared" si="1"/>
        <v>1328.5723925140478</v>
      </c>
      <c r="C30" s="1">
        <f t="shared" si="2"/>
        <v>172.76360862495522</v>
      </c>
      <c r="D30" s="1">
        <f t="shared" si="3"/>
        <v>1155.8087838890926</v>
      </c>
      <c r="E30" s="1">
        <f t="shared" si="4"/>
        <v>16120.55207860643</v>
      </c>
    </row>
    <row r="31" spans="1:5" x14ac:dyDescent="0.35">
      <c r="A31" s="4">
        <f t="shared" si="0"/>
        <v>24</v>
      </c>
      <c r="B31" s="1">
        <f t="shared" si="1"/>
        <v>1328.5723925140478</v>
      </c>
      <c r="C31" s="1">
        <f t="shared" si="2"/>
        <v>161.20552078606431</v>
      </c>
      <c r="D31" s="1">
        <f t="shared" si="3"/>
        <v>1167.3668717279834</v>
      </c>
      <c r="E31" s="1">
        <f t="shared" si="4"/>
        <v>14953.185206878446</v>
      </c>
    </row>
    <row r="32" spans="1:5" x14ac:dyDescent="0.35">
      <c r="A32" s="4">
        <f t="shared" si="0"/>
        <v>25</v>
      </c>
      <c r="B32" s="1">
        <f t="shared" si="1"/>
        <v>1328.5723925140478</v>
      </c>
      <c r="C32" s="1">
        <f t="shared" si="2"/>
        <v>149.53185206878447</v>
      </c>
      <c r="D32" s="1">
        <f t="shared" si="3"/>
        <v>1179.0405404452633</v>
      </c>
      <c r="E32" s="1">
        <f t="shared" si="4"/>
        <v>13774.144666433183</v>
      </c>
    </row>
    <row r="33" spans="1:5" x14ac:dyDescent="0.35">
      <c r="A33" s="4">
        <f t="shared" si="0"/>
        <v>26</v>
      </c>
      <c r="B33" s="1">
        <f t="shared" si="1"/>
        <v>1328.5723925140478</v>
      </c>
      <c r="C33" s="1">
        <f t="shared" si="2"/>
        <v>137.74144666433185</v>
      </c>
      <c r="D33" s="1">
        <f t="shared" si="3"/>
        <v>1190.830945849716</v>
      </c>
      <c r="E33" s="1">
        <f t="shared" si="4"/>
        <v>12583.313720583468</v>
      </c>
    </row>
    <row r="34" spans="1:5" x14ac:dyDescent="0.35">
      <c r="A34" s="4">
        <f t="shared" si="0"/>
        <v>27</v>
      </c>
      <c r="B34" s="1">
        <f t="shared" si="1"/>
        <v>1328.5723925140478</v>
      </c>
      <c r="C34" s="1">
        <f t="shared" si="2"/>
        <v>125.83313720583469</v>
      </c>
      <c r="D34" s="1">
        <f t="shared" si="3"/>
        <v>1202.7392553082132</v>
      </c>
      <c r="E34" s="1">
        <f t="shared" si="4"/>
        <v>11380.574465275255</v>
      </c>
    </row>
    <row r="35" spans="1:5" x14ac:dyDescent="0.35">
      <c r="A35" s="4">
        <f t="shared" si="0"/>
        <v>28</v>
      </c>
      <c r="B35" s="1">
        <f t="shared" si="1"/>
        <v>1328.5723925140478</v>
      </c>
      <c r="C35" s="1">
        <f t="shared" si="2"/>
        <v>113.80574465275255</v>
      </c>
      <c r="D35" s="1">
        <f t="shared" si="3"/>
        <v>1214.7666478612953</v>
      </c>
      <c r="E35" s="1">
        <f t="shared" si="4"/>
        <v>10165.807817413959</v>
      </c>
    </row>
    <row r="36" spans="1:5" x14ac:dyDescent="0.35">
      <c r="A36" s="4">
        <f t="shared" si="0"/>
        <v>29</v>
      </c>
      <c r="B36" s="1">
        <f t="shared" si="1"/>
        <v>1328.5723925140478</v>
      </c>
      <c r="C36" s="1">
        <f t="shared" si="2"/>
        <v>101.65807817413959</v>
      </c>
      <c r="D36" s="1">
        <f t="shared" si="3"/>
        <v>1226.9143143399083</v>
      </c>
      <c r="E36" s="1">
        <f t="shared" si="4"/>
        <v>8938.8935030740504</v>
      </c>
    </row>
    <row r="37" spans="1:5" x14ac:dyDescent="0.35">
      <c r="A37" s="4">
        <f t="shared" si="0"/>
        <v>30</v>
      </c>
      <c r="B37" s="1">
        <f t="shared" si="1"/>
        <v>1328.5723925140478</v>
      </c>
      <c r="C37" s="1">
        <f t="shared" si="2"/>
        <v>89.388935030740512</v>
      </c>
      <c r="D37" s="1">
        <f t="shared" si="3"/>
        <v>1239.1834574833074</v>
      </c>
      <c r="E37" s="1">
        <f t="shared" si="4"/>
        <v>7699.710045590743</v>
      </c>
    </row>
    <row r="38" spans="1:5" x14ac:dyDescent="0.35">
      <c r="A38" s="4">
        <f t="shared" si="0"/>
        <v>31</v>
      </c>
      <c r="B38" s="1">
        <f t="shared" si="1"/>
        <v>1328.5723925140478</v>
      </c>
      <c r="C38" s="1">
        <f t="shared" si="2"/>
        <v>76.997100455907429</v>
      </c>
      <c r="D38" s="1">
        <f t="shared" si="3"/>
        <v>1251.5752920581403</v>
      </c>
      <c r="E38" s="1">
        <f t="shared" si="4"/>
        <v>6448.1347535326022</v>
      </c>
    </row>
    <row r="39" spans="1:5" x14ac:dyDescent="0.35">
      <c r="A39" s="4">
        <f t="shared" si="0"/>
        <v>32</v>
      </c>
      <c r="B39" s="1">
        <f t="shared" si="1"/>
        <v>1328.5723925140478</v>
      </c>
      <c r="C39" s="1">
        <f t="shared" si="2"/>
        <v>64.481347535326023</v>
      </c>
      <c r="D39" s="1">
        <f t="shared" si="3"/>
        <v>1264.0910449787218</v>
      </c>
      <c r="E39" s="1">
        <f t="shared" si="4"/>
        <v>5184.0437085538806</v>
      </c>
    </row>
    <row r="40" spans="1:5" x14ac:dyDescent="0.35">
      <c r="A40" s="4">
        <f t="shared" si="0"/>
        <v>33</v>
      </c>
      <c r="B40" s="1">
        <f t="shared" si="1"/>
        <v>1328.5723925140478</v>
      </c>
      <c r="C40" s="1">
        <f t="shared" si="2"/>
        <v>51.840437085538809</v>
      </c>
      <c r="D40" s="1">
        <f t="shared" si="3"/>
        <v>1276.7319554285091</v>
      </c>
      <c r="E40" s="1">
        <f t="shared" si="4"/>
        <v>3907.3117531253715</v>
      </c>
    </row>
    <row r="41" spans="1:5" x14ac:dyDescent="0.35">
      <c r="A41" s="4">
        <f t="shared" si="0"/>
        <v>34</v>
      </c>
      <c r="B41" s="1">
        <f t="shared" si="1"/>
        <v>1328.5723925140478</v>
      </c>
      <c r="C41" s="1">
        <f t="shared" si="2"/>
        <v>39.073117531253715</v>
      </c>
      <c r="D41" s="1">
        <f t="shared" si="3"/>
        <v>1289.4992749827941</v>
      </c>
      <c r="E41" s="1">
        <f t="shared" si="4"/>
        <v>2617.8124781425777</v>
      </c>
    </row>
    <row r="42" spans="1:5" x14ac:dyDescent="0.35">
      <c r="A42" s="4">
        <f t="shared" si="0"/>
        <v>35</v>
      </c>
      <c r="B42" s="1">
        <f t="shared" si="1"/>
        <v>1328.5723925140478</v>
      </c>
      <c r="C42" s="1">
        <f t="shared" si="2"/>
        <v>26.178124781425776</v>
      </c>
      <c r="D42" s="1">
        <f t="shared" si="3"/>
        <v>1302.394267732622</v>
      </c>
      <c r="E42" s="1">
        <f t="shared" si="4"/>
        <v>1315.4182104099557</v>
      </c>
    </row>
    <row r="43" spans="1:5" x14ac:dyDescent="0.35">
      <c r="A43" s="4">
        <f t="shared" si="0"/>
        <v>36</v>
      </c>
      <c r="B43" s="1">
        <f t="shared" si="1"/>
        <v>1328.5723925140478</v>
      </c>
      <c r="C43" s="1">
        <f t="shared" si="2"/>
        <v>13.154182104099558</v>
      </c>
      <c r="D43" s="1">
        <f t="shared" si="3"/>
        <v>1315.4182104099482</v>
      </c>
      <c r="E43" s="1">
        <f t="shared" si="4"/>
        <v>7.503331289626658E-12</v>
      </c>
    </row>
    <row r="45" spans="1:5" x14ac:dyDescent="0.35">
      <c r="A45" t="s">
        <v>13</v>
      </c>
      <c r="B45" s="1">
        <f>SUM(B6:B44)</f>
        <v>47828.60613050573</v>
      </c>
      <c r="C45" s="1">
        <f t="shared" ref="C45:D45" si="5">SUM(C6:C44)</f>
        <v>7828.6061305057237</v>
      </c>
      <c r="D45" s="1">
        <f t="shared" si="5"/>
        <v>40000</v>
      </c>
    </row>
  </sheetData>
  <pageMargins left="0.7" right="0.7" top="0.75" bottom="0.75" header="0.3" footer="0.3"/>
  <pageSetup orientation="portrait" r:id="rId1"/>
  <headerFooter>
    <oddHeader>&amp;LBrandon Doser&amp;CCIT110 Fall 2021&amp;RDate: &amp;D</oddHeader>
    <oddFooter>&amp;LFile: &amp;F&amp;CPage: &amp;P of &amp;N&amp;RSheet: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workbookViewId="0">
      <pane ySplit="13" topLeftCell="A14" activePane="bottomLeft" state="frozen"/>
      <selection pane="bottomLeft" activeCell="E8" sqref="E8"/>
    </sheetView>
  </sheetViews>
  <sheetFormatPr defaultRowHeight="14.5" x14ac:dyDescent="0.35"/>
  <cols>
    <col min="1" max="1" width="9.54296875" bestFit="1" customWidth="1"/>
    <col min="2" max="2" width="13.1796875" bestFit="1" customWidth="1"/>
    <col min="3" max="4" width="11.08984375" bestFit="1" customWidth="1"/>
    <col min="5" max="5" width="12.08984375" bestFit="1" customWidth="1"/>
  </cols>
  <sheetData>
    <row r="1" spans="1:5" x14ac:dyDescent="0.35">
      <c r="A1" s="12" t="s">
        <v>51</v>
      </c>
      <c r="B1" s="12"/>
      <c r="D1" s="12" t="s">
        <v>52</v>
      </c>
      <c r="E1" s="12"/>
    </row>
    <row r="2" spans="1:5" x14ac:dyDescent="0.35">
      <c r="A2" t="s">
        <v>15</v>
      </c>
      <c r="B2" t="s">
        <v>23</v>
      </c>
      <c r="D2" t="s">
        <v>26</v>
      </c>
      <c r="E2" s="7">
        <f>B6-B7</f>
        <v>4940</v>
      </c>
    </row>
    <row r="3" spans="1:5" x14ac:dyDescent="0.35">
      <c r="A3" t="s">
        <v>35</v>
      </c>
      <c r="B3" t="s">
        <v>24</v>
      </c>
      <c r="D3" t="s">
        <v>27</v>
      </c>
      <c r="E3" s="8">
        <f>E2/B6</f>
        <v>0.16499665998663995</v>
      </c>
    </row>
    <row r="4" spans="1:5" x14ac:dyDescent="0.35">
      <c r="A4" t="s">
        <v>16</v>
      </c>
      <c r="B4">
        <v>2022</v>
      </c>
      <c r="D4" t="s">
        <v>28</v>
      </c>
      <c r="E4" s="14">
        <f>(B9/B10)</f>
        <v>3.5416666666666669E-3</v>
      </c>
    </row>
    <row r="5" spans="1:5" x14ac:dyDescent="0.35">
      <c r="A5" t="s">
        <v>17</v>
      </c>
      <c r="B5" t="s">
        <v>25</v>
      </c>
      <c r="D5" t="s">
        <v>22</v>
      </c>
      <c r="E5">
        <f>B8*B10</f>
        <v>60</v>
      </c>
    </row>
    <row r="6" spans="1:5" x14ac:dyDescent="0.35">
      <c r="A6" t="s">
        <v>20</v>
      </c>
      <c r="B6" s="3">
        <v>29940</v>
      </c>
      <c r="D6" t="s">
        <v>29</v>
      </c>
      <c r="E6" s="1">
        <f>PMT(B9/B10,E5,-B7)</f>
        <v>463.2388952800971</v>
      </c>
    </row>
    <row r="7" spans="1:5" x14ac:dyDescent="0.35">
      <c r="A7" t="s">
        <v>21</v>
      </c>
      <c r="B7" s="3">
        <v>25000</v>
      </c>
      <c r="D7" t="s">
        <v>30</v>
      </c>
      <c r="E7" s="1">
        <f>E5*E6</f>
        <v>27794.333716805824</v>
      </c>
    </row>
    <row r="8" spans="1:5" x14ac:dyDescent="0.35">
      <c r="A8" t="s">
        <v>14</v>
      </c>
      <c r="B8" s="9">
        <v>5</v>
      </c>
      <c r="D8" t="s">
        <v>31</v>
      </c>
      <c r="E8" s="1">
        <f>E7-B7</f>
        <v>2794.3337168058242</v>
      </c>
    </row>
    <row r="9" spans="1:5" x14ac:dyDescent="0.35">
      <c r="A9" t="s">
        <v>18</v>
      </c>
      <c r="B9" s="6">
        <v>4.2500000000000003E-2</v>
      </c>
      <c r="E9" s="5"/>
    </row>
    <row r="10" spans="1:5" x14ac:dyDescent="0.35">
      <c r="A10" t="s">
        <v>19</v>
      </c>
      <c r="B10">
        <v>12</v>
      </c>
      <c r="E10" s="1"/>
    </row>
    <row r="12" spans="1:5" x14ac:dyDescent="0.35">
      <c r="A12" s="12" t="s">
        <v>53</v>
      </c>
      <c r="B12" s="12"/>
      <c r="C12" s="12"/>
      <c r="D12" s="12"/>
      <c r="E12" s="12"/>
    </row>
    <row r="13" spans="1:5" x14ac:dyDescent="0.35">
      <c r="A13" s="10" t="s">
        <v>32</v>
      </c>
      <c r="B13" s="10" t="s">
        <v>9</v>
      </c>
      <c r="C13" s="10" t="s">
        <v>10</v>
      </c>
      <c r="D13" s="10" t="s">
        <v>11</v>
      </c>
      <c r="E13" s="10" t="s">
        <v>12</v>
      </c>
    </row>
    <row r="14" spans="1:5" x14ac:dyDescent="0.35">
      <c r="A14" s="4">
        <v>0</v>
      </c>
      <c r="B14" s="1">
        <v>0</v>
      </c>
      <c r="C14" s="1">
        <v>0</v>
      </c>
      <c r="D14" s="1">
        <v>0</v>
      </c>
      <c r="E14" s="1">
        <f>B7</f>
        <v>25000</v>
      </c>
    </row>
    <row r="15" spans="1:5" x14ac:dyDescent="0.35">
      <c r="A15" s="4">
        <f>A14+1</f>
        <v>1</v>
      </c>
      <c r="B15" s="1">
        <f>E$6</f>
        <v>463.2388952800971</v>
      </c>
      <c r="C15" s="1">
        <f>E14*(B$9/B$10)</f>
        <v>88.541666666666671</v>
      </c>
      <c r="D15" s="1">
        <f>B15-C15</f>
        <v>374.69722861343041</v>
      </c>
      <c r="E15" s="1">
        <f>E14-D15</f>
        <v>24625.30277138657</v>
      </c>
    </row>
    <row r="16" spans="1:5" x14ac:dyDescent="0.35">
      <c r="A16" s="4">
        <f t="shared" ref="A16:A74" si="0">A15+1</f>
        <v>2</v>
      </c>
      <c r="B16" s="1">
        <f t="shared" ref="B16:B50" si="1">E$6</f>
        <v>463.2388952800971</v>
      </c>
      <c r="C16" s="1">
        <f>E15*(B$9/B$10)</f>
        <v>87.214613981994106</v>
      </c>
      <c r="D16" s="1">
        <f t="shared" ref="D16:D50" si="2">B16-C16</f>
        <v>376.02428129810301</v>
      </c>
      <c r="E16" s="1">
        <f t="shared" ref="E16:E50" si="3">E15-D16</f>
        <v>24249.278490088469</v>
      </c>
    </row>
    <row r="17" spans="1:5" x14ac:dyDescent="0.35">
      <c r="A17" s="4">
        <f t="shared" si="0"/>
        <v>3</v>
      </c>
      <c r="B17" s="1">
        <f t="shared" si="1"/>
        <v>463.2388952800971</v>
      </c>
      <c r="C17" s="1">
        <f>E16*(B$9/B$10)</f>
        <v>85.882861319063338</v>
      </c>
      <c r="D17" s="1">
        <f t="shared" si="2"/>
        <v>377.35603396103375</v>
      </c>
      <c r="E17" s="1">
        <f t="shared" si="3"/>
        <v>23871.922456127435</v>
      </c>
    </row>
    <row r="18" spans="1:5" x14ac:dyDescent="0.35">
      <c r="A18" s="4">
        <f t="shared" si="0"/>
        <v>4</v>
      </c>
      <c r="B18" s="1">
        <f t="shared" si="1"/>
        <v>463.2388952800971</v>
      </c>
      <c r="C18" s="1">
        <f>E17*(B$9/B$10)</f>
        <v>84.546392032118007</v>
      </c>
      <c r="D18" s="1">
        <f t="shared" si="2"/>
        <v>378.69250324797906</v>
      </c>
      <c r="E18" s="1">
        <f t="shared" si="3"/>
        <v>23493.229952879457</v>
      </c>
    </row>
    <row r="19" spans="1:5" x14ac:dyDescent="0.35">
      <c r="A19" s="4">
        <f t="shared" si="0"/>
        <v>5</v>
      </c>
      <c r="B19" s="1">
        <f t="shared" si="1"/>
        <v>463.2388952800971</v>
      </c>
      <c r="C19" s="1">
        <f>E18*(B$9/B$10)</f>
        <v>83.205189416448079</v>
      </c>
      <c r="D19" s="1">
        <f t="shared" si="2"/>
        <v>380.033705863649</v>
      </c>
      <c r="E19" s="1">
        <f t="shared" si="3"/>
        <v>23113.196247015807</v>
      </c>
    </row>
    <row r="20" spans="1:5" x14ac:dyDescent="0.35">
      <c r="A20" s="4">
        <f t="shared" si="0"/>
        <v>6</v>
      </c>
      <c r="B20" s="1">
        <f t="shared" si="1"/>
        <v>463.2388952800971</v>
      </c>
      <c r="C20" s="1">
        <f>E19*(B$9/B$10)</f>
        <v>81.859236708180987</v>
      </c>
      <c r="D20" s="1">
        <f t="shared" si="2"/>
        <v>381.37965857191614</v>
      </c>
      <c r="E20" s="1">
        <f t="shared" si="3"/>
        <v>22731.816588443889</v>
      </c>
    </row>
    <row r="21" spans="1:5" x14ac:dyDescent="0.35">
      <c r="A21" s="4">
        <f t="shared" si="0"/>
        <v>7</v>
      </c>
      <c r="B21" s="1">
        <f t="shared" si="1"/>
        <v>463.2388952800971</v>
      </c>
      <c r="C21" s="1">
        <f>E20*(B$9/B$10)</f>
        <v>80.50851708407211</v>
      </c>
      <c r="D21" s="1">
        <f t="shared" si="2"/>
        <v>382.73037819602496</v>
      </c>
      <c r="E21" s="1">
        <f t="shared" si="3"/>
        <v>22349.086210247864</v>
      </c>
    </row>
    <row r="22" spans="1:5" x14ac:dyDescent="0.35">
      <c r="A22" s="4">
        <f t="shared" si="0"/>
        <v>8</v>
      </c>
      <c r="B22" s="1">
        <f t="shared" si="1"/>
        <v>463.2388952800971</v>
      </c>
      <c r="C22" s="1">
        <f>E21*(B$9/B$10)</f>
        <v>79.153013661294523</v>
      </c>
      <c r="D22" s="1">
        <f t="shared" si="2"/>
        <v>384.08588161880255</v>
      </c>
      <c r="E22" s="1">
        <f t="shared" si="3"/>
        <v>21965.000328629063</v>
      </c>
    </row>
    <row r="23" spans="1:5" x14ac:dyDescent="0.35">
      <c r="A23" s="4">
        <f t="shared" si="0"/>
        <v>9</v>
      </c>
      <c r="B23" s="1">
        <f t="shared" si="1"/>
        <v>463.2388952800971</v>
      </c>
      <c r="C23" s="1">
        <f>E22*(B$9/B$10)</f>
        <v>77.792709497227932</v>
      </c>
      <c r="D23" s="1">
        <f t="shared" si="2"/>
        <v>385.44618578286918</v>
      </c>
      <c r="E23" s="1">
        <f t="shared" si="3"/>
        <v>21579.554142846195</v>
      </c>
    </row>
    <row r="24" spans="1:5" x14ac:dyDescent="0.35">
      <c r="A24" s="4">
        <f t="shared" si="0"/>
        <v>10</v>
      </c>
      <c r="B24" s="1">
        <f t="shared" si="1"/>
        <v>463.2388952800971</v>
      </c>
      <c r="C24" s="1">
        <f>E23*(B$9/B$10)</f>
        <v>76.42758758924694</v>
      </c>
      <c r="D24" s="1">
        <f t="shared" si="2"/>
        <v>386.81130769085019</v>
      </c>
      <c r="E24" s="1">
        <f t="shared" si="3"/>
        <v>21192.742835155346</v>
      </c>
    </row>
    <row r="25" spans="1:5" x14ac:dyDescent="0.35">
      <c r="A25" s="4">
        <f t="shared" si="0"/>
        <v>11</v>
      </c>
      <c r="B25" s="1">
        <f t="shared" si="1"/>
        <v>463.2388952800971</v>
      </c>
      <c r="C25" s="1">
        <f>E24*(B$9/B$10)</f>
        <v>75.057630874508519</v>
      </c>
      <c r="D25" s="1">
        <f t="shared" si="2"/>
        <v>388.18126440558859</v>
      </c>
      <c r="E25" s="1">
        <f t="shared" si="3"/>
        <v>20804.561570749756</v>
      </c>
    </row>
    <row r="26" spans="1:5" x14ac:dyDescent="0.35">
      <c r="A26" s="4">
        <f t="shared" si="0"/>
        <v>12</v>
      </c>
      <c r="B26" s="1">
        <f t="shared" si="1"/>
        <v>463.2388952800971</v>
      </c>
      <c r="C26" s="1">
        <f>E25*(B$9/B$10)</f>
        <v>73.682822229738733</v>
      </c>
      <c r="D26" s="1">
        <f t="shared" si="2"/>
        <v>389.55607305035835</v>
      </c>
      <c r="E26" s="1">
        <f t="shared" si="3"/>
        <v>20415.0054976994</v>
      </c>
    </row>
    <row r="27" spans="1:5" x14ac:dyDescent="0.35">
      <c r="A27" s="4">
        <f t="shared" si="0"/>
        <v>13</v>
      </c>
      <c r="B27" s="1">
        <f t="shared" si="1"/>
        <v>463.2388952800971</v>
      </c>
      <c r="C27" s="1">
        <f>E26*(B$9/B$10)</f>
        <v>72.303144471018712</v>
      </c>
      <c r="D27" s="1">
        <f t="shared" si="2"/>
        <v>390.9357508090784</v>
      </c>
      <c r="E27" s="1">
        <f t="shared" si="3"/>
        <v>20024.06974689032</v>
      </c>
    </row>
    <row r="28" spans="1:5" x14ac:dyDescent="0.35">
      <c r="A28" s="4">
        <f t="shared" si="0"/>
        <v>14</v>
      </c>
      <c r="B28" s="1">
        <f t="shared" si="1"/>
        <v>463.2388952800971</v>
      </c>
      <c r="C28" s="1">
        <f>E27*(B$9/B$10)</f>
        <v>70.918580353569894</v>
      </c>
      <c r="D28" s="1">
        <f t="shared" si="2"/>
        <v>392.3203149265272</v>
      </c>
      <c r="E28" s="1">
        <f t="shared" si="3"/>
        <v>19631.749431963792</v>
      </c>
    </row>
    <row r="29" spans="1:5" x14ac:dyDescent="0.35">
      <c r="A29" s="4">
        <f t="shared" si="0"/>
        <v>15</v>
      </c>
      <c r="B29" s="1">
        <f t="shared" si="1"/>
        <v>463.2388952800971</v>
      </c>
      <c r="C29" s="1">
        <f>E28*(B$9/B$10)</f>
        <v>69.529112571538434</v>
      </c>
      <c r="D29" s="1">
        <f t="shared" si="2"/>
        <v>393.70978270855869</v>
      </c>
      <c r="E29" s="1">
        <f t="shared" si="3"/>
        <v>19238.039649255232</v>
      </c>
    </row>
    <row r="30" spans="1:5" x14ac:dyDescent="0.35">
      <c r="A30" s="4">
        <f t="shared" si="0"/>
        <v>16</v>
      </c>
      <c r="B30" s="1">
        <f t="shared" si="1"/>
        <v>463.2388952800971</v>
      </c>
      <c r="C30" s="1">
        <f>E29*(B$9/B$10)</f>
        <v>68.134723757778957</v>
      </c>
      <c r="D30" s="1">
        <f t="shared" si="2"/>
        <v>395.10417152231815</v>
      </c>
      <c r="E30" s="1">
        <f t="shared" si="3"/>
        <v>18842.935477732914</v>
      </c>
    </row>
    <row r="31" spans="1:5" x14ac:dyDescent="0.35">
      <c r="A31" s="4">
        <f t="shared" si="0"/>
        <v>17</v>
      </c>
      <c r="B31" s="1">
        <f t="shared" si="1"/>
        <v>463.2388952800971</v>
      </c>
      <c r="C31" s="1">
        <f>E30*(B$9/B$10)</f>
        <v>66.735396483637402</v>
      </c>
      <c r="D31" s="1">
        <f t="shared" si="2"/>
        <v>396.50349879645967</v>
      </c>
      <c r="E31" s="1">
        <f t="shared" si="3"/>
        <v>18446.431978936453</v>
      </c>
    </row>
    <row r="32" spans="1:5" x14ac:dyDescent="0.35">
      <c r="A32" s="4">
        <f t="shared" si="0"/>
        <v>18</v>
      </c>
      <c r="B32" s="1">
        <f t="shared" si="1"/>
        <v>463.2388952800971</v>
      </c>
      <c r="C32" s="1">
        <f>E31*(B$9/B$10)</f>
        <v>65.331113258733268</v>
      </c>
      <c r="D32" s="1">
        <f t="shared" si="2"/>
        <v>397.9077820213638</v>
      </c>
      <c r="E32" s="1">
        <f t="shared" si="3"/>
        <v>18048.524196915088</v>
      </c>
    </row>
    <row r="33" spans="1:5" x14ac:dyDescent="0.35">
      <c r="A33" s="4">
        <f t="shared" si="0"/>
        <v>19</v>
      </c>
      <c r="B33" s="1">
        <f t="shared" si="1"/>
        <v>463.2388952800971</v>
      </c>
      <c r="C33" s="1">
        <f>E32*(B$9/B$10)</f>
        <v>63.921856530740939</v>
      </c>
      <c r="D33" s="1">
        <f t="shared" si="2"/>
        <v>399.31703874935613</v>
      </c>
      <c r="E33" s="1">
        <f t="shared" si="3"/>
        <v>17649.207158165733</v>
      </c>
    </row>
    <row r="34" spans="1:5" x14ac:dyDescent="0.35">
      <c r="A34" s="4">
        <f t="shared" si="0"/>
        <v>20</v>
      </c>
      <c r="B34" s="1">
        <f t="shared" si="1"/>
        <v>463.2388952800971</v>
      </c>
      <c r="C34" s="1">
        <f>E33*(B$9/B$10)</f>
        <v>62.507608685170311</v>
      </c>
      <c r="D34" s="1">
        <f t="shared" si="2"/>
        <v>400.73128659492681</v>
      </c>
      <c r="E34" s="1">
        <f t="shared" si="3"/>
        <v>17248.475871570805</v>
      </c>
    </row>
    <row r="35" spans="1:5" x14ac:dyDescent="0.35">
      <c r="A35" s="4">
        <f t="shared" si="0"/>
        <v>21</v>
      </c>
      <c r="B35" s="1">
        <f t="shared" si="1"/>
        <v>463.2388952800971</v>
      </c>
      <c r="C35" s="1">
        <f>E34*(B$9/B$10)</f>
        <v>61.088352045146607</v>
      </c>
      <c r="D35" s="1">
        <f t="shared" si="2"/>
        <v>402.15054323495048</v>
      </c>
      <c r="E35" s="1">
        <f t="shared" si="3"/>
        <v>16846.325328335854</v>
      </c>
    </row>
    <row r="36" spans="1:5" x14ac:dyDescent="0.35">
      <c r="A36" s="4">
        <f t="shared" si="0"/>
        <v>22</v>
      </c>
      <c r="B36" s="1">
        <f t="shared" si="1"/>
        <v>463.2388952800971</v>
      </c>
      <c r="C36" s="1">
        <f>E35*(B$9/B$10)</f>
        <v>59.664068871189485</v>
      </c>
      <c r="D36" s="1">
        <f t="shared" si="2"/>
        <v>403.5748264089076</v>
      </c>
      <c r="E36" s="1">
        <f t="shared" si="3"/>
        <v>16442.750501926945</v>
      </c>
    </row>
    <row r="37" spans="1:5" x14ac:dyDescent="0.35">
      <c r="A37" s="4">
        <f t="shared" si="0"/>
        <v>23</v>
      </c>
      <c r="B37" s="1">
        <f t="shared" si="1"/>
        <v>463.2388952800971</v>
      </c>
      <c r="C37" s="1">
        <f>E36*(B$9/B$10)</f>
        <v>58.234741360991265</v>
      </c>
      <c r="D37" s="1">
        <f t="shared" si="2"/>
        <v>405.00415391910582</v>
      </c>
      <c r="E37" s="1">
        <f t="shared" si="3"/>
        <v>16037.746348007839</v>
      </c>
    </row>
    <row r="38" spans="1:5" x14ac:dyDescent="0.35">
      <c r="A38" s="4">
        <f t="shared" si="0"/>
        <v>24</v>
      </c>
      <c r="B38" s="1">
        <f t="shared" si="1"/>
        <v>463.2388952800971</v>
      </c>
      <c r="C38" s="1">
        <f>E37*(B$9/B$10)</f>
        <v>56.800351649194432</v>
      </c>
      <c r="D38" s="1">
        <f t="shared" si="2"/>
        <v>406.43854363090264</v>
      </c>
      <c r="E38" s="1">
        <f t="shared" si="3"/>
        <v>15631.307804376936</v>
      </c>
    </row>
    <row r="39" spans="1:5" x14ac:dyDescent="0.35">
      <c r="A39" s="4">
        <f t="shared" si="0"/>
        <v>25</v>
      </c>
      <c r="B39" s="1">
        <f t="shared" si="1"/>
        <v>463.2388952800971</v>
      </c>
      <c r="C39" s="1">
        <f>E38*(B$9/B$10)</f>
        <v>55.360881807168319</v>
      </c>
      <c r="D39" s="1">
        <f t="shared" si="2"/>
        <v>407.87801347292879</v>
      </c>
      <c r="E39" s="1">
        <f t="shared" si="3"/>
        <v>15223.429790904007</v>
      </c>
    </row>
    <row r="40" spans="1:5" x14ac:dyDescent="0.35">
      <c r="A40" s="4">
        <f t="shared" si="0"/>
        <v>26</v>
      </c>
      <c r="B40" s="1">
        <f t="shared" si="1"/>
        <v>463.2388952800971</v>
      </c>
      <c r="C40" s="1">
        <f>E39*(B$9/B$10)</f>
        <v>53.91631384278503</v>
      </c>
      <c r="D40" s="1">
        <f t="shared" si="2"/>
        <v>409.32258143731207</v>
      </c>
      <c r="E40" s="1">
        <f t="shared" si="3"/>
        <v>14814.107209466694</v>
      </c>
    </row>
    <row r="41" spans="1:5" x14ac:dyDescent="0.35">
      <c r="A41" s="4">
        <f t="shared" si="0"/>
        <v>27</v>
      </c>
      <c r="B41" s="1">
        <f t="shared" si="1"/>
        <v>463.2388952800971</v>
      </c>
      <c r="C41" s="1">
        <f>E40*(B$9/B$10)</f>
        <v>52.466629700194545</v>
      </c>
      <c r="D41" s="1">
        <f t="shared" si="2"/>
        <v>410.77226557990252</v>
      </c>
      <c r="E41" s="1">
        <f t="shared" si="3"/>
        <v>14403.334943886792</v>
      </c>
    </row>
    <row r="42" spans="1:5" x14ac:dyDescent="0.35">
      <c r="A42" s="4">
        <f t="shared" si="0"/>
        <v>28</v>
      </c>
      <c r="B42" s="1">
        <f t="shared" si="1"/>
        <v>463.2388952800971</v>
      </c>
      <c r="C42" s="1">
        <f>E41*(B$9/B$10)</f>
        <v>51.011811259599057</v>
      </c>
      <c r="D42" s="1">
        <f t="shared" si="2"/>
        <v>412.22708402049807</v>
      </c>
      <c r="E42" s="1">
        <f t="shared" si="3"/>
        <v>13991.107859866293</v>
      </c>
    </row>
    <row r="43" spans="1:5" x14ac:dyDescent="0.35">
      <c r="A43" s="4">
        <f t="shared" si="0"/>
        <v>29</v>
      </c>
      <c r="B43" s="1">
        <f t="shared" si="1"/>
        <v>463.2388952800971</v>
      </c>
      <c r="C43" s="1">
        <f>E42*(B$9/B$10)</f>
        <v>49.551840337026462</v>
      </c>
      <c r="D43" s="1">
        <f t="shared" si="2"/>
        <v>413.68705494307062</v>
      </c>
      <c r="E43" s="1">
        <f t="shared" si="3"/>
        <v>13577.420804923222</v>
      </c>
    </row>
    <row r="44" spans="1:5" x14ac:dyDescent="0.35">
      <c r="A44" s="4">
        <f t="shared" si="0"/>
        <v>30</v>
      </c>
      <c r="B44" s="1">
        <f t="shared" si="1"/>
        <v>463.2388952800971</v>
      </c>
      <c r="C44" s="1">
        <f>E43*(B$9/B$10)</f>
        <v>48.086698684103084</v>
      </c>
      <c r="D44" s="1">
        <f t="shared" si="2"/>
        <v>415.15219659599404</v>
      </c>
      <c r="E44" s="1">
        <f t="shared" si="3"/>
        <v>13162.268608327227</v>
      </c>
    </row>
    <row r="45" spans="1:5" x14ac:dyDescent="0.35">
      <c r="A45" s="4">
        <f t="shared" si="0"/>
        <v>31</v>
      </c>
      <c r="B45" s="1">
        <f t="shared" si="1"/>
        <v>463.2388952800971</v>
      </c>
      <c r="C45" s="1">
        <f>E44*(B$9/B$10)</f>
        <v>46.616367987825598</v>
      </c>
      <c r="D45" s="1">
        <f t="shared" si="2"/>
        <v>416.62252729227151</v>
      </c>
      <c r="E45" s="1">
        <f t="shared" si="3"/>
        <v>12745.646081034956</v>
      </c>
    </row>
    <row r="46" spans="1:5" x14ac:dyDescent="0.35">
      <c r="A46" s="4">
        <f t="shared" si="0"/>
        <v>32</v>
      </c>
      <c r="B46" s="1">
        <f t="shared" si="1"/>
        <v>463.2388952800971</v>
      </c>
      <c r="C46" s="1">
        <f>E45*(B$9/B$10)</f>
        <v>45.140829870332141</v>
      </c>
      <c r="D46" s="1">
        <f t="shared" si="2"/>
        <v>418.09806540976496</v>
      </c>
      <c r="E46" s="1">
        <f t="shared" si="3"/>
        <v>12327.548015625191</v>
      </c>
    </row>
    <row r="47" spans="1:5" x14ac:dyDescent="0.35">
      <c r="A47" s="4">
        <f t="shared" si="0"/>
        <v>33</v>
      </c>
      <c r="B47" s="1">
        <f t="shared" si="1"/>
        <v>463.2388952800971</v>
      </c>
      <c r="C47" s="1">
        <f>E46*(B$9/B$10)</f>
        <v>43.660065888672555</v>
      </c>
      <c r="D47" s="1">
        <f t="shared" si="2"/>
        <v>419.57882939142456</v>
      </c>
      <c r="E47" s="1">
        <f t="shared" si="3"/>
        <v>11907.969186233766</v>
      </c>
    </row>
    <row r="48" spans="1:5" x14ac:dyDescent="0.35">
      <c r="A48" s="4">
        <f t="shared" si="0"/>
        <v>34</v>
      </c>
      <c r="B48" s="1">
        <f t="shared" si="1"/>
        <v>463.2388952800971</v>
      </c>
      <c r="C48" s="1">
        <f>E47*(B$9/B$10)</f>
        <v>42.174057534577926</v>
      </c>
      <c r="D48" s="1">
        <f t="shared" si="2"/>
        <v>421.06483774551918</v>
      </c>
      <c r="E48" s="1">
        <f t="shared" si="3"/>
        <v>11486.904348488246</v>
      </c>
    </row>
    <row r="49" spans="1:5" x14ac:dyDescent="0.35">
      <c r="A49" s="4">
        <f t="shared" si="0"/>
        <v>35</v>
      </c>
      <c r="B49" s="1">
        <f t="shared" si="1"/>
        <v>463.2388952800971</v>
      </c>
      <c r="C49" s="1">
        <f>E48*(B$9/B$10)</f>
        <v>40.682786234229205</v>
      </c>
      <c r="D49" s="1">
        <f t="shared" si="2"/>
        <v>422.55610904586791</v>
      </c>
      <c r="E49" s="1">
        <f t="shared" si="3"/>
        <v>11064.348239442377</v>
      </c>
    </row>
    <row r="50" spans="1:5" x14ac:dyDescent="0.35">
      <c r="A50" s="4">
        <f t="shared" si="0"/>
        <v>36</v>
      </c>
      <c r="B50" s="1">
        <f t="shared" si="1"/>
        <v>463.2388952800971</v>
      </c>
      <c r="C50" s="1">
        <f>E49*(B$9/B$10)</f>
        <v>39.186233348025091</v>
      </c>
      <c r="D50" s="1">
        <f t="shared" si="2"/>
        <v>424.052661932072</v>
      </c>
      <c r="E50" s="1">
        <f t="shared" si="3"/>
        <v>10640.295577510306</v>
      </c>
    </row>
    <row r="51" spans="1:5" x14ac:dyDescent="0.35">
      <c r="A51" s="4">
        <f t="shared" si="0"/>
        <v>37</v>
      </c>
      <c r="B51" s="1">
        <f t="shared" ref="B51:B74" si="4">E$6</f>
        <v>463.2388952800971</v>
      </c>
      <c r="C51" s="1">
        <f>E50*(B$9/B$10)</f>
        <v>37.684380170349002</v>
      </c>
      <c r="D51" s="1">
        <f t="shared" ref="D51:D74" si="5">B51-C51</f>
        <v>425.55451510974808</v>
      </c>
      <c r="E51" s="1">
        <f t="shared" ref="E51:E74" si="6">E50-D51</f>
        <v>10214.741062400557</v>
      </c>
    </row>
    <row r="52" spans="1:5" x14ac:dyDescent="0.35">
      <c r="A52" s="4">
        <f t="shared" si="0"/>
        <v>38</v>
      </c>
      <c r="B52" s="1">
        <f t="shared" si="4"/>
        <v>463.2388952800971</v>
      </c>
      <c r="C52" s="1">
        <f>E51*(B$9/B$10)</f>
        <v>36.17720792933531</v>
      </c>
      <c r="D52" s="1">
        <f t="shared" si="5"/>
        <v>427.06168735076176</v>
      </c>
      <c r="E52" s="1">
        <f t="shared" si="6"/>
        <v>9787.6793750497945</v>
      </c>
    </row>
    <row r="53" spans="1:5" x14ac:dyDescent="0.35">
      <c r="A53" s="4">
        <f t="shared" si="0"/>
        <v>39</v>
      </c>
      <c r="B53" s="1">
        <f t="shared" si="4"/>
        <v>463.2388952800971</v>
      </c>
      <c r="C53" s="1">
        <f>E52*(B$9/B$10)</f>
        <v>34.66469778663469</v>
      </c>
      <c r="D53" s="1">
        <f t="shared" si="5"/>
        <v>428.57419749346241</v>
      </c>
      <c r="E53" s="1">
        <f t="shared" si="6"/>
        <v>9359.1051775563319</v>
      </c>
    </row>
    <row r="54" spans="1:5" x14ac:dyDescent="0.35">
      <c r="A54" s="4">
        <f t="shared" si="0"/>
        <v>40</v>
      </c>
      <c r="B54" s="1">
        <f t="shared" si="4"/>
        <v>463.2388952800971</v>
      </c>
      <c r="C54" s="1">
        <f>E53*(B$9/B$10)</f>
        <v>33.146830837178676</v>
      </c>
      <c r="D54" s="1">
        <f t="shared" si="5"/>
        <v>430.0920644429184</v>
      </c>
      <c r="E54" s="1">
        <f t="shared" si="6"/>
        <v>8929.0131131134131</v>
      </c>
    </row>
    <row r="55" spans="1:5" x14ac:dyDescent="0.35">
      <c r="A55" s="4">
        <f t="shared" si="0"/>
        <v>41</v>
      </c>
      <c r="B55" s="1">
        <f t="shared" si="4"/>
        <v>463.2388952800971</v>
      </c>
      <c r="C55" s="1">
        <f>E54*(B$9/B$10)</f>
        <v>31.623588108943341</v>
      </c>
      <c r="D55" s="1">
        <f t="shared" si="5"/>
        <v>431.61530717115375</v>
      </c>
      <c r="E55" s="1">
        <f t="shared" si="6"/>
        <v>8497.3978059422589</v>
      </c>
    </row>
    <row r="56" spans="1:5" x14ac:dyDescent="0.35">
      <c r="A56" s="4">
        <f t="shared" si="0"/>
        <v>42</v>
      </c>
      <c r="B56" s="1">
        <f t="shared" si="4"/>
        <v>463.2388952800971</v>
      </c>
      <c r="C56" s="1">
        <f>E55*(B$9/B$10)</f>
        <v>30.094950562712167</v>
      </c>
      <c r="D56" s="1">
        <f t="shared" si="5"/>
        <v>433.14394471738495</v>
      </c>
      <c r="E56" s="1">
        <f t="shared" si="6"/>
        <v>8064.2538612248736</v>
      </c>
    </row>
    <row r="57" spans="1:5" x14ac:dyDescent="0.35">
      <c r="A57" s="4">
        <f t="shared" si="0"/>
        <v>43</v>
      </c>
      <c r="B57" s="1">
        <f t="shared" si="4"/>
        <v>463.2388952800971</v>
      </c>
      <c r="C57" s="1">
        <f>E56*(B$9/B$10)</f>
        <v>28.560899091838095</v>
      </c>
      <c r="D57" s="1">
        <f t="shared" si="5"/>
        <v>434.67799618825899</v>
      </c>
      <c r="E57" s="1">
        <f t="shared" si="6"/>
        <v>7629.5758650366142</v>
      </c>
    </row>
    <row r="58" spans="1:5" x14ac:dyDescent="0.35">
      <c r="A58" s="4">
        <f t="shared" si="0"/>
        <v>44</v>
      </c>
      <c r="B58" s="1">
        <f t="shared" si="4"/>
        <v>463.2388952800971</v>
      </c>
      <c r="C58" s="1">
        <f>E57*(B$9/B$10)</f>
        <v>27.021414522004676</v>
      </c>
      <c r="D58" s="1">
        <f t="shared" si="5"/>
        <v>436.21748075809239</v>
      </c>
      <c r="E58" s="1">
        <f t="shared" si="6"/>
        <v>7193.358384278522</v>
      </c>
    </row>
    <row r="59" spans="1:5" x14ac:dyDescent="0.35">
      <c r="A59" s="4">
        <f t="shared" si="0"/>
        <v>45</v>
      </c>
      <c r="B59" s="1">
        <f t="shared" si="4"/>
        <v>463.2388952800971</v>
      </c>
      <c r="C59" s="1">
        <f>E58*(B$9/B$10)</f>
        <v>25.476477610986432</v>
      </c>
      <c r="D59" s="1">
        <f t="shared" si="5"/>
        <v>437.76241766911068</v>
      </c>
      <c r="E59" s="1">
        <f t="shared" si="6"/>
        <v>6755.5959666094113</v>
      </c>
    </row>
    <row r="60" spans="1:5" x14ac:dyDescent="0.35">
      <c r="A60" s="4">
        <f t="shared" si="0"/>
        <v>46</v>
      </c>
      <c r="B60" s="1">
        <f t="shared" si="4"/>
        <v>463.2388952800971</v>
      </c>
      <c r="C60" s="1">
        <f>E59*(B$9/B$10)</f>
        <v>23.926069048408333</v>
      </c>
      <c r="D60" s="1">
        <f t="shared" si="5"/>
        <v>439.31282623168875</v>
      </c>
      <c r="E60" s="1">
        <f t="shared" si="6"/>
        <v>6316.2831403777227</v>
      </c>
    </row>
    <row r="61" spans="1:5" x14ac:dyDescent="0.35">
      <c r="A61" s="4">
        <f t="shared" si="0"/>
        <v>47</v>
      </c>
      <c r="B61" s="1">
        <f t="shared" si="4"/>
        <v>463.2388952800971</v>
      </c>
      <c r="C61" s="1">
        <f>E60*(B$9/B$10)</f>
        <v>22.370169455504435</v>
      </c>
      <c r="D61" s="1">
        <f t="shared" si="5"/>
        <v>440.86872582459267</v>
      </c>
      <c r="E61" s="1">
        <f t="shared" si="6"/>
        <v>5875.41441455313</v>
      </c>
    </row>
    <row r="62" spans="1:5" x14ac:dyDescent="0.35">
      <c r="A62" s="4">
        <f t="shared" si="0"/>
        <v>48</v>
      </c>
      <c r="B62" s="1">
        <f t="shared" si="4"/>
        <v>463.2388952800971</v>
      </c>
      <c r="C62" s="1">
        <f>E61*(B$9/B$10)</f>
        <v>20.808759384875671</v>
      </c>
      <c r="D62" s="1">
        <f t="shared" si="5"/>
        <v>442.43013589522144</v>
      </c>
      <c r="E62" s="1">
        <f t="shared" si="6"/>
        <v>5432.9842786579084</v>
      </c>
    </row>
    <row r="63" spans="1:5" x14ac:dyDescent="0.35">
      <c r="A63" s="4">
        <f t="shared" si="0"/>
        <v>49</v>
      </c>
      <c r="B63" s="1">
        <f t="shared" si="4"/>
        <v>463.2388952800971</v>
      </c>
      <c r="C63" s="1">
        <f>E62*(B$9/B$10)</f>
        <v>19.241819320246758</v>
      </c>
      <c r="D63" s="1">
        <f t="shared" si="5"/>
        <v>443.99707595985035</v>
      </c>
      <c r="E63" s="1">
        <f t="shared" si="6"/>
        <v>4988.9872026980584</v>
      </c>
    </row>
    <row r="64" spans="1:5" x14ac:dyDescent="0.35">
      <c r="A64" s="4">
        <f t="shared" si="0"/>
        <v>50</v>
      </c>
      <c r="B64" s="1">
        <f t="shared" si="4"/>
        <v>463.2388952800971</v>
      </c>
      <c r="C64" s="1">
        <f>E63*(B$9/B$10)</f>
        <v>17.66932967622229</v>
      </c>
      <c r="D64" s="1">
        <f t="shared" si="5"/>
        <v>445.56956560387482</v>
      </c>
      <c r="E64" s="1">
        <f t="shared" si="6"/>
        <v>4543.4176370941832</v>
      </c>
    </row>
    <row r="65" spans="1:5" x14ac:dyDescent="0.35">
      <c r="A65" s="4">
        <f t="shared" si="0"/>
        <v>51</v>
      </c>
      <c r="B65" s="1">
        <f t="shared" si="4"/>
        <v>463.2388952800971</v>
      </c>
      <c r="C65" s="1">
        <f>E64*(B$9/B$10)</f>
        <v>16.091270798041901</v>
      </c>
      <c r="D65" s="1">
        <f t="shared" si="5"/>
        <v>447.14762448205522</v>
      </c>
      <c r="E65" s="1">
        <f t="shared" si="6"/>
        <v>4096.2700126121281</v>
      </c>
    </row>
    <row r="66" spans="1:5" x14ac:dyDescent="0.35">
      <c r="A66" s="4">
        <f t="shared" si="0"/>
        <v>52</v>
      </c>
      <c r="B66" s="1">
        <f t="shared" si="4"/>
        <v>463.2388952800971</v>
      </c>
      <c r="C66" s="1">
        <f>E65*(B$9/B$10)</f>
        <v>14.507622961334622</v>
      </c>
      <c r="D66" s="1">
        <f t="shared" si="5"/>
        <v>448.73127231876248</v>
      </c>
      <c r="E66" s="1">
        <f t="shared" si="6"/>
        <v>3647.5387402933657</v>
      </c>
    </row>
    <row r="67" spans="1:5" x14ac:dyDescent="0.35">
      <c r="A67" s="4">
        <f t="shared" si="0"/>
        <v>53</v>
      </c>
      <c r="B67" s="1">
        <f t="shared" si="4"/>
        <v>463.2388952800971</v>
      </c>
      <c r="C67" s="1">
        <f>E66*(B$9/B$10)</f>
        <v>12.918366371872338</v>
      </c>
      <c r="D67" s="1">
        <f t="shared" si="5"/>
        <v>450.32052890822479</v>
      </c>
      <c r="E67" s="1">
        <f t="shared" si="6"/>
        <v>3197.2182113851409</v>
      </c>
    </row>
    <row r="68" spans="1:5" x14ac:dyDescent="0.35">
      <c r="A68" s="4">
        <f t="shared" si="0"/>
        <v>54</v>
      </c>
      <c r="B68" s="1">
        <f t="shared" si="4"/>
        <v>463.2388952800971</v>
      </c>
      <c r="C68" s="1">
        <f>E67*(B$9/B$10)</f>
        <v>11.323481165322375</v>
      </c>
      <c r="D68" s="1">
        <f t="shared" si="5"/>
        <v>451.91541411477471</v>
      </c>
      <c r="E68" s="1">
        <f t="shared" si="6"/>
        <v>2745.3027972703662</v>
      </c>
    </row>
    <row r="69" spans="1:5" x14ac:dyDescent="0.35">
      <c r="A69" s="4">
        <f t="shared" si="0"/>
        <v>55</v>
      </c>
      <c r="B69" s="1">
        <f t="shared" si="4"/>
        <v>463.2388952800971</v>
      </c>
      <c r="C69" s="1">
        <f>E68*(B$9/B$10)</f>
        <v>9.7229474069992143</v>
      </c>
      <c r="D69" s="1">
        <f t="shared" si="5"/>
        <v>453.5159478730979</v>
      </c>
      <c r="E69" s="1">
        <f t="shared" si="6"/>
        <v>2291.7868493972683</v>
      </c>
    </row>
    <row r="70" spans="1:5" x14ac:dyDescent="0.35">
      <c r="A70" s="4">
        <f t="shared" si="0"/>
        <v>56</v>
      </c>
      <c r="B70" s="1">
        <f t="shared" si="4"/>
        <v>463.2388952800971</v>
      </c>
      <c r="C70" s="1">
        <f>E69*(B$9/B$10)</f>
        <v>8.116745091615325</v>
      </c>
      <c r="D70" s="1">
        <f t="shared" si="5"/>
        <v>455.12215018848178</v>
      </c>
      <c r="E70" s="1">
        <f t="shared" si="6"/>
        <v>1836.6646992087865</v>
      </c>
    </row>
    <row r="71" spans="1:5" x14ac:dyDescent="0.35">
      <c r="A71" s="4">
        <f t="shared" si="0"/>
        <v>57</v>
      </c>
      <c r="B71" s="1">
        <f t="shared" si="4"/>
        <v>463.2388952800971</v>
      </c>
      <c r="C71" s="1">
        <f>E70*(B$9/B$10)</f>
        <v>6.5048541430311193</v>
      </c>
      <c r="D71" s="1">
        <f t="shared" si="5"/>
        <v>456.73404113706596</v>
      </c>
      <c r="E71" s="1">
        <f t="shared" si="6"/>
        <v>1379.9306580717205</v>
      </c>
    </row>
    <row r="72" spans="1:5" x14ac:dyDescent="0.35">
      <c r="A72" s="4">
        <f t="shared" si="0"/>
        <v>58</v>
      </c>
      <c r="B72" s="1">
        <f t="shared" si="4"/>
        <v>463.2388952800971</v>
      </c>
      <c r="C72" s="1">
        <f>E71*(B$9/B$10)</f>
        <v>4.8872544140040102</v>
      </c>
      <c r="D72" s="1">
        <f t="shared" si="5"/>
        <v>458.35164086609308</v>
      </c>
      <c r="E72" s="1">
        <f t="shared" si="6"/>
        <v>921.57901720562745</v>
      </c>
    </row>
    <row r="73" spans="1:5" x14ac:dyDescent="0.35">
      <c r="A73" s="4">
        <f t="shared" si="0"/>
        <v>59</v>
      </c>
      <c r="B73" s="1">
        <f t="shared" si="4"/>
        <v>463.2388952800971</v>
      </c>
      <c r="C73" s="1">
        <f>E72*(B$9/B$10)</f>
        <v>3.2639256859365973</v>
      </c>
      <c r="D73" s="1">
        <f t="shared" si="5"/>
        <v>459.97496959416048</v>
      </c>
      <c r="E73" s="1">
        <f t="shared" si="6"/>
        <v>461.60404761146697</v>
      </c>
    </row>
    <row r="74" spans="1:5" x14ac:dyDescent="0.35">
      <c r="A74" s="4">
        <f t="shared" si="0"/>
        <v>60</v>
      </c>
      <c r="B74" s="1">
        <f t="shared" si="4"/>
        <v>463.2388952800971</v>
      </c>
      <c r="C74" s="1">
        <f>E73*(B$9/B$10)</f>
        <v>1.6348476686239457</v>
      </c>
      <c r="D74" s="1">
        <f t="shared" si="5"/>
        <v>461.60404761147316</v>
      </c>
      <c r="E74" s="1">
        <f t="shared" si="6"/>
        <v>-6.1959326558280736E-12</v>
      </c>
    </row>
    <row r="76" spans="1:5" x14ac:dyDescent="0.35">
      <c r="A76" t="s">
        <v>13</v>
      </c>
      <c r="B76" s="1">
        <f>SUM(B13:B75)</f>
        <v>27794.333716805846</v>
      </c>
      <c r="C76" s="1">
        <f>SUM(C13:C75)</f>
        <v>2794.3337168058306</v>
      </c>
      <c r="D76" s="1">
        <f>SUM(D13:D75)</f>
        <v>25000</v>
      </c>
    </row>
  </sheetData>
  <mergeCells count="3">
    <mergeCell ref="A1:B1"/>
    <mergeCell ref="D1:E1"/>
    <mergeCell ref="A12:E12"/>
  </mergeCells>
  <pageMargins left="0.7" right="0.7" top="0.75" bottom="0.75" header="0.3" footer="0.3"/>
  <pageSetup orientation="portrait" r:id="rId1"/>
  <headerFooter>
    <oddHeader>&amp;LBrandon Doser&amp;CCIT110 Fall 2021&amp;RDate: &amp;D</oddHeader>
    <oddFooter>&amp;LFile: &amp;F&amp;CPage: &amp;P of &amp;N&amp;RSheet: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F3" sqref="F3"/>
    </sheetView>
  </sheetViews>
  <sheetFormatPr defaultRowHeight="14.5" x14ac:dyDescent="0.35"/>
  <cols>
    <col min="2" max="2" width="11.08984375" bestFit="1" customWidth="1"/>
    <col min="4" max="4" width="11.90625" bestFit="1" customWidth="1"/>
    <col min="5" max="5" width="11.08984375" bestFit="1" customWidth="1"/>
  </cols>
  <sheetData>
    <row r="1" spans="1:7" x14ac:dyDescent="0.35">
      <c r="A1" t="s">
        <v>0</v>
      </c>
      <c r="B1" s="15">
        <v>20000</v>
      </c>
      <c r="C1">
        <v>1000</v>
      </c>
      <c r="D1" t="s">
        <v>56</v>
      </c>
      <c r="E1">
        <f>B2*B3</f>
        <v>60</v>
      </c>
      <c r="F1" t="s">
        <v>59</v>
      </c>
    </row>
    <row r="2" spans="1:7" x14ac:dyDescent="0.35">
      <c r="A2" t="s">
        <v>2</v>
      </c>
      <c r="B2">
        <v>5</v>
      </c>
      <c r="D2" t="s">
        <v>5</v>
      </c>
      <c r="E2" s="1">
        <f>PMT(B4/B3,E1,-B1)</f>
        <v>368.330441105327</v>
      </c>
      <c r="F2" s="1">
        <v>425</v>
      </c>
    </row>
    <row r="3" spans="1:7" x14ac:dyDescent="0.35">
      <c r="A3" t="s">
        <v>54</v>
      </c>
      <c r="B3">
        <v>12</v>
      </c>
      <c r="D3" t="s">
        <v>57</v>
      </c>
      <c r="E3" s="16">
        <f>E1*E2</f>
        <v>22099.826466319621</v>
      </c>
    </row>
    <row r="4" spans="1:7" x14ac:dyDescent="0.35">
      <c r="A4" t="s">
        <v>55</v>
      </c>
      <c r="B4" s="13">
        <v>0.04</v>
      </c>
      <c r="C4" s="13">
        <v>2.5000000000000001E-3</v>
      </c>
      <c r="D4" t="s">
        <v>58</v>
      </c>
      <c r="E4" s="16">
        <f>E3-B1</f>
        <v>2099.8264663196205</v>
      </c>
    </row>
    <row r="6" spans="1:7" x14ac:dyDescent="0.35">
      <c r="B6" s="6">
        <f>B4</f>
        <v>0.04</v>
      </c>
      <c r="C6" s="6">
        <f>B6+$C4</f>
        <v>4.2500000000000003E-2</v>
      </c>
      <c r="D6" s="6">
        <f t="shared" ref="D6:G6" si="0">C6+$C4</f>
        <v>4.5000000000000005E-2</v>
      </c>
      <c r="E6" s="6">
        <f t="shared" si="0"/>
        <v>4.7500000000000007E-2</v>
      </c>
      <c r="F6" s="6">
        <f t="shared" si="0"/>
        <v>5.000000000000001E-2</v>
      </c>
      <c r="G6" s="6">
        <f t="shared" si="0"/>
        <v>5.2500000000000012E-2</v>
      </c>
    </row>
    <row r="7" spans="1:7" x14ac:dyDescent="0.35">
      <c r="A7" s="17">
        <f>B1</f>
        <v>20000</v>
      </c>
      <c r="B7" s="1">
        <f>PMT(B$6/$B$3,$E$1,-$A7)</f>
        <v>368.330441105327</v>
      </c>
      <c r="C7" s="1">
        <f t="shared" ref="C7:G14" si="1">PMT(C$6/$B$3,$E$1,-$A7)</f>
        <v>370.59111622407767</v>
      </c>
      <c r="D7" s="1">
        <f t="shared" si="1"/>
        <v>372.86038483033298</v>
      </c>
      <c r="E7" s="1">
        <f t="shared" si="1"/>
        <v>375.13823958217728</v>
      </c>
      <c r="F7" s="1">
        <f t="shared" si="1"/>
        <v>377.42467288021868</v>
      </c>
      <c r="G7" s="1">
        <f t="shared" si="1"/>
        <v>379.71967686853469</v>
      </c>
    </row>
    <row r="8" spans="1:7" x14ac:dyDescent="0.35">
      <c r="A8" s="17">
        <f>A7+C$1</f>
        <v>21000</v>
      </c>
      <c r="B8" s="1">
        <f t="shared" ref="B8:G14" si="2">PMT(B$6/$B$3,$E$1,-$A8)</f>
        <v>386.7469631605934</v>
      </c>
      <c r="C8" s="1">
        <f t="shared" si="1"/>
        <v>389.12067203528159</v>
      </c>
      <c r="D8" s="1">
        <f t="shared" si="1"/>
        <v>391.50340407184962</v>
      </c>
      <c r="E8" s="1">
        <f t="shared" si="1"/>
        <v>393.89515156128613</v>
      </c>
      <c r="F8" s="1">
        <f t="shared" si="1"/>
        <v>396.29590652422957</v>
      </c>
      <c r="G8" s="1">
        <f t="shared" si="1"/>
        <v>398.70566071196134</v>
      </c>
    </row>
    <row r="9" spans="1:7" x14ac:dyDescent="0.35">
      <c r="A9" s="17">
        <f t="shared" ref="A9:A14" si="3">A8+C$1</f>
        <v>22000</v>
      </c>
      <c r="B9" s="1">
        <f t="shared" si="2"/>
        <v>405.16348521585979</v>
      </c>
      <c r="C9" s="1">
        <f t="shared" si="1"/>
        <v>407.65022784648545</v>
      </c>
      <c r="D9" s="1">
        <f t="shared" si="1"/>
        <v>410.14642331336626</v>
      </c>
      <c r="E9" s="1">
        <f t="shared" si="1"/>
        <v>412.65206354039498</v>
      </c>
      <c r="F9" s="1">
        <f t="shared" si="1"/>
        <v>415.16714016824056</v>
      </c>
      <c r="G9" s="1">
        <f t="shared" si="1"/>
        <v>417.69164455538805</v>
      </c>
    </row>
    <row r="10" spans="1:7" x14ac:dyDescent="0.35">
      <c r="A10" s="17">
        <f t="shared" si="3"/>
        <v>23000</v>
      </c>
      <c r="B10" s="1">
        <f t="shared" si="2"/>
        <v>423.58000727112614</v>
      </c>
      <c r="C10" s="1">
        <f t="shared" si="1"/>
        <v>426.17978365768937</v>
      </c>
      <c r="D10" s="1">
        <f t="shared" si="1"/>
        <v>428.7894425548829</v>
      </c>
      <c r="E10" s="1">
        <f t="shared" si="1"/>
        <v>431.40897551950388</v>
      </c>
      <c r="F10" s="1">
        <f t="shared" si="1"/>
        <v>434.03837381225151</v>
      </c>
      <c r="G10" s="1">
        <f t="shared" si="1"/>
        <v>436.67762839881487</v>
      </c>
    </row>
    <row r="11" spans="1:7" x14ac:dyDescent="0.35">
      <c r="A11" s="17">
        <f t="shared" si="3"/>
        <v>24000</v>
      </c>
      <c r="B11" s="1">
        <f t="shared" si="2"/>
        <v>441.99652932639248</v>
      </c>
      <c r="C11" s="1">
        <f t="shared" si="1"/>
        <v>444.70933946889323</v>
      </c>
      <c r="D11" s="1">
        <f t="shared" si="1"/>
        <v>447.43246179639954</v>
      </c>
      <c r="E11" s="1">
        <f t="shared" si="1"/>
        <v>450.16588749861273</v>
      </c>
      <c r="F11" s="1">
        <f t="shared" si="1"/>
        <v>452.90960745626245</v>
      </c>
      <c r="G11" s="1">
        <f t="shared" si="1"/>
        <v>455.66361224224158</v>
      </c>
    </row>
    <row r="12" spans="1:7" x14ac:dyDescent="0.35">
      <c r="A12" s="17">
        <f t="shared" si="3"/>
        <v>25000</v>
      </c>
      <c r="B12" s="1">
        <f t="shared" si="2"/>
        <v>460.41305138165882</v>
      </c>
      <c r="C12" s="1">
        <f t="shared" si="1"/>
        <v>463.2388952800971</v>
      </c>
      <c r="D12" s="1">
        <f t="shared" si="1"/>
        <v>466.07548103791623</v>
      </c>
      <c r="E12" s="1">
        <f t="shared" si="1"/>
        <v>468.92279947772158</v>
      </c>
      <c r="F12" s="1">
        <f t="shared" si="1"/>
        <v>471.78084110027334</v>
      </c>
      <c r="G12" s="1">
        <f t="shared" si="1"/>
        <v>474.64959608566829</v>
      </c>
    </row>
    <row r="13" spans="1:7" x14ac:dyDescent="0.35">
      <c r="A13" s="17">
        <f t="shared" si="3"/>
        <v>26000</v>
      </c>
      <c r="B13" s="1">
        <f t="shared" si="2"/>
        <v>478.82957343692516</v>
      </c>
      <c r="C13" s="1">
        <f t="shared" si="1"/>
        <v>481.76845109130102</v>
      </c>
      <c r="D13" s="1">
        <f t="shared" si="1"/>
        <v>484.71850027943287</v>
      </c>
      <c r="E13" s="1">
        <f t="shared" si="1"/>
        <v>487.67971145683043</v>
      </c>
      <c r="F13" s="1">
        <f t="shared" si="1"/>
        <v>490.65207474428428</v>
      </c>
      <c r="G13" s="1">
        <f t="shared" si="1"/>
        <v>493.63557992909506</v>
      </c>
    </row>
    <row r="14" spans="1:7" x14ac:dyDescent="0.35">
      <c r="A14" s="17">
        <f t="shared" si="3"/>
        <v>27000</v>
      </c>
      <c r="B14" s="1">
        <f t="shared" si="2"/>
        <v>497.2460954921915</v>
      </c>
      <c r="C14" s="1">
        <f t="shared" si="1"/>
        <v>500.29800690250488</v>
      </c>
      <c r="D14" s="1">
        <f t="shared" si="1"/>
        <v>503.36151952094951</v>
      </c>
      <c r="E14" s="1">
        <f t="shared" si="1"/>
        <v>506.43662343593928</v>
      </c>
      <c r="F14" s="1">
        <f t="shared" si="1"/>
        <v>509.52330838829522</v>
      </c>
      <c r="G14" s="1">
        <f t="shared" si="1"/>
        <v>512.62156377252177</v>
      </c>
    </row>
  </sheetData>
  <conditionalFormatting sqref="F2">
    <cfRule type="cellIs" dxfId="1" priority="2" operator="lessThanOrEqual">
      <formula>$F$2</formula>
    </cfRule>
  </conditionalFormatting>
  <conditionalFormatting sqref="B7:G14">
    <cfRule type="cellIs" dxfId="0" priority="1" operator="lessThanOrEqual">
      <formula>$F$2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0"/>
  <sheetViews>
    <sheetView workbookViewId="0">
      <pane ySplit="12" topLeftCell="A13" activePane="bottomLeft" state="frozen"/>
      <selection pane="bottomLeft" activeCell="E4" sqref="E4"/>
    </sheetView>
  </sheetViews>
  <sheetFormatPr defaultRowHeight="14.5" x14ac:dyDescent="0.35"/>
  <cols>
    <col min="1" max="1" width="12.453125" bestFit="1" customWidth="1"/>
    <col min="2" max="2" width="13.1796875" bestFit="1" customWidth="1"/>
    <col min="3" max="3" width="11.08984375" bestFit="1" customWidth="1"/>
    <col min="4" max="4" width="17.7265625" bestFit="1" customWidth="1"/>
    <col min="5" max="5" width="12.08984375" bestFit="1" customWidth="1"/>
  </cols>
  <sheetData>
    <row r="1" spans="1:5" x14ac:dyDescent="0.35">
      <c r="A1" s="12" t="s">
        <v>51</v>
      </c>
      <c r="B1" s="11"/>
      <c r="D1" s="12" t="s">
        <v>52</v>
      </c>
      <c r="E1" s="11"/>
    </row>
    <row r="2" spans="1:5" x14ac:dyDescent="0.35">
      <c r="A2" t="s">
        <v>33</v>
      </c>
      <c r="B2" t="s">
        <v>34</v>
      </c>
      <c r="D2" t="s">
        <v>42</v>
      </c>
      <c r="E2" s="7">
        <f>B6-B7</f>
        <v>20000</v>
      </c>
    </row>
    <row r="3" spans="1:5" x14ac:dyDescent="0.35">
      <c r="A3" t="s">
        <v>36</v>
      </c>
      <c r="B3" t="s">
        <v>37</v>
      </c>
      <c r="D3" t="s">
        <v>43</v>
      </c>
      <c r="E3" s="8">
        <f>E2/B6</f>
        <v>0.42655746795487021</v>
      </c>
    </row>
    <row r="4" spans="1:5" x14ac:dyDescent="0.35">
      <c r="A4" t="s">
        <v>39</v>
      </c>
      <c r="B4">
        <v>2023</v>
      </c>
      <c r="D4" t="s">
        <v>28</v>
      </c>
      <c r="E4" s="13">
        <f>(B9/B10)</f>
        <v>4.4166666666666668E-3</v>
      </c>
    </row>
    <row r="5" spans="1:5" x14ac:dyDescent="0.35">
      <c r="A5" t="s">
        <v>38</v>
      </c>
      <c r="B5" t="s">
        <v>41</v>
      </c>
      <c r="D5" t="s">
        <v>22</v>
      </c>
      <c r="E5">
        <f>B8*B10</f>
        <v>84</v>
      </c>
    </row>
    <row r="6" spans="1:5" x14ac:dyDescent="0.35">
      <c r="A6" t="s">
        <v>40</v>
      </c>
      <c r="B6" s="3">
        <v>46887</v>
      </c>
      <c r="D6" t="s">
        <v>29</v>
      </c>
      <c r="E6" s="1">
        <f>PMT(B9/B10,E5,-B7)</f>
        <v>383.82008235416544</v>
      </c>
    </row>
    <row r="7" spans="1:5" x14ac:dyDescent="0.35">
      <c r="A7" t="s">
        <v>21</v>
      </c>
      <c r="B7" s="3">
        <v>26887</v>
      </c>
      <c r="D7" t="s">
        <v>30</v>
      </c>
      <c r="E7" s="1">
        <f>E5*E6</f>
        <v>32240.886917749896</v>
      </c>
    </row>
    <row r="8" spans="1:5" x14ac:dyDescent="0.35">
      <c r="A8" t="s">
        <v>14</v>
      </c>
      <c r="B8" s="9">
        <v>7</v>
      </c>
      <c r="D8" t="s">
        <v>31</v>
      </c>
      <c r="E8" s="1">
        <f>E7-B7</f>
        <v>5353.8869177498964</v>
      </c>
    </row>
    <row r="9" spans="1:5" x14ac:dyDescent="0.35">
      <c r="A9" t="s">
        <v>18</v>
      </c>
      <c r="B9" s="6">
        <v>5.2999999999999999E-2</v>
      </c>
      <c r="E9" s="5"/>
    </row>
    <row r="10" spans="1:5" x14ac:dyDescent="0.35">
      <c r="A10" t="s">
        <v>19</v>
      </c>
      <c r="B10">
        <v>12</v>
      </c>
      <c r="E10" s="1"/>
    </row>
    <row r="12" spans="1:5" x14ac:dyDescent="0.35">
      <c r="A12" s="12" t="s">
        <v>53</v>
      </c>
      <c r="B12" s="12"/>
      <c r="C12" s="12"/>
      <c r="D12" s="12"/>
      <c r="E12" s="12"/>
    </row>
    <row r="13" spans="1:5" x14ac:dyDescent="0.35">
      <c r="A13" s="10" t="s">
        <v>32</v>
      </c>
      <c r="B13" s="10" t="s">
        <v>9</v>
      </c>
      <c r="C13" s="10" t="s">
        <v>10</v>
      </c>
      <c r="D13" s="10" t="s">
        <v>11</v>
      </c>
      <c r="E13" s="10" t="s">
        <v>12</v>
      </c>
    </row>
    <row r="14" spans="1:5" x14ac:dyDescent="0.35">
      <c r="A14" s="4">
        <v>0</v>
      </c>
      <c r="B14" s="1">
        <v>0</v>
      </c>
      <c r="C14" s="1">
        <v>0</v>
      </c>
      <c r="D14" s="1">
        <v>0</v>
      </c>
      <c r="E14" s="1">
        <f>B7</f>
        <v>26887</v>
      </c>
    </row>
    <row r="15" spans="1:5" x14ac:dyDescent="0.35">
      <c r="A15" s="4">
        <f>A14+1</f>
        <v>1</v>
      </c>
      <c r="B15" s="1">
        <f>E$6</f>
        <v>383.82008235416544</v>
      </c>
      <c r="C15" s="1">
        <f>E14*(B$9/B$10)</f>
        <v>118.75091666666667</v>
      </c>
      <c r="D15" s="1">
        <f>B15-C15</f>
        <v>265.06916568749875</v>
      </c>
      <c r="E15" s="1">
        <f>E14-D15</f>
        <v>26621.930834312501</v>
      </c>
    </row>
    <row r="16" spans="1:5" x14ac:dyDescent="0.35">
      <c r="A16" s="4">
        <f t="shared" ref="A16:A79" si="0">A15+1</f>
        <v>2</v>
      </c>
      <c r="B16" s="1">
        <f t="shared" ref="B16:B74" si="1">E$6</f>
        <v>383.82008235416544</v>
      </c>
      <c r="C16" s="1">
        <f>E15*(B$9/B$10)</f>
        <v>117.58019451821355</v>
      </c>
      <c r="D16" s="1">
        <f t="shared" ref="D16:D74" si="2">B16-C16</f>
        <v>266.23988783595189</v>
      </c>
      <c r="E16" s="1">
        <f t="shared" ref="E16:E74" si="3">E15-D16</f>
        <v>26355.690946476549</v>
      </c>
    </row>
    <row r="17" spans="1:5" x14ac:dyDescent="0.35">
      <c r="A17" s="4">
        <f t="shared" si="0"/>
        <v>3</v>
      </c>
      <c r="B17" s="1">
        <f t="shared" si="1"/>
        <v>383.82008235416544</v>
      </c>
      <c r="C17" s="1">
        <f>E16*(B$9/B$10)</f>
        <v>116.40430168027143</v>
      </c>
      <c r="D17" s="1">
        <f t="shared" si="2"/>
        <v>267.41578067389401</v>
      </c>
      <c r="E17" s="1">
        <f t="shared" si="3"/>
        <v>26088.275165802654</v>
      </c>
    </row>
    <row r="18" spans="1:5" x14ac:dyDescent="0.35">
      <c r="A18" s="4">
        <f t="shared" si="0"/>
        <v>4</v>
      </c>
      <c r="B18" s="1">
        <f t="shared" si="1"/>
        <v>383.82008235416544</v>
      </c>
      <c r="C18" s="1">
        <f>E17*(B$9/B$10)</f>
        <v>115.22321531562839</v>
      </c>
      <c r="D18" s="1">
        <f t="shared" si="2"/>
        <v>268.59686703853703</v>
      </c>
      <c r="E18" s="1">
        <f t="shared" si="3"/>
        <v>25819.678298764116</v>
      </c>
    </row>
    <row r="19" spans="1:5" x14ac:dyDescent="0.35">
      <c r="A19" s="4">
        <f t="shared" si="0"/>
        <v>5</v>
      </c>
      <c r="B19" s="1">
        <f t="shared" si="1"/>
        <v>383.82008235416544</v>
      </c>
      <c r="C19" s="1">
        <f>E18*(B$9/B$10)</f>
        <v>114.03691248620818</v>
      </c>
      <c r="D19" s="1">
        <f t="shared" si="2"/>
        <v>269.78316986795727</v>
      </c>
      <c r="E19" s="1">
        <f t="shared" si="3"/>
        <v>25549.895128896158</v>
      </c>
    </row>
    <row r="20" spans="1:5" x14ac:dyDescent="0.35">
      <c r="A20" s="4">
        <f t="shared" si="0"/>
        <v>6</v>
      </c>
      <c r="B20" s="1">
        <f t="shared" si="1"/>
        <v>383.82008235416544</v>
      </c>
      <c r="C20" s="1">
        <f>E19*(B$9/B$10)</f>
        <v>112.8453701526247</v>
      </c>
      <c r="D20" s="1">
        <f t="shared" si="2"/>
        <v>270.97471220154074</v>
      </c>
      <c r="E20" s="1">
        <f t="shared" si="3"/>
        <v>25278.920416694618</v>
      </c>
    </row>
    <row r="21" spans="1:5" x14ac:dyDescent="0.35">
      <c r="A21" s="4">
        <f t="shared" si="0"/>
        <v>7</v>
      </c>
      <c r="B21" s="1">
        <f t="shared" si="1"/>
        <v>383.82008235416544</v>
      </c>
      <c r="C21" s="1">
        <f>E20*(B$9/B$10)</f>
        <v>111.64856517373457</v>
      </c>
      <c r="D21" s="1">
        <f t="shared" si="2"/>
        <v>272.1715171804309</v>
      </c>
      <c r="E21" s="1">
        <f t="shared" si="3"/>
        <v>25006.748899514187</v>
      </c>
    </row>
    <row r="22" spans="1:5" x14ac:dyDescent="0.35">
      <c r="A22" s="4">
        <f t="shared" si="0"/>
        <v>8</v>
      </c>
      <c r="B22" s="1">
        <f t="shared" si="1"/>
        <v>383.82008235416544</v>
      </c>
      <c r="C22" s="1">
        <f>E21*(B$9/B$10)</f>
        <v>110.44647430618767</v>
      </c>
      <c r="D22" s="1">
        <f t="shared" si="2"/>
        <v>273.37360804797777</v>
      </c>
      <c r="E22" s="1">
        <f t="shared" si="3"/>
        <v>24733.375291466207</v>
      </c>
    </row>
    <row r="23" spans="1:5" x14ac:dyDescent="0.35">
      <c r="A23" s="4">
        <f t="shared" si="0"/>
        <v>9</v>
      </c>
      <c r="B23" s="1">
        <f t="shared" si="1"/>
        <v>383.82008235416544</v>
      </c>
      <c r="C23" s="1">
        <f>E22*(B$9/B$10)</f>
        <v>109.23907420397575</v>
      </c>
      <c r="D23" s="1">
        <f t="shared" si="2"/>
        <v>274.58100815018969</v>
      </c>
      <c r="E23" s="1">
        <f t="shared" si="3"/>
        <v>24458.794283316016</v>
      </c>
    </row>
    <row r="24" spans="1:5" x14ac:dyDescent="0.35">
      <c r="A24" s="4">
        <f t="shared" si="0"/>
        <v>10</v>
      </c>
      <c r="B24" s="1">
        <f t="shared" si="1"/>
        <v>383.82008235416544</v>
      </c>
      <c r="C24" s="1">
        <f>E23*(B$9/B$10)</f>
        <v>108.02634141797907</v>
      </c>
      <c r="D24" s="1">
        <f t="shared" si="2"/>
        <v>275.7937409361864</v>
      </c>
      <c r="E24" s="1">
        <f t="shared" si="3"/>
        <v>24183.000542379828</v>
      </c>
    </row>
    <row r="25" spans="1:5" x14ac:dyDescent="0.35">
      <c r="A25" s="4">
        <f t="shared" si="0"/>
        <v>11</v>
      </c>
      <c r="B25" s="1">
        <f t="shared" si="1"/>
        <v>383.82008235416544</v>
      </c>
      <c r="C25" s="1">
        <f>E24*(B$9/B$10)</f>
        <v>106.80825239551092</v>
      </c>
      <c r="D25" s="1">
        <f t="shared" si="2"/>
        <v>277.01182995865452</v>
      </c>
      <c r="E25" s="1">
        <f t="shared" si="3"/>
        <v>23905.988712421175</v>
      </c>
    </row>
    <row r="26" spans="1:5" x14ac:dyDescent="0.35">
      <c r="A26" s="4">
        <f t="shared" si="0"/>
        <v>12</v>
      </c>
      <c r="B26" s="1">
        <f t="shared" si="1"/>
        <v>383.82008235416544</v>
      </c>
      <c r="C26" s="1">
        <f>E25*(B$9/B$10)</f>
        <v>105.58478347986019</v>
      </c>
      <c r="D26" s="1">
        <f t="shared" si="2"/>
        <v>278.23529887430527</v>
      </c>
      <c r="E26" s="1">
        <f t="shared" si="3"/>
        <v>23627.75341354687</v>
      </c>
    </row>
    <row r="27" spans="1:5" x14ac:dyDescent="0.35">
      <c r="A27" s="4">
        <f t="shared" si="0"/>
        <v>13</v>
      </c>
      <c r="B27" s="1">
        <f t="shared" si="1"/>
        <v>383.82008235416544</v>
      </c>
      <c r="C27" s="1">
        <f>E26*(B$9/B$10)</f>
        <v>104.35591090983202</v>
      </c>
      <c r="D27" s="1">
        <f t="shared" si="2"/>
        <v>279.46417144433343</v>
      </c>
      <c r="E27" s="1">
        <f t="shared" si="3"/>
        <v>23348.289242102535</v>
      </c>
    </row>
    <row r="28" spans="1:5" x14ac:dyDescent="0.35">
      <c r="A28" s="4">
        <f t="shared" si="0"/>
        <v>14</v>
      </c>
      <c r="B28" s="1">
        <f t="shared" si="1"/>
        <v>383.82008235416544</v>
      </c>
      <c r="C28" s="1">
        <f>E27*(B$9/B$10)</f>
        <v>103.1216108192862</v>
      </c>
      <c r="D28" s="1">
        <f t="shared" si="2"/>
        <v>280.69847153487922</v>
      </c>
      <c r="E28" s="1">
        <f t="shared" si="3"/>
        <v>23067.590770567655</v>
      </c>
    </row>
    <row r="29" spans="1:5" x14ac:dyDescent="0.35">
      <c r="A29" s="4">
        <f t="shared" si="0"/>
        <v>15</v>
      </c>
      <c r="B29" s="1">
        <f t="shared" si="1"/>
        <v>383.82008235416544</v>
      </c>
      <c r="C29" s="1">
        <f>E28*(B$9/B$10)</f>
        <v>101.8818592366738</v>
      </c>
      <c r="D29" s="1">
        <f t="shared" si="2"/>
        <v>281.93822311749165</v>
      </c>
      <c r="E29" s="1">
        <f t="shared" si="3"/>
        <v>22785.652547450161</v>
      </c>
    </row>
    <row r="30" spans="1:5" x14ac:dyDescent="0.35">
      <c r="A30" s="4">
        <f t="shared" si="0"/>
        <v>16</v>
      </c>
      <c r="B30" s="1">
        <f t="shared" si="1"/>
        <v>383.82008235416544</v>
      </c>
      <c r="C30" s="1">
        <f>E29*(B$9/B$10)</f>
        <v>100.63663208457154</v>
      </c>
      <c r="D30" s="1">
        <f t="shared" si="2"/>
        <v>283.18345026959389</v>
      </c>
      <c r="E30" s="1">
        <f t="shared" si="3"/>
        <v>22502.469097180568</v>
      </c>
    </row>
    <row r="31" spans="1:5" x14ac:dyDescent="0.35">
      <c r="A31" s="4">
        <f t="shared" si="0"/>
        <v>17</v>
      </c>
      <c r="B31" s="1">
        <f t="shared" si="1"/>
        <v>383.82008235416544</v>
      </c>
      <c r="C31" s="1">
        <f>E30*(B$9/B$10)</f>
        <v>99.385905179214177</v>
      </c>
      <c r="D31" s="1">
        <f t="shared" si="2"/>
        <v>284.43417717495129</v>
      </c>
      <c r="E31" s="1">
        <f t="shared" si="3"/>
        <v>22218.034920005619</v>
      </c>
    </row>
    <row r="32" spans="1:5" x14ac:dyDescent="0.35">
      <c r="A32" s="4">
        <f t="shared" si="0"/>
        <v>18</v>
      </c>
      <c r="B32" s="1">
        <f t="shared" si="1"/>
        <v>383.82008235416544</v>
      </c>
      <c r="C32" s="1">
        <f>E31*(B$9/B$10)</f>
        <v>98.129654230024826</v>
      </c>
      <c r="D32" s="1">
        <f t="shared" si="2"/>
        <v>285.69042812414062</v>
      </c>
      <c r="E32" s="1">
        <f t="shared" si="3"/>
        <v>21932.344491881478</v>
      </c>
    </row>
    <row r="33" spans="1:5" x14ac:dyDescent="0.35">
      <c r="A33" s="4">
        <f t="shared" si="0"/>
        <v>19</v>
      </c>
      <c r="B33" s="1">
        <f t="shared" si="1"/>
        <v>383.82008235416544</v>
      </c>
      <c r="C33" s="1">
        <f>E32*(B$9/B$10)</f>
        <v>96.867854839143206</v>
      </c>
      <c r="D33" s="1">
        <f t="shared" si="2"/>
        <v>286.95222751502223</v>
      </c>
      <c r="E33" s="1">
        <f t="shared" si="3"/>
        <v>21645.392264366455</v>
      </c>
    </row>
    <row r="34" spans="1:5" x14ac:dyDescent="0.35">
      <c r="A34" s="4">
        <f t="shared" si="0"/>
        <v>20</v>
      </c>
      <c r="B34" s="1">
        <f t="shared" si="1"/>
        <v>383.82008235416544</v>
      </c>
      <c r="C34" s="1">
        <f>E33*(B$9/B$10)</f>
        <v>95.600482500951856</v>
      </c>
      <c r="D34" s="1">
        <f t="shared" si="2"/>
        <v>288.21959985321359</v>
      </c>
      <c r="E34" s="1">
        <f t="shared" si="3"/>
        <v>21357.17266451324</v>
      </c>
    </row>
    <row r="35" spans="1:5" x14ac:dyDescent="0.35">
      <c r="A35" s="4">
        <f t="shared" si="0"/>
        <v>21</v>
      </c>
      <c r="B35" s="1">
        <f t="shared" si="1"/>
        <v>383.82008235416544</v>
      </c>
      <c r="C35" s="1">
        <f>E34*(B$9/B$10)</f>
        <v>94.327512601600148</v>
      </c>
      <c r="D35" s="1">
        <f t="shared" si="2"/>
        <v>289.49256975256526</v>
      </c>
      <c r="E35" s="1">
        <f t="shared" si="3"/>
        <v>21067.680094760675</v>
      </c>
    </row>
    <row r="36" spans="1:5" x14ac:dyDescent="0.35">
      <c r="A36" s="4">
        <f t="shared" si="0"/>
        <v>22</v>
      </c>
      <c r="B36" s="1">
        <f t="shared" si="1"/>
        <v>383.82008235416544</v>
      </c>
      <c r="C36" s="1">
        <f>E35*(B$9/B$10)</f>
        <v>93.048920418526322</v>
      </c>
      <c r="D36" s="1">
        <f t="shared" si="2"/>
        <v>290.7711619356391</v>
      </c>
      <c r="E36" s="1">
        <f t="shared" si="3"/>
        <v>20776.908932825037</v>
      </c>
    </row>
    <row r="37" spans="1:5" x14ac:dyDescent="0.35">
      <c r="A37" s="4">
        <f t="shared" si="0"/>
        <v>23</v>
      </c>
      <c r="B37" s="1">
        <f t="shared" si="1"/>
        <v>383.82008235416544</v>
      </c>
      <c r="C37" s="1">
        <f>E36*(B$9/B$10)</f>
        <v>91.764681119977254</v>
      </c>
      <c r="D37" s="1">
        <f t="shared" si="2"/>
        <v>292.0554012341882</v>
      </c>
      <c r="E37" s="1">
        <f t="shared" si="3"/>
        <v>20484.853531590848</v>
      </c>
    </row>
    <row r="38" spans="1:5" x14ac:dyDescent="0.35">
      <c r="A38" s="4">
        <f t="shared" si="0"/>
        <v>24</v>
      </c>
      <c r="B38" s="1">
        <f t="shared" si="1"/>
        <v>383.82008235416544</v>
      </c>
      <c r="C38" s="1">
        <f>E37*(B$9/B$10)</f>
        <v>90.474769764526258</v>
      </c>
      <c r="D38" s="1">
        <f t="shared" si="2"/>
        <v>293.34531258963921</v>
      </c>
      <c r="E38" s="1">
        <f t="shared" si="3"/>
        <v>20191.508219001211</v>
      </c>
    </row>
    <row r="39" spans="1:5" x14ac:dyDescent="0.35">
      <c r="A39" s="4">
        <f t="shared" si="0"/>
        <v>25</v>
      </c>
      <c r="B39" s="1">
        <f t="shared" si="1"/>
        <v>383.82008235416544</v>
      </c>
      <c r="C39" s="1">
        <f>E38*(B$9/B$10)</f>
        <v>89.179161300588689</v>
      </c>
      <c r="D39" s="1">
        <f t="shared" si="2"/>
        <v>294.64092105357673</v>
      </c>
      <c r="E39" s="1">
        <f t="shared" si="3"/>
        <v>19896.867297947632</v>
      </c>
    </row>
    <row r="40" spans="1:5" x14ac:dyDescent="0.35">
      <c r="A40" s="4">
        <f t="shared" si="0"/>
        <v>26</v>
      </c>
      <c r="B40" s="1">
        <f t="shared" si="1"/>
        <v>383.82008235416544</v>
      </c>
      <c r="C40" s="1">
        <f>E39*(B$9/B$10)</f>
        <v>87.877830565935383</v>
      </c>
      <c r="D40" s="1">
        <f t="shared" si="2"/>
        <v>295.94225178823007</v>
      </c>
      <c r="E40" s="1">
        <f t="shared" si="3"/>
        <v>19600.925046159402</v>
      </c>
    </row>
    <row r="41" spans="1:5" x14ac:dyDescent="0.35">
      <c r="A41" s="4">
        <f t="shared" si="0"/>
        <v>27</v>
      </c>
      <c r="B41" s="1">
        <f t="shared" si="1"/>
        <v>383.82008235416544</v>
      </c>
      <c r="C41" s="1">
        <f>E40*(B$9/B$10)</f>
        <v>86.57075228720403</v>
      </c>
      <c r="D41" s="1">
        <f t="shared" si="2"/>
        <v>297.24933006696142</v>
      </c>
      <c r="E41" s="1">
        <f t="shared" si="3"/>
        <v>19303.675716092439</v>
      </c>
    </row>
    <row r="42" spans="1:5" x14ac:dyDescent="0.35">
      <c r="A42" s="4">
        <f t="shared" si="0"/>
        <v>28</v>
      </c>
      <c r="B42" s="1">
        <f t="shared" si="1"/>
        <v>383.82008235416544</v>
      </c>
      <c r="C42" s="1">
        <f>E41*(B$9/B$10)</f>
        <v>85.257901079408271</v>
      </c>
      <c r="D42" s="1">
        <f t="shared" si="2"/>
        <v>298.56218127475717</v>
      </c>
      <c r="E42" s="1">
        <f t="shared" si="3"/>
        <v>19005.113534817683</v>
      </c>
    </row>
    <row r="43" spans="1:5" x14ac:dyDescent="0.35">
      <c r="A43" s="4">
        <f t="shared" si="0"/>
        <v>29</v>
      </c>
      <c r="B43" s="1">
        <f t="shared" si="1"/>
        <v>383.82008235416544</v>
      </c>
      <c r="C43" s="1">
        <f>E42*(B$9/B$10)</f>
        <v>83.939251445444768</v>
      </c>
      <c r="D43" s="1">
        <f t="shared" si="2"/>
        <v>299.88083090872067</v>
      </c>
      <c r="E43" s="1">
        <f t="shared" si="3"/>
        <v>18705.232703908961</v>
      </c>
    </row>
    <row r="44" spans="1:5" x14ac:dyDescent="0.35">
      <c r="A44" s="4">
        <f t="shared" si="0"/>
        <v>30</v>
      </c>
      <c r="B44" s="1">
        <f t="shared" si="1"/>
        <v>383.82008235416544</v>
      </c>
      <c r="C44" s="1">
        <f>E43*(B$9/B$10)</f>
        <v>82.614777775597915</v>
      </c>
      <c r="D44" s="1">
        <f t="shared" si="2"/>
        <v>301.20530457856751</v>
      </c>
      <c r="E44" s="1">
        <f t="shared" si="3"/>
        <v>18404.027399330393</v>
      </c>
    </row>
    <row r="45" spans="1:5" x14ac:dyDescent="0.35">
      <c r="A45" s="4">
        <f t="shared" si="0"/>
        <v>31</v>
      </c>
      <c r="B45" s="1">
        <f t="shared" si="1"/>
        <v>383.82008235416544</v>
      </c>
      <c r="C45" s="1">
        <f>E44*(B$9/B$10)</f>
        <v>81.284454347042569</v>
      </c>
      <c r="D45" s="1">
        <f t="shared" si="2"/>
        <v>302.53562800712285</v>
      </c>
      <c r="E45" s="1">
        <f t="shared" si="3"/>
        <v>18101.491771323268</v>
      </c>
    </row>
    <row r="46" spans="1:5" x14ac:dyDescent="0.35">
      <c r="A46" s="4">
        <f t="shared" si="0"/>
        <v>32</v>
      </c>
      <c r="B46" s="1">
        <f t="shared" si="1"/>
        <v>383.82008235416544</v>
      </c>
      <c r="C46" s="1">
        <f>E45*(B$9/B$10)</f>
        <v>79.948255323344441</v>
      </c>
      <c r="D46" s="1">
        <f t="shared" si="2"/>
        <v>303.87182703082101</v>
      </c>
      <c r="E46" s="1">
        <f t="shared" si="3"/>
        <v>17797.619944292448</v>
      </c>
    </row>
    <row r="47" spans="1:5" x14ac:dyDescent="0.35">
      <c r="A47" s="4">
        <f t="shared" si="0"/>
        <v>33</v>
      </c>
      <c r="B47" s="1">
        <f t="shared" si="1"/>
        <v>383.82008235416544</v>
      </c>
      <c r="C47" s="1">
        <f>E46*(B$9/B$10)</f>
        <v>78.606154753958322</v>
      </c>
      <c r="D47" s="1">
        <f t="shared" si="2"/>
        <v>305.21392760020711</v>
      </c>
      <c r="E47" s="1">
        <f t="shared" si="3"/>
        <v>17492.406016692243</v>
      </c>
    </row>
    <row r="48" spans="1:5" x14ac:dyDescent="0.35">
      <c r="A48" s="4">
        <f t="shared" si="0"/>
        <v>34</v>
      </c>
      <c r="B48" s="1">
        <f t="shared" si="1"/>
        <v>383.82008235416544</v>
      </c>
      <c r="C48" s="1">
        <f>E47*(B$9/B$10)</f>
        <v>77.25812657372407</v>
      </c>
      <c r="D48" s="1">
        <f t="shared" si="2"/>
        <v>306.56195578044139</v>
      </c>
      <c r="E48" s="1">
        <f t="shared" si="3"/>
        <v>17185.844060911801</v>
      </c>
    </row>
    <row r="49" spans="1:5" x14ac:dyDescent="0.35">
      <c r="A49" s="4">
        <f t="shared" si="0"/>
        <v>35</v>
      </c>
      <c r="B49" s="1">
        <f t="shared" si="1"/>
        <v>383.82008235416544</v>
      </c>
      <c r="C49" s="1">
        <f>E48*(B$9/B$10)</f>
        <v>75.904144602360461</v>
      </c>
      <c r="D49" s="1">
        <f t="shared" si="2"/>
        <v>307.91593775180496</v>
      </c>
      <c r="E49" s="1">
        <f t="shared" si="3"/>
        <v>16877.928123159996</v>
      </c>
    </row>
    <row r="50" spans="1:5" x14ac:dyDescent="0.35">
      <c r="A50" s="4">
        <f t="shared" si="0"/>
        <v>36</v>
      </c>
      <c r="B50" s="1">
        <f t="shared" si="1"/>
        <v>383.82008235416544</v>
      </c>
      <c r="C50" s="1">
        <f>E49*(B$9/B$10)</f>
        <v>74.544182543956651</v>
      </c>
      <c r="D50" s="1">
        <f t="shared" si="2"/>
        <v>309.27589981020878</v>
      </c>
      <c r="E50" s="1">
        <f t="shared" si="3"/>
        <v>16568.652223349789</v>
      </c>
    </row>
    <row r="51" spans="1:5" x14ac:dyDescent="0.35">
      <c r="A51" s="4">
        <f t="shared" si="0"/>
        <v>37</v>
      </c>
      <c r="B51" s="1">
        <f t="shared" si="1"/>
        <v>383.82008235416544</v>
      </c>
      <c r="C51" s="1">
        <f>E50*(B$9/B$10)</f>
        <v>73.178213986461571</v>
      </c>
      <c r="D51" s="1">
        <f t="shared" si="2"/>
        <v>310.64186836770386</v>
      </c>
      <c r="E51" s="1">
        <f t="shared" si="3"/>
        <v>16258.010354982085</v>
      </c>
    </row>
    <row r="52" spans="1:5" x14ac:dyDescent="0.35">
      <c r="A52" s="4">
        <f t="shared" si="0"/>
        <v>38</v>
      </c>
      <c r="B52" s="1">
        <f t="shared" si="1"/>
        <v>383.82008235416544</v>
      </c>
      <c r="C52" s="1">
        <f>E51*(B$9/B$10)</f>
        <v>71.806212401170882</v>
      </c>
      <c r="D52" s="1">
        <f t="shared" si="2"/>
        <v>312.01386995299458</v>
      </c>
      <c r="E52" s="1">
        <f t="shared" si="3"/>
        <v>15945.996485029091</v>
      </c>
    </row>
    <row r="53" spans="1:5" x14ac:dyDescent="0.35">
      <c r="A53" s="4">
        <f t="shared" si="0"/>
        <v>39</v>
      </c>
      <c r="B53" s="1">
        <f t="shared" si="1"/>
        <v>383.82008235416544</v>
      </c>
      <c r="C53" s="1">
        <f>E52*(B$9/B$10)</f>
        <v>70.428151142211817</v>
      </c>
      <c r="D53" s="1">
        <f t="shared" si="2"/>
        <v>313.39193121195365</v>
      </c>
      <c r="E53" s="1">
        <f t="shared" si="3"/>
        <v>15632.604553817137</v>
      </c>
    </row>
    <row r="54" spans="1:5" x14ac:dyDescent="0.35">
      <c r="A54" s="4">
        <f t="shared" si="0"/>
        <v>40</v>
      </c>
      <c r="B54" s="1">
        <f t="shared" si="1"/>
        <v>383.82008235416544</v>
      </c>
      <c r="C54" s="1">
        <f>E53*(B$9/B$10)</f>
        <v>69.044003446025684</v>
      </c>
      <c r="D54" s="1">
        <f t="shared" si="2"/>
        <v>314.77607890813977</v>
      </c>
      <c r="E54" s="1">
        <f t="shared" si="3"/>
        <v>15317.828474908996</v>
      </c>
    </row>
    <row r="55" spans="1:5" x14ac:dyDescent="0.35">
      <c r="A55" s="4">
        <f t="shared" si="0"/>
        <v>41</v>
      </c>
      <c r="B55" s="1">
        <f t="shared" si="1"/>
        <v>383.82008235416544</v>
      </c>
      <c r="C55" s="1">
        <f>E54*(B$9/B$10)</f>
        <v>67.653742430848069</v>
      </c>
      <c r="D55" s="1">
        <f t="shared" si="2"/>
        <v>316.16633992331737</v>
      </c>
      <c r="E55" s="1">
        <f t="shared" si="3"/>
        <v>15001.66213498568</v>
      </c>
    </row>
    <row r="56" spans="1:5" x14ac:dyDescent="0.35">
      <c r="A56" s="4">
        <f t="shared" si="0"/>
        <v>42</v>
      </c>
      <c r="B56" s="1">
        <f t="shared" si="1"/>
        <v>383.82008235416544</v>
      </c>
      <c r="C56" s="1">
        <f>E55*(B$9/B$10)</f>
        <v>66.257341096186749</v>
      </c>
      <c r="D56" s="1">
        <f t="shared" si="2"/>
        <v>317.5627412579787</v>
      </c>
      <c r="E56" s="1">
        <f t="shared" si="3"/>
        <v>14684.099393727702</v>
      </c>
    </row>
    <row r="57" spans="1:5" x14ac:dyDescent="0.35">
      <c r="A57" s="4">
        <f t="shared" si="0"/>
        <v>43</v>
      </c>
      <c r="B57" s="1">
        <f t="shared" si="1"/>
        <v>383.82008235416544</v>
      </c>
      <c r="C57" s="1">
        <f>E56*(B$9/B$10)</f>
        <v>64.85477232229735</v>
      </c>
      <c r="D57" s="1">
        <f t="shared" si="2"/>
        <v>318.96531003186806</v>
      </c>
      <c r="E57" s="1">
        <f t="shared" si="3"/>
        <v>14365.134083695833</v>
      </c>
    </row>
    <row r="58" spans="1:5" x14ac:dyDescent="0.35">
      <c r="A58" s="4">
        <f t="shared" si="0"/>
        <v>44</v>
      </c>
      <c r="B58" s="1">
        <f t="shared" si="1"/>
        <v>383.82008235416544</v>
      </c>
      <c r="C58" s="1">
        <f>E57*(B$9/B$10)</f>
        <v>63.446008869656602</v>
      </c>
      <c r="D58" s="1">
        <f t="shared" si="2"/>
        <v>320.37407348450881</v>
      </c>
      <c r="E58" s="1">
        <f t="shared" si="3"/>
        <v>14044.760010211325</v>
      </c>
    </row>
    <row r="59" spans="1:5" x14ac:dyDescent="0.35">
      <c r="A59" s="4">
        <f t="shared" si="0"/>
        <v>45</v>
      </c>
      <c r="B59" s="1">
        <f t="shared" si="1"/>
        <v>383.82008235416544</v>
      </c>
      <c r="C59" s="1">
        <f>E58*(B$9/B$10)</f>
        <v>62.031023378433353</v>
      </c>
      <c r="D59" s="1">
        <f t="shared" si="2"/>
        <v>321.78905897573208</v>
      </c>
      <c r="E59" s="1">
        <f t="shared" si="3"/>
        <v>13722.970951235593</v>
      </c>
    </row>
    <row r="60" spans="1:5" x14ac:dyDescent="0.35">
      <c r="A60" s="4">
        <f t="shared" si="0"/>
        <v>46</v>
      </c>
      <c r="B60" s="1">
        <f t="shared" si="1"/>
        <v>383.82008235416544</v>
      </c>
      <c r="C60" s="1">
        <f>E59*(B$9/B$10)</f>
        <v>60.609788367957208</v>
      </c>
      <c r="D60" s="1">
        <f t="shared" si="2"/>
        <v>323.21029398620823</v>
      </c>
      <c r="E60" s="1">
        <f t="shared" si="3"/>
        <v>13399.760657249384</v>
      </c>
    </row>
    <row r="61" spans="1:5" x14ac:dyDescent="0.35">
      <c r="A61" s="4">
        <f t="shared" si="0"/>
        <v>47</v>
      </c>
      <c r="B61" s="1">
        <f t="shared" si="1"/>
        <v>383.82008235416544</v>
      </c>
      <c r="C61" s="1">
        <f>E60*(B$9/B$10)</f>
        <v>59.182276236184784</v>
      </c>
      <c r="D61" s="1">
        <f t="shared" si="2"/>
        <v>324.63780611798063</v>
      </c>
      <c r="E61" s="1">
        <f t="shared" si="3"/>
        <v>13075.122851131404</v>
      </c>
    </row>
    <row r="62" spans="1:5" x14ac:dyDescent="0.35">
      <c r="A62" s="4">
        <f t="shared" si="0"/>
        <v>48</v>
      </c>
      <c r="B62" s="1">
        <f t="shared" si="1"/>
        <v>383.82008235416544</v>
      </c>
      <c r="C62" s="1">
        <f>E61*(B$9/B$10)</f>
        <v>57.748459259163702</v>
      </c>
      <c r="D62" s="1">
        <f t="shared" si="2"/>
        <v>326.07162309500171</v>
      </c>
      <c r="E62" s="1">
        <f t="shared" si="3"/>
        <v>12749.051228036402</v>
      </c>
    </row>
    <row r="63" spans="1:5" x14ac:dyDescent="0.35">
      <c r="A63" s="4">
        <f t="shared" si="0"/>
        <v>49</v>
      </c>
      <c r="B63" s="1">
        <f t="shared" si="1"/>
        <v>383.82008235416544</v>
      </c>
      <c r="C63" s="1">
        <f>E62*(B$9/B$10)</f>
        <v>56.308309590494112</v>
      </c>
      <c r="D63" s="1">
        <f t="shared" si="2"/>
        <v>327.51177276367133</v>
      </c>
      <c r="E63" s="1">
        <f t="shared" si="3"/>
        <v>12421.53945527273</v>
      </c>
    </row>
    <row r="64" spans="1:5" x14ac:dyDescent="0.35">
      <c r="A64" s="4">
        <f t="shared" si="0"/>
        <v>50</v>
      </c>
      <c r="B64" s="1">
        <f t="shared" si="1"/>
        <v>383.82008235416544</v>
      </c>
      <c r="C64" s="1">
        <f>E63*(B$9/B$10)</f>
        <v>54.861799260787897</v>
      </c>
      <c r="D64" s="1">
        <f t="shared" si="2"/>
        <v>328.95828309337753</v>
      </c>
      <c r="E64" s="1">
        <f t="shared" si="3"/>
        <v>12092.581172179353</v>
      </c>
    </row>
    <row r="65" spans="1:5" x14ac:dyDescent="0.35">
      <c r="A65" s="4">
        <f t="shared" si="0"/>
        <v>51</v>
      </c>
      <c r="B65" s="1">
        <f t="shared" si="1"/>
        <v>383.82008235416544</v>
      </c>
      <c r="C65" s="1">
        <f>E64*(B$9/B$10)</f>
        <v>53.408900177125474</v>
      </c>
      <c r="D65" s="1">
        <f t="shared" si="2"/>
        <v>330.41118217703996</v>
      </c>
      <c r="E65" s="1">
        <f t="shared" si="3"/>
        <v>11762.169990002312</v>
      </c>
    </row>
    <row r="66" spans="1:5" x14ac:dyDescent="0.35">
      <c r="A66" s="4">
        <f t="shared" si="0"/>
        <v>52</v>
      </c>
      <c r="B66" s="1">
        <f t="shared" si="1"/>
        <v>383.82008235416544</v>
      </c>
      <c r="C66" s="1">
        <f>E65*(B$9/B$10)</f>
        <v>51.949584122510217</v>
      </c>
      <c r="D66" s="1">
        <f t="shared" si="2"/>
        <v>331.87049823165523</v>
      </c>
      <c r="E66" s="1">
        <f t="shared" si="3"/>
        <v>11430.299491770656</v>
      </c>
    </row>
    <row r="67" spans="1:5" x14ac:dyDescent="0.35">
      <c r="A67" s="4">
        <f t="shared" si="0"/>
        <v>53</v>
      </c>
      <c r="B67" s="1">
        <f t="shared" si="1"/>
        <v>383.82008235416544</v>
      </c>
      <c r="C67" s="1">
        <f>E66*(B$9/B$10)</f>
        <v>50.483822755320404</v>
      </c>
      <c r="D67" s="1">
        <f t="shared" si="2"/>
        <v>333.336259598845</v>
      </c>
      <c r="E67" s="1">
        <f t="shared" si="3"/>
        <v>11096.963232171811</v>
      </c>
    </row>
    <row r="68" spans="1:5" x14ac:dyDescent="0.35">
      <c r="A68" s="4">
        <f t="shared" si="0"/>
        <v>54</v>
      </c>
      <c r="B68" s="1">
        <f t="shared" si="1"/>
        <v>383.82008235416544</v>
      </c>
      <c r="C68" s="1">
        <f>E67*(B$9/B$10)</f>
        <v>49.01158760875883</v>
      </c>
      <c r="D68" s="1">
        <f t="shared" si="2"/>
        <v>334.80849474540662</v>
      </c>
      <c r="E68" s="1">
        <f t="shared" si="3"/>
        <v>10762.154737426405</v>
      </c>
    </row>
    <row r="69" spans="1:5" x14ac:dyDescent="0.35">
      <c r="A69" s="4">
        <f t="shared" si="0"/>
        <v>55</v>
      </c>
      <c r="B69" s="1">
        <f t="shared" si="1"/>
        <v>383.82008235416544</v>
      </c>
      <c r="C69" s="1">
        <f>E68*(B$9/B$10)</f>
        <v>47.532850090299952</v>
      </c>
      <c r="D69" s="1">
        <f t="shared" si="2"/>
        <v>336.28723226386546</v>
      </c>
      <c r="E69" s="1">
        <f t="shared" si="3"/>
        <v>10425.86750516254</v>
      </c>
    </row>
    <row r="70" spans="1:5" x14ac:dyDescent="0.35">
      <c r="A70" s="4">
        <f t="shared" si="0"/>
        <v>56</v>
      </c>
      <c r="B70" s="1">
        <f t="shared" si="1"/>
        <v>383.82008235416544</v>
      </c>
      <c r="C70" s="1">
        <f>E69*(B$9/B$10)</f>
        <v>46.04758148113455</v>
      </c>
      <c r="D70" s="1">
        <f t="shared" si="2"/>
        <v>337.77250087303088</v>
      </c>
      <c r="E70" s="1">
        <f t="shared" si="3"/>
        <v>10088.095004289509</v>
      </c>
    </row>
    <row r="71" spans="1:5" x14ac:dyDescent="0.35">
      <c r="A71" s="4">
        <f t="shared" si="0"/>
        <v>57</v>
      </c>
      <c r="B71" s="1">
        <f t="shared" si="1"/>
        <v>383.82008235416544</v>
      </c>
      <c r="C71" s="1">
        <f>E70*(B$9/B$10)</f>
        <v>44.555752935611999</v>
      </c>
      <c r="D71" s="1">
        <f t="shared" si="2"/>
        <v>339.26432941855342</v>
      </c>
      <c r="E71" s="1">
        <f t="shared" si="3"/>
        <v>9748.8306748709565</v>
      </c>
    </row>
    <row r="72" spans="1:5" x14ac:dyDescent="0.35">
      <c r="A72" s="4">
        <f t="shared" si="0"/>
        <v>58</v>
      </c>
      <c r="B72" s="1">
        <f t="shared" si="1"/>
        <v>383.82008235416544</v>
      </c>
      <c r="C72" s="1">
        <f>E71*(B$9/B$10)</f>
        <v>43.057335480680059</v>
      </c>
      <c r="D72" s="1">
        <f t="shared" si="2"/>
        <v>340.76274687348536</v>
      </c>
      <c r="E72" s="1">
        <f t="shared" si="3"/>
        <v>9408.067927997472</v>
      </c>
    </row>
    <row r="73" spans="1:5" x14ac:dyDescent="0.35">
      <c r="A73" s="4">
        <f t="shared" si="0"/>
        <v>59</v>
      </c>
      <c r="B73" s="1">
        <f t="shared" si="1"/>
        <v>383.82008235416544</v>
      </c>
      <c r="C73" s="1">
        <f>E72*(B$9/B$10)</f>
        <v>41.552300015322167</v>
      </c>
      <c r="D73" s="1">
        <f t="shared" si="2"/>
        <v>342.26778233884329</v>
      </c>
      <c r="E73" s="1">
        <f t="shared" si="3"/>
        <v>9065.800145658628</v>
      </c>
    </row>
    <row r="74" spans="1:5" x14ac:dyDescent="0.35">
      <c r="A74" s="4">
        <f t="shared" si="0"/>
        <v>60</v>
      </c>
      <c r="B74" s="1">
        <f t="shared" si="1"/>
        <v>383.82008235416544</v>
      </c>
      <c r="C74" s="1">
        <f>E73*(B$9/B$10)</f>
        <v>40.040617309992278</v>
      </c>
      <c r="D74" s="1">
        <f t="shared" si="2"/>
        <v>343.77946504417315</v>
      </c>
      <c r="E74" s="1">
        <f t="shared" si="3"/>
        <v>8722.0206806144542</v>
      </c>
    </row>
    <row r="75" spans="1:5" x14ac:dyDescent="0.35">
      <c r="A75" s="4">
        <f t="shared" si="0"/>
        <v>61</v>
      </c>
      <c r="B75" s="1">
        <f t="shared" ref="B75:B98" si="4">E$6</f>
        <v>383.82008235416544</v>
      </c>
      <c r="C75" s="1">
        <f t="shared" ref="C75:C98" si="5">E74*(B$9/B$10)</f>
        <v>38.522258006047174</v>
      </c>
      <c r="D75" s="1">
        <f t="shared" ref="D75:D98" si="6">B75-C75</f>
        <v>345.29782434811824</v>
      </c>
      <c r="E75" s="1">
        <f t="shared" ref="E75:E98" si="7">E74-D75</f>
        <v>8376.7228562663367</v>
      </c>
    </row>
    <row r="76" spans="1:5" x14ac:dyDescent="0.35">
      <c r="A76" s="4">
        <f t="shared" si="0"/>
        <v>62</v>
      </c>
      <c r="B76" s="1">
        <f t="shared" si="4"/>
        <v>383.82008235416544</v>
      </c>
      <c r="C76" s="1">
        <f t="shared" si="5"/>
        <v>36.997192615176324</v>
      </c>
      <c r="D76" s="1">
        <f t="shared" si="6"/>
        <v>346.82288973898909</v>
      </c>
      <c r="E76" s="1">
        <f t="shared" si="7"/>
        <v>8029.8999665273477</v>
      </c>
    </row>
    <row r="77" spans="1:5" x14ac:dyDescent="0.35">
      <c r="A77" s="4">
        <f t="shared" si="0"/>
        <v>63</v>
      </c>
      <c r="B77" s="1">
        <f t="shared" si="4"/>
        <v>383.82008235416544</v>
      </c>
      <c r="C77" s="1">
        <f t="shared" si="5"/>
        <v>35.465391518829122</v>
      </c>
      <c r="D77" s="1">
        <f t="shared" si="6"/>
        <v>348.35469083533633</v>
      </c>
      <c r="E77" s="1">
        <f t="shared" si="7"/>
        <v>7681.5452756920113</v>
      </c>
    </row>
    <row r="78" spans="1:5" x14ac:dyDescent="0.35">
      <c r="A78" s="4">
        <f t="shared" si="0"/>
        <v>64</v>
      </c>
      <c r="B78" s="1">
        <f t="shared" si="4"/>
        <v>383.82008235416544</v>
      </c>
      <c r="C78" s="1">
        <f t="shared" si="5"/>
        <v>33.926824967639718</v>
      </c>
      <c r="D78" s="1">
        <f t="shared" si="6"/>
        <v>349.8932573865257</v>
      </c>
      <c r="E78" s="1">
        <f t="shared" si="7"/>
        <v>7331.6520183054854</v>
      </c>
    </row>
    <row r="79" spans="1:5" x14ac:dyDescent="0.35">
      <c r="A79" s="4">
        <f t="shared" si="0"/>
        <v>65</v>
      </c>
      <c r="B79" s="1">
        <f t="shared" si="4"/>
        <v>383.82008235416544</v>
      </c>
      <c r="C79" s="1">
        <f t="shared" si="5"/>
        <v>32.38146308084923</v>
      </c>
      <c r="D79" s="1">
        <f t="shared" si="6"/>
        <v>351.43861927331619</v>
      </c>
      <c r="E79" s="1">
        <f t="shared" si="7"/>
        <v>6980.213399032169</v>
      </c>
    </row>
    <row r="80" spans="1:5" x14ac:dyDescent="0.35">
      <c r="A80" s="4">
        <f t="shared" ref="A80:A98" si="8">A79+1</f>
        <v>66</v>
      </c>
      <c r="B80" s="1">
        <f t="shared" si="4"/>
        <v>383.82008235416544</v>
      </c>
      <c r="C80" s="1">
        <f t="shared" si="5"/>
        <v>30.829275845725416</v>
      </c>
      <c r="D80" s="1">
        <f t="shared" si="6"/>
        <v>352.99080650844002</v>
      </c>
      <c r="E80" s="1">
        <f t="shared" si="7"/>
        <v>6627.222592523729</v>
      </c>
    </row>
    <row r="81" spans="1:5" x14ac:dyDescent="0.35">
      <c r="A81" s="4">
        <f t="shared" si="8"/>
        <v>67</v>
      </c>
      <c r="B81" s="1">
        <f t="shared" si="4"/>
        <v>383.82008235416544</v>
      </c>
      <c r="C81" s="1">
        <f t="shared" si="5"/>
        <v>29.270233116979803</v>
      </c>
      <c r="D81" s="1">
        <f t="shared" si="6"/>
        <v>354.54984923718564</v>
      </c>
      <c r="E81" s="1">
        <f t="shared" si="7"/>
        <v>6272.6727432865437</v>
      </c>
    </row>
    <row r="82" spans="1:5" x14ac:dyDescent="0.35">
      <c r="A82" s="4">
        <f t="shared" si="8"/>
        <v>68</v>
      </c>
      <c r="B82" s="1">
        <f t="shared" si="4"/>
        <v>383.82008235416544</v>
      </c>
      <c r="C82" s="1">
        <f t="shared" si="5"/>
        <v>27.704304616182235</v>
      </c>
      <c r="D82" s="1">
        <f t="shared" si="6"/>
        <v>356.11577773798319</v>
      </c>
      <c r="E82" s="1">
        <f t="shared" si="7"/>
        <v>5916.5569655485606</v>
      </c>
    </row>
    <row r="83" spans="1:5" x14ac:dyDescent="0.35">
      <c r="A83" s="4">
        <f t="shared" si="8"/>
        <v>69</v>
      </c>
      <c r="B83" s="1">
        <f t="shared" si="4"/>
        <v>383.82008235416544</v>
      </c>
      <c r="C83" s="1">
        <f t="shared" si="5"/>
        <v>26.13145993117281</v>
      </c>
      <c r="D83" s="1">
        <f t="shared" si="6"/>
        <v>357.68862242299264</v>
      </c>
      <c r="E83" s="1">
        <f t="shared" si="7"/>
        <v>5558.8683431255677</v>
      </c>
    </row>
    <row r="84" spans="1:5" x14ac:dyDescent="0.35">
      <c r="A84" s="4">
        <f t="shared" si="8"/>
        <v>70</v>
      </c>
      <c r="B84" s="1">
        <f t="shared" si="4"/>
        <v>383.82008235416544</v>
      </c>
      <c r="C84" s="1">
        <f t="shared" si="5"/>
        <v>24.55166851547126</v>
      </c>
      <c r="D84" s="1">
        <f t="shared" si="6"/>
        <v>359.26841383869419</v>
      </c>
      <c r="E84" s="1">
        <f t="shared" si="7"/>
        <v>5199.5999292868737</v>
      </c>
    </row>
    <row r="85" spans="1:5" x14ac:dyDescent="0.35">
      <c r="A85" s="4">
        <f t="shared" si="8"/>
        <v>71</v>
      </c>
      <c r="B85" s="1">
        <f t="shared" si="4"/>
        <v>383.82008235416544</v>
      </c>
      <c r="C85" s="1">
        <f t="shared" si="5"/>
        <v>22.964899687683694</v>
      </c>
      <c r="D85" s="1">
        <f t="shared" si="6"/>
        <v>360.85518266648177</v>
      </c>
      <c r="E85" s="1">
        <f t="shared" si="7"/>
        <v>4838.7447466203921</v>
      </c>
    </row>
    <row r="86" spans="1:5" x14ac:dyDescent="0.35">
      <c r="A86" s="4">
        <f t="shared" si="8"/>
        <v>72</v>
      </c>
      <c r="B86" s="1">
        <f t="shared" si="4"/>
        <v>383.82008235416544</v>
      </c>
      <c r="C86" s="1">
        <f t="shared" si="5"/>
        <v>21.371122630906733</v>
      </c>
      <c r="D86" s="1">
        <f t="shared" si="6"/>
        <v>362.44895972325872</v>
      </c>
      <c r="E86" s="1">
        <f t="shared" si="7"/>
        <v>4476.2957868971334</v>
      </c>
    </row>
    <row r="87" spans="1:5" x14ac:dyDescent="0.35">
      <c r="A87" s="4">
        <f t="shared" si="8"/>
        <v>73</v>
      </c>
      <c r="B87" s="1">
        <f t="shared" si="4"/>
        <v>383.82008235416544</v>
      </c>
      <c r="C87" s="1">
        <f t="shared" si="5"/>
        <v>19.770306392129008</v>
      </c>
      <c r="D87" s="1">
        <f t="shared" si="6"/>
        <v>364.04977596203645</v>
      </c>
      <c r="E87" s="1">
        <f t="shared" si="7"/>
        <v>4112.2460109350968</v>
      </c>
    </row>
    <row r="88" spans="1:5" x14ac:dyDescent="0.35">
      <c r="A88" s="4">
        <f t="shared" si="8"/>
        <v>74</v>
      </c>
      <c r="B88" s="1">
        <f t="shared" si="4"/>
        <v>383.82008235416544</v>
      </c>
      <c r="C88" s="1">
        <f t="shared" si="5"/>
        <v>18.162419881630012</v>
      </c>
      <c r="D88" s="1">
        <f t="shared" si="6"/>
        <v>365.65766247253543</v>
      </c>
      <c r="E88" s="1">
        <f t="shared" si="7"/>
        <v>3746.5883484625615</v>
      </c>
    </row>
    <row r="89" spans="1:5" x14ac:dyDescent="0.35">
      <c r="A89" s="4">
        <f t="shared" si="8"/>
        <v>75</v>
      </c>
      <c r="B89" s="1">
        <f t="shared" si="4"/>
        <v>383.82008235416544</v>
      </c>
      <c r="C89" s="1">
        <f t="shared" si="5"/>
        <v>16.547431872376315</v>
      </c>
      <c r="D89" s="1">
        <f t="shared" si="6"/>
        <v>367.27265048178913</v>
      </c>
      <c r="E89" s="1">
        <f t="shared" si="7"/>
        <v>3379.3156979807723</v>
      </c>
    </row>
    <row r="90" spans="1:5" x14ac:dyDescent="0.35">
      <c r="A90" s="4">
        <f t="shared" si="8"/>
        <v>76</v>
      </c>
      <c r="B90" s="1">
        <f t="shared" si="4"/>
        <v>383.82008235416544</v>
      </c>
      <c r="C90" s="1">
        <f t="shared" si="5"/>
        <v>14.925310999415078</v>
      </c>
      <c r="D90" s="1">
        <f t="shared" si="6"/>
        <v>368.89477135475033</v>
      </c>
      <c r="E90" s="1">
        <f t="shared" si="7"/>
        <v>3010.4209266260218</v>
      </c>
    </row>
    <row r="91" spans="1:5" x14ac:dyDescent="0.35">
      <c r="A91" s="4">
        <f t="shared" si="8"/>
        <v>77</v>
      </c>
      <c r="B91" s="1">
        <f t="shared" si="4"/>
        <v>383.82008235416544</v>
      </c>
      <c r="C91" s="1">
        <f t="shared" si="5"/>
        <v>13.29602575926493</v>
      </c>
      <c r="D91" s="1">
        <f t="shared" si="6"/>
        <v>370.52405659490051</v>
      </c>
      <c r="E91" s="1">
        <f t="shared" si="7"/>
        <v>2639.8968700311211</v>
      </c>
    </row>
    <row r="92" spans="1:5" x14ac:dyDescent="0.35">
      <c r="A92" s="4">
        <f t="shared" si="8"/>
        <v>78</v>
      </c>
      <c r="B92" s="1">
        <f t="shared" si="4"/>
        <v>383.82008235416544</v>
      </c>
      <c r="C92" s="1">
        <f t="shared" si="5"/>
        <v>11.659544509304119</v>
      </c>
      <c r="D92" s="1">
        <f t="shared" si="6"/>
        <v>372.16053784486132</v>
      </c>
      <c r="E92" s="1">
        <f t="shared" si="7"/>
        <v>2267.7363321862599</v>
      </c>
    </row>
    <row r="93" spans="1:5" x14ac:dyDescent="0.35">
      <c r="A93" s="4">
        <f t="shared" si="8"/>
        <v>79</v>
      </c>
      <c r="B93" s="1">
        <f t="shared" si="4"/>
        <v>383.82008235416544</v>
      </c>
      <c r="C93" s="1">
        <f t="shared" si="5"/>
        <v>10.015835467155982</v>
      </c>
      <c r="D93" s="1">
        <f t="shared" si="6"/>
        <v>373.80424688700947</v>
      </c>
      <c r="E93" s="1">
        <f t="shared" si="7"/>
        <v>1893.9320852992505</v>
      </c>
    </row>
    <row r="94" spans="1:5" x14ac:dyDescent="0.35">
      <c r="A94" s="4">
        <f t="shared" si="8"/>
        <v>80</v>
      </c>
      <c r="B94" s="1">
        <f t="shared" si="4"/>
        <v>383.82008235416544</v>
      </c>
      <c r="C94" s="1">
        <f t="shared" si="5"/>
        <v>8.3648667100716896</v>
      </c>
      <c r="D94" s="1">
        <f t="shared" si="6"/>
        <v>375.45521564409376</v>
      </c>
      <c r="E94" s="1">
        <f t="shared" si="7"/>
        <v>1518.4768696551569</v>
      </c>
    </row>
    <row r="95" spans="1:5" x14ac:dyDescent="0.35">
      <c r="A95" s="4">
        <f t="shared" si="8"/>
        <v>81</v>
      </c>
      <c r="B95" s="1">
        <f t="shared" si="4"/>
        <v>383.82008235416544</v>
      </c>
      <c r="C95" s="1">
        <f t="shared" si="5"/>
        <v>6.7066061743102763</v>
      </c>
      <c r="D95" s="1">
        <f t="shared" si="6"/>
        <v>377.11347617985518</v>
      </c>
      <c r="E95" s="1">
        <f t="shared" si="7"/>
        <v>1141.3633934753016</v>
      </c>
    </row>
    <row r="96" spans="1:5" x14ac:dyDescent="0.35">
      <c r="A96" s="4">
        <f t="shared" si="8"/>
        <v>82</v>
      </c>
      <c r="B96" s="1">
        <f t="shared" si="4"/>
        <v>383.82008235416544</v>
      </c>
      <c r="C96" s="1">
        <f t="shared" si="5"/>
        <v>5.041021654515915</v>
      </c>
      <c r="D96" s="1">
        <f t="shared" si="6"/>
        <v>378.77906069964951</v>
      </c>
      <c r="E96" s="1">
        <f t="shared" si="7"/>
        <v>762.584332775652</v>
      </c>
    </row>
    <row r="97" spans="1:5" x14ac:dyDescent="0.35">
      <c r="A97" s="4">
        <f t="shared" si="8"/>
        <v>83</v>
      </c>
      <c r="B97" s="1">
        <f t="shared" si="4"/>
        <v>383.82008235416544</v>
      </c>
      <c r="C97" s="1">
        <f t="shared" si="5"/>
        <v>3.3680808030924632</v>
      </c>
      <c r="D97" s="1">
        <f t="shared" si="6"/>
        <v>380.45200155107295</v>
      </c>
      <c r="E97" s="1">
        <f t="shared" si="7"/>
        <v>382.13233122457905</v>
      </c>
    </row>
    <row r="98" spans="1:5" x14ac:dyDescent="0.35">
      <c r="A98" s="4">
        <f t="shared" si="8"/>
        <v>84</v>
      </c>
      <c r="B98" s="1">
        <f t="shared" si="4"/>
        <v>383.82008235416544</v>
      </c>
      <c r="C98" s="1">
        <f t="shared" si="5"/>
        <v>1.6877511295752241</v>
      </c>
      <c r="D98" s="1">
        <f t="shared" si="6"/>
        <v>382.13233122459019</v>
      </c>
      <c r="E98" s="1">
        <f t="shared" si="7"/>
        <v>-1.1141310096718371E-11</v>
      </c>
    </row>
    <row r="100" spans="1:5" x14ac:dyDescent="0.35">
      <c r="A100" t="s">
        <v>13</v>
      </c>
      <c r="B100" s="1">
        <f>SUM(B13:B99)</f>
        <v>32240.886917749929</v>
      </c>
      <c r="C100" s="1">
        <f>SUM(C13:C99)</f>
        <v>5353.8869177498909</v>
      </c>
      <c r="D100" s="1">
        <f>SUM(D13:D99)</f>
        <v>26886.999999999996</v>
      </c>
    </row>
  </sheetData>
  <mergeCells count="3">
    <mergeCell ref="A1:B1"/>
    <mergeCell ref="D1:E1"/>
    <mergeCell ref="A12:E12"/>
  </mergeCells>
  <pageMargins left="0.7" right="0.7" top="0.75" bottom="0.75" header="0.3" footer="0.3"/>
  <pageSetup orientation="portrait" r:id="rId1"/>
  <headerFooter>
    <oddHeader>&amp;LBrandon Doser&amp;CCIT110 Fall 2021&amp;RDate: &amp;D</oddHeader>
    <oddFooter>&amp;LFile: &amp;F&amp;CPage: &amp;P of &amp;N&amp;RSheet: 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6"/>
  <sheetViews>
    <sheetView workbookViewId="0">
      <pane ySplit="13" topLeftCell="A14" activePane="bottomLeft" state="frozen"/>
      <selection pane="bottomLeft" activeCell="F4" sqref="F4"/>
    </sheetView>
  </sheetViews>
  <sheetFormatPr defaultRowHeight="14.5" x14ac:dyDescent="0.35"/>
  <cols>
    <col min="1" max="1" width="15.81640625" bestFit="1" customWidth="1"/>
    <col min="2" max="2" width="13.1796875" bestFit="1" customWidth="1"/>
    <col min="3" max="3" width="11.08984375" bestFit="1" customWidth="1"/>
    <col min="4" max="4" width="17.7265625" bestFit="1" customWidth="1"/>
    <col min="5" max="5" width="12.08984375" bestFit="1" customWidth="1"/>
  </cols>
  <sheetData>
    <row r="1" spans="1:5" x14ac:dyDescent="0.35">
      <c r="A1" s="12" t="s">
        <v>51</v>
      </c>
      <c r="B1" s="12"/>
      <c r="D1" s="12" t="s">
        <v>52</v>
      </c>
      <c r="E1" s="11"/>
    </row>
    <row r="2" spans="1:5" x14ac:dyDescent="0.35">
      <c r="A2" t="s">
        <v>49</v>
      </c>
      <c r="B2" t="s">
        <v>50</v>
      </c>
      <c r="D2" t="s">
        <v>44</v>
      </c>
      <c r="E2" s="7">
        <f>B6-B7</f>
        <v>10000</v>
      </c>
    </row>
    <row r="3" spans="1:5" x14ac:dyDescent="0.35">
      <c r="A3" t="s">
        <v>36</v>
      </c>
      <c r="B3" t="s">
        <v>45</v>
      </c>
      <c r="D3" t="s">
        <v>43</v>
      </c>
      <c r="E3" s="8">
        <f>E2/B6</f>
        <v>7.1942446043165464E-2</v>
      </c>
    </row>
    <row r="4" spans="1:5" x14ac:dyDescent="0.35">
      <c r="A4" t="s">
        <v>46</v>
      </c>
      <c r="B4">
        <v>2025</v>
      </c>
      <c r="D4" t="s">
        <v>28</v>
      </c>
      <c r="E4" s="14">
        <f>B9/B10</f>
        <v>3.1249999999999997E-3</v>
      </c>
    </row>
    <row r="5" spans="1:5" x14ac:dyDescent="0.35">
      <c r="A5" t="s">
        <v>47</v>
      </c>
      <c r="B5" t="s">
        <v>48</v>
      </c>
      <c r="D5" t="s">
        <v>22</v>
      </c>
      <c r="E5">
        <f>B8*B10</f>
        <v>360</v>
      </c>
    </row>
    <row r="6" spans="1:5" x14ac:dyDescent="0.35">
      <c r="A6" t="s">
        <v>40</v>
      </c>
      <c r="B6" s="3">
        <v>139000</v>
      </c>
      <c r="D6" t="s">
        <v>29</v>
      </c>
      <c r="E6" s="1">
        <f>PMT(B9/B10,E5,-B7)</f>
        <v>597.41911312804484</v>
      </c>
    </row>
    <row r="7" spans="1:5" x14ac:dyDescent="0.35">
      <c r="A7" t="s">
        <v>21</v>
      </c>
      <c r="B7" s="3">
        <v>129000</v>
      </c>
      <c r="D7" t="s">
        <v>30</v>
      </c>
      <c r="E7" s="1">
        <f>E5*E6</f>
        <v>215070.88072609613</v>
      </c>
    </row>
    <row r="8" spans="1:5" x14ac:dyDescent="0.35">
      <c r="A8" t="s">
        <v>14</v>
      </c>
      <c r="B8" s="9">
        <v>30</v>
      </c>
      <c r="D8" t="s">
        <v>31</v>
      </c>
      <c r="E8" s="1">
        <f>E7-B7</f>
        <v>86070.880726096133</v>
      </c>
    </row>
    <row r="9" spans="1:5" x14ac:dyDescent="0.35">
      <c r="A9" t="s">
        <v>18</v>
      </c>
      <c r="B9" s="6">
        <v>3.7499999999999999E-2</v>
      </c>
      <c r="E9" s="5"/>
    </row>
    <row r="10" spans="1:5" x14ac:dyDescent="0.35">
      <c r="A10" t="s">
        <v>19</v>
      </c>
      <c r="B10">
        <v>12</v>
      </c>
      <c r="E10" s="1"/>
    </row>
    <row r="12" spans="1:5" x14ac:dyDescent="0.35">
      <c r="A12" s="12" t="s">
        <v>53</v>
      </c>
      <c r="B12" s="12"/>
      <c r="C12" s="12"/>
      <c r="D12" s="12"/>
      <c r="E12" s="12"/>
    </row>
    <row r="13" spans="1:5" x14ac:dyDescent="0.35">
      <c r="A13" s="10" t="s">
        <v>32</v>
      </c>
      <c r="B13" s="10" t="s">
        <v>9</v>
      </c>
      <c r="C13" s="10" t="s">
        <v>10</v>
      </c>
      <c r="D13" s="10" t="s">
        <v>11</v>
      </c>
      <c r="E13" s="10" t="s">
        <v>12</v>
      </c>
    </row>
    <row r="14" spans="1:5" x14ac:dyDescent="0.35">
      <c r="A14" s="4">
        <v>0</v>
      </c>
      <c r="B14" s="1">
        <v>0</v>
      </c>
      <c r="C14" s="1">
        <v>0</v>
      </c>
      <c r="D14" s="1">
        <v>0</v>
      </c>
      <c r="E14" s="1">
        <f>B7</f>
        <v>129000</v>
      </c>
    </row>
    <row r="15" spans="1:5" x14ac:dyDescent="0.35">
      <c r="A15" s="4">
        <f>A14+1</f>
        <v>1</v>
      </c>
      <c r="B15" s="1">
        <f>E$6</f>
        <v>597.41911312804484</v>
      </c>
      <c r="C15" s="1">
        <f>E14*(B$9/B$10)</f>
        <v>403.12499999999994</v>
      </c>
      <c r="D15" s="1">
        <f>B15-C15</f>
        <v>194.2941131280449</v>
      </c>
      <c r="E15" s="1">
        <f>E14-D15</f>
        <v>128805.70588687196</v>
      </c>
    </row>
    <row r="16" spans="1:5" x14ac:dyDescent="0.35">
      <c r="A16" s="4">
        <f t="shared" ref="A16:A79" si="0">A15+1</f>
        <v>2</v>
      </c>
      <c r="B16" s="1">
        <f t="shared" ref="B16:B79" si="1">E$6</f>
        <v>597.41911312804484</v>
      </c>
      <c r="C16" s="1">
        <f>E15*(B$9/B$10)</f>
        <v>402.51783089647483</v>
      </c>
      <c r="D16" s="1">
        <f t="shared" ref="D16:D79" si="2">B16-C16</f>
        <v>194.90128223157001</v>
      </c>
      <c r="E16" s="1">
        <f t="shared" ref="E16:E79" si="3">E15-D16</f>
        <v>128610.80460464039</v>
      </c>
    </row>
    <row r="17" spans="1:5" x14ac:dyDescent="0.35">
      <c r="A17" s="4">
        <f t="shared" si="0"/>
        <v>3</v>
      </c>
      <c r="B17" s="1">
        <f t="shared" si="1"/>
        <v>597.41911312804484</v>
      </c>
      <c r="C17" s="1">
        <f>E16*(B$9/B$10)</f>
        <v>401.90876438950119</v>
      </c>
      <c r="D17" s="1">
        <f t="shared" si="2"/>
        <v>195.51034873854366</v>
      </c>
      <c r="E17" s="1">
        <f t="shared" si="3"/>
        <v>128415.29425590184</v>
      </c>
    </row>
    <row r="18" spans="1:5" x14ac:dyDescent="0.35">
      <c r="A18" s="4">
        <f t="shared" si="0"/>
        <v>4</v>
      </c>
      <c r="B18" s="1">
        <f t="shared" si="1"/>
        <v>597.41911312804484</v>
      </c>
      <c r="C18" s="1">
        <f>E17*(B$9/B$10)</f>
        <v>401.29779454969321</v>
      </c>
      <c r="D18" s="1">
        <f t="shared" si="2"/>
        <v>196.12131857835163</v>
      </c>
      <c r="E18" s="1">
        <f t="shared" si="3"/>
        <v>128219.17293732348</v>
      </c>
    </row>
    <row r="19" spans="1:5" x14ac:dyDescent="0.35">
      <c r="A19" s="4">
        <f t="shared" si="0"/>
        <v>5</v>
      </c>
      <c r="B19" s="1">
        <f t="shared" si="1"/>
        <v>597.41911312804484</v>
      </c>
      <c r="C19" s="1">
        <f>E18*(B$9/B$10)</f>
        <v>400.68491542913586</v>
      </c>
      <c r="D19" s="1">
        <f t="shared" si="2"/>
        <v>196.73419769890899</v>
      </c>
      <c r="E19" s="1">
        <f t="shared" si="3"/>
        <v>128022.43873962457</v>
      </c>
    </row>
    <row r="20" spans="1:5" x14ac:dyDescent="0.35">
      <c r="A20" s="4">
        <f t="shared" si="0"/>
        <v>6</v>
      </c>
      <c r="B20" s="1">
        <f t="shared" si="1"/>
        <v>597.41911312804484</v>
      </c>
      <c r="C20" s="1">
        <f>E19*(B$9/B$10)</f>
        <v>400.07012106132674</v>
      </c>
      <c r="D20" s="1">
        <f t="shared" si="2"/>
        <v>197.3489920667181</v>
      </c>
      <c r="E20" s="1">
        <f t="shared" si="3"/>
        <v>127825.08974755785</v>
      </c>
    </row>
    <row r="21" spans="1:5" x14ac:dyDescent="0.35">
      <c r="A21" s="4">
        <f t="shared" si="0"/>
        <v>7</v>
      </c>
      <c r="B21" s="1">
        <f t="shared" si="1"/>
        <v>597.41911312804484</v>
      </c>
      <c r="C21" s="1">
        <f>E20*(B$9/B$10)</f>
        <v>399.45340546111828</v>
      </c>
      <c r="D21" s="1">
        <f t="shared" si="2"/>
        <v>197.96570766692656</v>
      </c>
      <c r="E21" s="1">
        <f t="shared" si="3"/>
        <v>127627.12403989093</v>
      </c>
    </row>
    <row r="22" spans="1:5" x14ac:dyDescent="0.35">
      <c r="A22" s="4">
        <f t="shared" si="0"/>
        <v>8</v>
      </c>
      <c r="B22" s="1">
        <f t="shared" si="1"/>
        <v>597.41911312804484</v>
      </c>
      <c r="C22" s="1">
        <f>E21*(B$9/B$10)</f>
        <v>398.83476262465911</v>
      </c>
      <c r="D22" s="1">
        <f t="shared" si="2"/>
        <v>198.58435050338574</v>
      </c>
      <c r="E22" s="1">
        <f t="shared" si="3"/>
        <v>127428.53968938754</v>
      </c>
    </row>
    <row r="23" spans="1:5" x14ac:dyDescent="0.35">
      <c r="A23" s="4">
        <f t="shared" si="0"/>
        <v>9</v>
      </c>
      <c r="B23" s="1">
        <f t="shared" si="1"/>
        <v>597.41911312804484</v>
      </c>
      <c r="C23" s="1">
        <f>E22*(B$9/B$10)</f>
        <v>398.21418652933602</v>
      </c>
      <c r="D23" s="1">
        <f t="shared" si="2"/>
        <v>199.20492659870882</v>
      </c>
      <c r="E23" s="1">
        <f t="shared" si="3"/>
        <v>127229.33476278883</v>
      </c>
    </row>
    <row r="24" spans="1:5" x14ac:dyDescent="0.35">
      <c r="A24" s="4">
        <f t="shared" si="0"/>
        <v>10</v>
      </c>
      <c r="B24" s="1">
        <f t="shared" si="1"/>
        <v>597.41911312804484</v>
      </c>
      <c r="C24" s="1">
        <f>E23*(B$9/B$10)</f>
        <v>397.59167113371507</v>
      </c>
      <c r="D24" s="1">
        <f t="shared" si="2"/>
        <v>199.82744199432977</v>
      </c>
      <c r="E24" s="1">
        <f t="shared" si="3"/>
        <v>127029.5073207945</v>
      </c>
    </row>
    <row r="25" spans="1:5" x14ac:dyDescent="0.35">
      <c r="A25" s="4">
        <f t="shared" si="0"/>
        <v>11</v>
      </c>
      <c r="B25" s="1">
        <f t="shared" si="1"/>
        <v>597.41911312804484</v>
      </c>
      <c r="C25" s="1">
        <f>E24*(B$9/B$10)</f>
        <v>396.96721037748279</v>
      </c>
      <c r="D25" s="1">
        <f t="shared" si="2"/>
        <v>200.45190275056206</v>
      </c>
      <c r="E25" s="1">
        <f t="shared" si="3"/>
        <v>126829.05541804394</v>
      </c>
    </row>
    <row r="26" spans="1:5" x14ac:dyDescent="0.35">
      <c r="A26" s="4">
        <f t="shared" si="0"/>
        <v>12</v>
      </c>
      <c r="B26" s="1">
        <f t="shared" si="1"/>
        <v>597.41911312804484</v>
      </c>
      <c r="C26" s="1">
        <f>E25*(B$9/B$10)</f>
        <v>396.34079818138724</v>
      </c>
      <c r="D26" s="1">
        <f t="shared" si="2"/>
        <v>201.0783149466576</v>
      </c>
      <c r="E26" s="1">
        <f t="shared" si="3"/>
        <v>126627.97710309728</v>
      </c>
    </row>
    <row r="27" spans="1:5" x14ac:dyDescent="0.35">
      <c r="A27" s="4">
        <f t="shared" si="0"/>
        <v>13</v>
      </c>
      <c r="B27" s="1">
        <f t="shared" si="1"/>
        <v>597.41911312804484</v>
      </c>
      <c r="C27" s="1">
        <f>E26*(B$9/B$10)</f>
        <v>395.71242844717898</v>
      </c>
      <c r="D27" s="1">
        <f t="shared" si="2"/>
        <v>201.70668468086586</v>
      </c>
      <c r="E27" s="1">
        <f t="shared" si="3"/>
        <v>126426.27041841642</v>
      </c>
    </row>
    <row r="28" spans="1:5" x14ac:dyDescent="0.35">
      <c r="A28" s="4">
        <f t="shared" si="0"/>
        <v>14</v>
      </c>
      <c r="B28" s="1">
        <f t="shared" si="1"/>
        <v>597.41911312804484</v>
      </c>
      <c r="C28" s="1">
        <f>E27*(B$9/B$10)</f>
        <v>395.08209505755127</v>
      </c>
      <c r="D28" s="1">
        <f t="shared" si="2"/>
        <v>202.33701807049357</v>
      </c>
      <c r="E28" s="1">
        <f t="shared" si="3"/>
        <v>126223.93340034592</v>
      </c>
    </row>
    <row r="29" spans="1:5" x14ac:dyDescent="0.35">
      <c r="A29" s="4">
        <f t="shared" si="0"/>
        <v>15</v>
      </c>
      <c r="B29" s="1">
        <f t="shared" si="1"/>
        <v>597.41911312804484</v>
      </c>
      <c r="C29" s="1">
        <f>E28*(B$9/B$10)</f>
        <v>394.44979187608095</v>
      </c>
      <c r="D29" s="1">
        <f t="shared" si="2"/>
        <v>202.96932125196389</v>
      </c>
      <c r="E29" s="1">
        <f t="shared" si="3"/>
        <v>126020.96407909396</v>
      </c>
    </row>
    <row r="30" spans="1:5" x14ac:dyDescent="0.35">
      <c r="A30" s="4">
        <f t="shared" si="0"/>
        <v>16</v>
      </c>
      <c r="B30" s="1">
        <f t="shared" si="1"/>
        <v>597.41911312804484</v>
      </c>
      <c r="C30" s="1">
        <f>E29*(B$9/B$10)</f>
        <v>393.81551274716861</v>
      </c>
      <c r="D30" s="1">
        <f t="shared" si="2"/>
        <v>203.60360038087623</v>
      </c>
      <c r="E30" s="1">
        <f t="shared" si="3"/>
        <v>125817.36047871309</v>
      </c>
    </row>
    <row r="31" spans="1:5" x14ac:dyDescent="0.35">
      <c r="A31" s="4">
        <f t="shared" si="0"/>
        <v>17</v>
      </c>
      <c r="B31" s="1">
        <f t="shared" si="1"/>
        <v>597.41911312804484</v>
      </c>
      <c r="C31" s="1">
        <f>E30*(B$9/B$10)</f>
        <v>393.17925149597835</v>
      </c>
      <c r="D31" s="1">
        <f t="shared" si="2"/>
        <v>204.23986163206649</v>
      </c>
      <c r="E31" s="1">
        <f t="shared" si="3"/>
        <v>125613.12061708102</v>
      </c>
    </row>
    <row r="32" spans="1:5" x14ac:dyDescent="0.35">
      <c r="A32" s="4">
        <f t="shared" si="0"/>
        <v>18</v>
      </c>
      <c r="B32" s="1">
        <f t="shared" si="1"/>
        <v>597.41911312804484</v>
      </c>
      <c r="C32" s="1">
        <f>E31*(B$9/B$10)</f>
        <v>392.54100192837814</v>
      </c>
      <c r="D32" s="1">
        <f t="shared" si="2"/>
        <v>204.87811119966671</v>
      </c>
      <c r="E32" s="1">
        <f t="shared" si="3"/>
        <v>125408.24250588135</v>
      </c>
    </row>
    <row r="33" spans="1:5" x14ac:dyDescent="0.35">
      <c r="A33" s="4">
        <f t="shared" si="0"/>
        <v>19</v>
      </c>
      <c r="B33" s="1">
        <f t="shared" si="1"/>
        <v>597.41911312804484</v>
      </c>
      <c r="C33" s="1">
        <f>E32*(B$9/B$10)</f>
        <v>391.90075783087917</v>
      </c>
      <c r="D33" s="1">
        <f t="shared" si="2"/>
        <v>205.51835529716567</v>
      </c>
      <c r="E33" s="1">
        <f t="shared" si="3"/>
        <v>125202.72415058418</v>
      </c>
    </row>
    <row r="34" spans="1:5" x14ac:dyDescent="0.35">
      <c r="A34" s="4">
        <f t="shared" si="0"/>
        <v>20</v>
      </c>
      <c r="B34" s="1">
        <f t="shared" si="1"/>
        <v>597.41911312804484</v>
      </c>
      <c r="C34" s="1">
        <f>E33*(B$9/B$10)</f>
        <v>391.25851297057551</v>
      </c>
      <c r="D34" s="1">
        <f t="shared" si="2"/>
        <v>206.16060015746933</v>
      </c>
      <c r="E34" s="1">
        <f t="shared" si="3"/>
        <v>124996.56355042671</v>
      </c>
    </row>
    <row r="35" spans="1:5" x14ac:dyDescent="0.35">
      <c r="A35" s="4">
        <f t="shared" si="0"/>
        <v>21</v>
      </c>
      <c r="B35" s="1">
        <f t="shared" si="1"/>
        <v>597.41911312804484</v>
      </c>
      <c r="C35" s="1">
        <f>E34*(B$9/B$10)</f>
        <v>390.61426109508346</v>
      </c>
      <c r="D35" s="1">
        <f t="shared" si="2"/>
        <v>206.80485203296138</v>
      </c>
      <c r="E35" s="1">
        <f t="shared" si="3"/>
        <v>124789.75869839375</v>
      </c>
    </row>
    <row r="36" spans="1:5" x14ac:dyDescent="0.35">
      <c r="A36" s="4">
        <f t="shared" si="0"/>
        <v>22</v>
      </c>
      <c r="B36" s="1">
        <f t="shared" si="1"/>
        <v>597.41911312804484</v>
      </c>
      <c r="C36" s="1">
        <f>E35*(B$9/B$10)</f>
        <v>389.96799593248045</v>
      </c>
      <c r="D36" s="1">
        <f t="shared" si="2"/>
        <v>207.45111719556439</v>
      </c>
      <c r="E36" s="1">
        <f t="shared" si="3"/>
        <v>124582.30758119818</v>
      </c>
    </row>
    <row r="37" spans="1:5" x14ac:dyDescent="0.35">
      <c r="A37" s="4">
        <f t="shared" si="0"/>
        <v>23</v>
      </c>
      <c r="B37" s="1">
        <f t="shared" si="1"/>
        <v>597.41911312804484</v>
      </c>
      <c r="C37" s="1">
        <f>E36*(B$9/B$10)</f>
        <v>389.31971119124427</v>
      </c>
      <c r="D37" s="1">
        <f t="shared" si="2"/>
        <v>208.09940193680058</v>
      </c>
      <c r="E37" s="1">
        <f t="shared" si="3"/>
        <v>124374.20817926139</v>
      </c>
    </row>
    <row r="38" spans="1:5" x14ac:dyDescent="0.35">
      <c r="A38" s="4">
        <f t="shared" si="0"/>
        <v>24</v>
      </c>
      <c r="B38" s="1">
        <f t="shared" si="1"/>
        <v>597.41911312804484</v>
      </c>
      <c r="C38" s="1">
        <f>E37*(B$9/B$10)</f>
        <v>388.66940056019183</v>
      </c>
      <c r="D38" s="1">
        <f t="shared" si="2"/>
        <v>208.74971256785301</v>
      </c>
      <c r="E38" s="1">
        <f t="shared" si="3"/>
        <v>124165.45846669354</v>
      </c>
    </row>
    <row r="39" spans="1:5" x14ac:dyDescent="0.35">
      <c r="A39" s="4">
        <f t="shared" si="0"/>
        <v>25</v>
      </c>
      <c r="B39" s="1">
        <f t="shared" si="1"/>
        <v>597.41911312804484</v>
      </c>
      <c r="C39" s="1">
        <f>E38*(B$9/B$10)</f>
        <v>388.01705770841727</v>
      </c>
      <c r="D39" s="1">
        <f t="shared" si="2"/>
        <v>209.40205541962757</v>
      </c>
      <c r="E39" s="1">
        <f t="shared" si="3"/>
        <v>123956.05641127391</v>
      </c>
    </row>
    <row r="40" spans="1:5" x14ac:dyDescent="0.35">
      <c r="A40" s="4">
        <f t="shared" si="0"/>
        <v>26</v>
      </c>
      <c r="B40" s="1">
        <f t="shared" si="1"/>
        <v>597.41911312804484</v>
      </c>
      <c r="C40" s="1">
        <f>E39*(B$9/B$10)</f>
        <v>387.36267628523092</v>
      </c>
      <c r="D40" s="1">
        <f t="shared" si="2"/>
        <v>210.05643684281392</v>
      </c>
      <c r="E40" s="1">
        <f t="shared" si="3"/>
        <v>123745.99997443109</v>
      </c>
    </row>
    <row r="41" spans="1:5" x14ac:dyDescent="0.35">
      <c r="A41" s="4">
        <f t="shared" si="0"/>
        <v>27</v>
      </c>
      <c r="B41" s="1">
        <f t="shared" si="1"/>
        <v>597.41911312804484</v>
      </c>
      <c r="C41" s="1">
        <f>E40*(B$9/B$10)</f>
        <v>386.70624992009715</v>
      </c>
      <c r="D41" s="1">
        <f t="shared" si="2"/>
        <v>210.71286320794769</v>
      </c>
      <c r="E41" s="1">
        <f t="shared" si="3"/>
        <v>123535.28711122314</v>
      </c>
    </row>
    <row r="42" spans="1:5" x14ac:dyDescent="0.35">
      <c r="A42" s="4">
        <f t="shared" si="0"/>
        <v>28</v>
      </c>
      <c r="B42" s="1">
        <f t="shared" si="1"/>
        <v>597.41911312804484</v>
      </c>
      <c r="C42" s="1">
        <f>E41*(B$9/B$10)</f>
        <v>386.04777222257229</v>
      </c>
      <c r="D42" s="1">
        <f t="shared" si="2"/>
        <v>211.37134090547255</v>
      </c>
      <c r="E42" s="1">
        <f t="shared" si="3"/>
        <v>123323.91577031766</v>
      </c>
    </row>
    <row r="43" spans="1:5" x14ac:dyDescent="0.35">
      <c r="A43" s="4">
        <f t="shared" si="0"/>
        <v>29</v>
      </c>
      <c r="B43" s="1">
        <f t="shared" si="1"/>
        <v>597.41911312804484</v>
      </c>
      <c r="C43" s="1">
        <f>E42*(B$9/B$10)</f>
        <v>385.38723678224267</v>
      </c>
      <c r="D43" s="1">
        <f t="shared" si="2"/>
        <v>212.03187634580217</v>
      </c>
      <c r="E43" s="1">
        <f t="shared" si="3"/>
        <v>123111.88389397186</v>
      </c>
    </row>
    <row r="44" spans="1:5" x14ac:dyDescent="0.35">
      <c r="A44" s="4">
        <f t="shared" si="0"/>
        <v>30</v>
      </c>
      <c r="B44" s="1">
        <f t="shared" si="1"/>
        <v>597.41911312804484</v>
      </c>
      <c r="C44" s="1">
        <f>E43*(B$9/B$10)</f>
        <v>384.72463716866201</v>
      </c>
      <c r="D44" s="1">
        <f t="shared" si="2"/>
        <v>212.69447595938283</v>
      </c>
      <c r="E44" s="1">
        <f t="shared" si="3"/>
        <v>122899.18941801247</v>
      </c>
    </row>
    <row r="45" spans="1:5" x14ac:dyDescent="0.35">
      <c r="A45" s="4">
        <f t="shared" si="0"/>
        <v>31</v>
      </c>
      <c r="B45" s="1">
        <f t="shared" si="1"/>
        <v>597.41911312804484</v>
      </c>
      <c r="C45" s="1">
        <f>E44*(B$9/B$10)</f>
        <v>384.0599669312889</v>
      </c>
      <c r="D45" s="1">
        <f t="shared" si="2"/>
        <v>213.35914619675594</v>
      </c>
      <c r="E45" s="1">
        <f t="shared" si="3"/>
        <v>122685.83027181571</v>
      </c>
    </row>
    <row r="46" spans="1:5" x14ac:dyDescent="0.35">
      <c r="A46" s="4">
        <f t="shared" si="0"/>
        <v>32</v>
      </c>
      <c r="B46" s="1">
        <f t="shared" si="1"/>
        <v>597.41911312804484</v>
      </c>
      <c r="C46" s="1">
        <f>E45*(B$9/B$10)</f>
        <v>383.39321959942407</v>
      </c>
      <c r="D46" s="1">
        <f t="shared" si="2"/>
        <v>214.02589352862077</v>
      </c>
      <c r="E46" s="1">
        <f t="shared" si="3"/>
        <v>122471.80437828708</v>
      </c>
    </row>
    <row r="47" spans="1:5" x14ac:dyDescent="0.35">
      <c r="A47" s="4">
        <f t="shared" si="0"/>
        <v>33</v>
      </c>
      <c r="B47" s="1">
        <f t="shared" si="1"/>
        <v>597.41911312804484</v>
      </c>
      <c r="C47" s="1">
        <f>E46*(B$9/B$10)</f>
        <v>382.72438868214709</v>
      </c>
      <c r="D47" s="1">
        <f t="shared" si="2"/>
        <v>214.69472444589775</v>
      </c>
      <c r="E47" s="1">
        <f t="shared" si="3"/>
        <v>122257.10965384118</v>
      </c>
    </row>
    <row r="48" spans="1:5" x14ac:dyDescent="0.35">
      <c r="A48" s="4">
        <f t="shared" si="0"/>
        <v>34</v>
      </c>
      <c r="B48" s="1">
        <f t="shared" si="1"/>
        <v>597.41911312804484</v>
      </c>
      <c r="C48" s="1">
        <f>E47*(B$9/B$10)</f>
        <v>382.05346766825363</v>
      </c>
      <c r="D48" s="1">
        <f t="shared" si="2"/>
        <v>215.36564545979121</v>
      </c>
      <c r="E48" s="1">
        <f t="shared" si="3"/>
        <v>122041.74400838139</v>
      </c>
    </row>
    <row r="49" spans="1:5" x14ac:dyDescent="0.35">
      <c r="A49" s="4">
        <f t="shared" si="0"/>
        <v>35</v>
      </c>
      <c r="B49" s="1">
        <f t="shared" si="1"/>
        <v>597.41911312804484</v>
      </c>
      <c r="C49" s="1">
        <f>E48*(B$9/B$10)</f>
        <v>381.3804500261918</v>
      </c>
      <c r="D49" s="1">
        <f t="shared" si="2"/>
        <v>216.03866310185305</v>
      </c>
      <c r="E49" s="1">
        <f t="shared" si="3"/>
        <v>121825.70534527954</v>
      </c>
    </row>
    <row r="50" spans="1:5" x14ac:dyDescent="0.35">
      <c r="A50" s="4">
        <f t="shared" si="0"/>
        <v>36</v>
      </c>
      <c r="B50" s="1">
        <f t="shared" si="1"/>
        <v>597.41911312804484</v>
      </c>
      <c r="C50" s="1">
        <f>E49*(B$9/B$10)</f>
        <v>380.70532920399853</v>
      </c>
      <c r="D50" s="1">
        <f t="shared" si="2"/>
        <v>216.71378392404631</v>
      </c>
      <c r="E50" s="1">
        <f t="shared" si="3"/>
        <v>121608.99156135549</v>
      </c>
    </row>
    <row r="51" spans="1:5" x14ac:dyDescent="0.35">
      <c r="A51" s="4">
        <f t="shared" si="0"/>
        <v>37</v>
      </c>
      <c r="B51" s="1">
        <f t="shared" si="1"/>
        <v>597.41911312804484</v>
      </c>
      <c r="C51" s="1">
        <f>E50*(B$9/B$10)</f>
        <v>380.0280986292359</v>
      </c>
      <c r="D51" s="1">
        <f t="shared" si="2"/>
        <v>217.39101449880894</v>
      </c>
      <c r="E51" s="1">
        <f t="shared" si="3"/>
        <v>121391.60054685669</v>
      </c>
    </row>
    <row r="52" spans="1:5" x14ac:dyDescent="0.35">
      <c r="A52" s="4">
        <f t="shared" si="0"/>
        <v>38</v>
      </c>
      <c r="B52" s="1">
        <f t="shared" si="1"/>
        <v>597.41911312804484</v>
      </c>
      <c r="C52" s="1">
        <f>E51*(B$9/B$10)</f>
        <v>379.34875170892713</v>
      </c>
      <c r="D52" s="1">
        <f t="shared" si="2"/>
        <v>218.07036141911772</v>
      </c>
      <c r="E52" s="1">
        <f t="shared" si="3"/>
        <v>121173.53018543757</v>
      </c>
    </row>
    <row r="53" spans="1:5" x14ac:dyDescent="0.35">
      <c r="A53" s="4">
        <f t="shared" si="0"/>
        <v>39</v>
      </c>
      <c r="B53" s="1">
        <f t="shared" si="1"/>
        <v>597.41911312804484</v>
      </c>
      <c r="C53" s="1">
        <f>E52*(B$9/B$10)</f>
        <v>378.66728182949237</v>
      </c>
      <c r="D53" s="1">
        <f t="shared" si="2"/>
        <v>218.75183129855247</v>
      </c>
      <c r="E53" s="1">
        <f t="shared" si="3"/>
        <v>120954.77835413902</v>
      </c>
    </row>
    <row r="54" spans="1:5" x14ac:dyDescent="0.35">
      <c r="A54" s="4">
        <f t="shared" si="0"/>
        <v>40</v>
      </c>
      <c r="B54" s="1">
        <f t="shared" si="1"/>
        <v>597.41911312804484</v>
      </c>
      <c r="C54" s="1">
        <f>E53*(B$9/B$10)</f>
        <v>377.98368235668443</v>
      </c>
      <c r="D54" s="1">
        <f t="shared" si="2"/>
        <v>219.43543077136042</v>
      </c>
      <c r="E54" s="1">
        <f t="shared" si="3"/>
        <v>120735.34292336766</v>
      </c>
    </row>
    <row r="55" spans="1:5" x14ac:dyDescent="0.35">
      <c r="A55" s="4">
        <f t="shared" si="0"/>
        <v>41</v>
      </c>
      <c r="B55" s="1">
        <f t="shared" si="1"/>
        <v>597.41911312804484</v>
      </c>
      <c r="C55" s="1">
        <f>E54*(B$9/B$10)</f>
        <v>377.29794663552389</v>
      </c>
      <c r="D55" s="1">
        <f t="shared" si="2"/>
        <v>220.12116649252096</v>
      </c>
      <c r="E55" s="1">
        <f t="shared" si="3"/>
        <v>120515.22175687514</v>
      </c>
    </row>
    <row r="56" spans="1:5" x14ac:dyDescent="0.35">
      <c r="A56" s="4">
        <f t="shared" si="0"/>
        <v>42</v>
      </c>
      <c r="B56" s="1">
        <f t="shared" si="1"/>
        <v>597.41911312804484</v>
      </c>
      <c r="C56" s="1">
        <f>E55*(B$9/B$10)</f>
        <v>376.61006799023477</v>
      </c>
      <c r="D56" s="1">
        <f t="shared" si="2"/>
        <v>220.80904513781007</v>
      </c>
      <c r="E56" s="1">
        <f t="shared" si="3"/>
        <v>120294.41271173733</v>
      </c>
    </row>
    <row r="57" spans="1:5" x14ac:dyDescent="0.35">
      <c r="A57" s="4">
        <f t="shared" si="0"/>
        <v>43</v>
      </c>
      <c r="B57" s="1">
        <f t="shared" si="1"/>
        <v>597.41911312804484</v>
      </c>
      <c r="C57" s="1">
        <f>E56*(B$9/B$10)</f>
        <v>375.92003972417911</v>
      </c>
      <c r="D57" s="1">
        <f t="shared" si="2"/>
        <v>221.49907340386574</v>
      </c>
      <c r="E57" s="1">
        <f t="shared" si="3"/>
        <v>120072.91363833346</v>
      </c>
    </row>
    <row r="58" spans="1:5" x14ac:dyDescent="0.35">
      <c r="A58" s="4">
        <f t="shared" si="0"/>
        <v>44</v>
      </c>
      <c r="B58" s="1">
        <f t="shared" si="1"/>
        <v>597.41911312804484</v>
      </c>
      <c r="C58" s="1">
        <f>E57*(B$9/B$10)</f>
        <v>375.22785511979203</v>
      </c>
      <c r="D58" s="1">
        <f t="shared" si="2"/>
        <v>222.19125800825282</v>
      </c>
      <c r="E58" s="1">
        <f t="shared" si="3"/>
        <v>119850.7223803252</v>
      </c>
    </row>
    <row r="59" spans="1:5" x14ac:dyDescent="0.35">
      <c r="A59" s="4">
        <f t="shared" si="0"/>
        <v>45</v>
      </c>
      <c r="B59" s="1">
        <f t="shared" si="1"/>
        <v>597.41911312804484</v>
      </c>
      <c r="C59" s="1">
        <f>E58*(B$9/B$10)</f>
        <v>374.53350743851621</v>
      </c>
      <c r="D59" s="1">
        <f t="shared" si="2"/>
        <v>222.88560568952863</v>
      </c>
      <c r="E59" s="1">
        <f t="shared" si="3"/>
        <v>119627.83677463567</v>
      </c>
    </row>
    <row r="60" spans="1:5" x14ac:dyDescent="0.35">
      <c r="A60" s="4">
        <f t="shared" si="0"/>
        <v>46</v>
      </c>
      <c r="B60" s="1">
        <f t="shared" si="1"/>
        <v>597.41911312804484</v>
      </c>
      <c r="C60" s="1">
        <f>E59*(B$9/B$10)</f>
        <v>373.83698992073641</v>
      </c>
      <c r="D60" s="1">
        <f t="shared" si="2"/>
        <v>223.58212320730843</v>
      </c>
      <c r="E60" s="1">
        <f t="shared" si="3"/>
        <v>119404.25465142836</v>
      </c>
    </row>
    <row r="61" spans="1:5" x14ac:dyDescent="0.35">
      <c r="A61" s="4">
        <f t="shared" si="0"/>
        <v>47</v>
      </c>
      <c r="B61" s="1">
        <f t="shared" si="1"/>
        <v>597.41911312804484</v>
      </c>
      <c r="C61" s="1">
        <f>E60*(B$9/B$10)</f>
        <v>373.13829578571358</v>
      </c>
      <c r="D61" s="1">
        <f t="shared" si="2"/>
        <v>224.28081734233126</v>
      </c>
      <c r="E61" s="1">
        <f t="shared" si="3"/>
        <v>119179.97383408603</v>
      </c>
    </row>
    <row r="62" spans="1:5" x14ac:dyDescent="0.35">
      <c r="A62" s="4">
        <f t="shared" si="0"/>
        <v>48</v>
      </c>
      <c r="B62" s="1">
        <f t="shared" si="1"/>
        <v>597.41911312804484</v>
      </c>
      <c r="C62" s="1">
        <f>E61*(B$9/B$10)</f>
        <v>372.43741823151885</v>
      </c>
      <c r="D62" s="1">
        <f t="shared" si="2"/>
        <v>224.98169489652599</v>
      </c>
      <c r="E62" s="1">
        <f t="shared" si="3"/>
        <v>118954.9921391895</v>
      </c>
    </row>
    <row r="63" spans="1:5" x14ac:dyDescent="0.35">
      <c r="A63" s="4">
        <f t="shared" si="0"/>
        <v>49</v>
      </c>
      <c r="B63" s="1">
        <f t="shared" si="1"/>
        <v>597.41911312804484</v>
      </c>
      <c r="C63" s="1">
        <f>E62*(B$9/B$10)</f>
        <v>371.73435043496715</v>
      </c>
      <c r="D63" s="1">
        <f t="shared" si="2"/>
        <v>225.68476269307769</v>
      </c>
      <c r="E63" s="1">
        <f t="shared" si="3"/>
        <v>118729.30737649642</v>
      </c>
    </row>
    <row r="64" spans="1:5" x14ac:dyDescent="0.35">
      <c r="A64" s="4">
        <f t="shared" si="0"/>
        <v>50</v>
      </c>
      <c r="B64" s="1">
        <f t="shared" si="1"/>
        <v>597.41911312804484</v>
      </c>
      <c r="C64" s="1">
        <f>E63*(B$9/B$10)</f>
        <v>371.0290855515513</v>
      </c>
      <c r="D64" s="1">
        <f t="shared" si="2"/>
        <v>226.39002757649354</v>
      </c>
      <c r="E64" s="1">
        <f t="shared" si="3"/>
        <v>118502.91734891993</v>
      </c>
    </row>
    <row r="65" spans="1:5" x14ac:dyDescent="0.35">
      <c r="A65" s="4">
        <f t="shared" si="0"/>
        <v>51</v>
      </c>
      <c r="B65" s="1">
        <f t="shared" si="1"/>
        <v>597.41911312804484</v>
      </c>
      <c r="C65" s="1">
        <f>E64*(B$9/B$10)</f>
        <v>370.32161671537477</v>
      </c>
      <c r="D65" s="1">
        <f t="shared" si="2"/>
        <v>227.09749641267007</v>
      </c>
      <c r="E65" s="1">
        <f t="shared" si="3"/>
        <v>118275.81985250727</v>
      </c>
    </row>
    <row r="66" spans="1:5" x14ac:dyDescent="0.35">
      <c r="A66" s="4">
        <f t="shared" si="0"/>
        <v>52</v>
      </c>
      <c r="B66" s="1">
        <f t="shared" si="1"/>
        <v>597.41911312804484</v>
      </c>
      <c r="C66" s="1">
        <f>E65*(B$9/B$10)</f>
        <v>369.61193703908515</v>
      </c>
      <c r="D66" s="1">
        <f t="shared" si="2"/>
        <v>227.80717608895969</v>
      </c>
      <c r="E66" s="1">
        <f t="shared" si="3"/>
        <v>118048.01267641831</v>
      </c>
    </row>
    <row r="67" spans="1:5" x14ac:dyDescent="0.35">
      <c r="A67" s="4">
        <f t="shared" si="0"/>
        <v>53</v>
      </c>
      <c r="B67" s="1">
        <f t="shared" si="1"/>
        <v>597.41911312804484</v>
      </c>
      <c r="C67" s="1">
        <f>E66*(B$9/B$10)</f>
        <v>368.90003961380717</v>
      </c>
      <c r="D67" s="1">
        <f t="shared" si="2"/>
        <v>228.51907351423768</v>
      </c>
      <c r="E67" s="1">
        <f t="shared" si="3"/>
        <v>117819.49360290407</v>
      </c>
    </row>
    <row r="68" spans="1:5" x14ac:dyDescent="0.35">
      <c r="A68" s="4">
        <f t="shared" si="0"/>
        <v>54</v>
      </c>
      <c r="B68" s="1">
        <f t="shared" si="1"/>
        <v>597.41911312804484</v>
      </c>
      <c r="C68" s="1">
        <f>E67*(B$9/B$10)</f>
        <v>368.18591750907518</v>
      </c>
      <c r="D68" s="1">
        <f t="shared" si="2"/>
        <v>229.23319561896966</v>
      </c>
      <c r="E68" s="1">
        <f t="shared" si="3"/>
        <v>117590.2604072851</v>
      </c>
    </row>
    <row r="69" spans="1:5" x14ac:dyDescent="0.35">
      <c r="A69" s="4">
        <f t="shared" si="0"/>
        <v>55</v>
      </c>
      <c r="B69" s="1">
        <f t="shared" si="1"/>
        <v>597.41911312804484</v>
      </c>
      <c r="C69" s="1">
        <f>E68*(B$9/B$10)</f>
        <v>367.46956377276587</v>
      </c>
      <c r="D69" s="1">
        <f t="shared" si="2"/>
        <v>229.94954935527898</v>
      </c>
      <c r="E69" s="1">
        <f t="shared" si="3"/>
        <v>117360.31085792981</v>
      </c>
    </row>
    <row r="70" spans="1:5" x14ac:dyDescent="0.35">
      <c r="A70" s="4">
        <f t="shared" si="0"/>
        <v>56</v>
      </c>
      <c r="B70" s="1">
        <f t="shared" si="1"/>
        <v>597.41911312804484</v>
      </c>
      <c r="C70" s="1">
        <f>E69*(B$9/B$10)</f>
        <v>366.75097143103062</v>
      </c>
      <c r="D70" s="1">
        <f t="shared" si="2"/>
        <v>230.66814169701422</v>
      </c>
      <c r="E70" s="1">
        <f t="shared" si="3"/>
        <v>117129.6427162328</v>
      </c>
    </row>
    <row r="71" spans="1:5" x14ac:dyDescent="0.35">
      <c r="A71" s="4">
        <f t="shared" si="0"/>
        <v>57</v>
      </c>
      <c r="B71" s="1">
        <f t="shared" si="1"/>
        <v>597.41911312804484</v>
      </c>
      <c r="C71" s="1">
        <f>E70*(B$9/B$10)</f>
        <v>366.03013348822748</v>
      </c>
      <c r="D71" s="1">
        <f t="shared" si="2"/>
        <v>231.38897963981736</v>
      </c>
      <c r="E71" s="1">
        <f t="shared" si="3"/>
        <v>116898.25373659299</v>
      </c>
    </row>
    <row r="72" spans="1:5" x14ac:dyDescent="0.35">
      <c r="A72" s="4">
        <f t="shared" si="0"/>
        <v>58</v>
      </c>
      <c r="B72" s="1">
        <f t="shared" si="1"/>
        <v>597.41911312804484</v>
      </c>
      <c r="C72" s="1">
        <f>E71*(B$9/B$10)</f>
        <v>365.30704292685306</v>
      </c>
      <c r="D72" s="1">
        <f t="shared" si="2"/>
        <v>232.11207020119178</v>
      </c>
      <c r="E72" s="1">
        <f t="shared" si="3"/>
        <v>116666.14166639179</v>
      </c>
    </row>
    <row r="73" spans="1:5" x14ac:dyDescent="0.35">
      <c r="A73" s="4">
        <f t="shared" si="0"/>
        <v>59</v>
      </c>
      <c r="B73" s="1">
        <f t="shared" si="1"/>
        <v>597.41911312804484</v>
      </c>
      <c r="C73" s="1">
        <f>E72*(B$9/B$10)</f>
        <v>364.5816927074743</v>
      </c>
      <c r="D73" s="1">
        <f t="shared" si="2"/>
        <v>232.83742042057054</v>
      </c>
      <c r="E73" s="1">
        <f t="shared" si="3"/>
        <v>116433.30424597122</v>
      </c>
    </row>
    <row r="74" spans="1:5" x14ac:dyDescent="0.35">
      <c r="A74" s="4">
        <f t="shared" si="0"/>
        <v>60</v>
      </c>
      <c r="B74" s="1">
        <f t="shared" si="1"/>
        <v>597.41911312804484</v>
      </c>
      <c r="C74" s="1">
        <f>E73*(B$9/B$10)</f>
        <v>363.85407576866004</v>
      </c>
      <c r="D74" s="1">
        <f t="shared" si="2"/>
        <v>233.5650373593848</v>
      </c>
      <c r="E74" s="1">
        <f t="shared" si="3"/>
        <v>116199.73920861183</v>
      </c>
    </row>
    <row r="75" spans="1:5" x14ac:dyDescent="0.35">
      <c r="A75" s="4">
        <f t="shared" si="0"/>
        <v>61</v>
      </c>
      <c r="B75" s="1">
        <f t="shared" si="1"/>
        <v>597.41911312804484</v>
      </c>
      <c r="C75" s="1">
        <f t="shared" ref="C75:C98" si="4">E74*(B$9/B$10)</f>
        <v>363.12418502691196</v>
      </c>
      <c r="D75" s="1">
        <f t="shared" si="2"/>
        <v>234.29492810113288</v>
      </c>
      <c r="E75" s="1">
        <f t="shared" si="3"/>
        <v>115965.4442805107</v>
      </c>
    </row>
    <row r="76" spans="1:5" x14ac:dyDescent="0.35">
      <c r="A76" s="4">
        <f t="shared" si="0"/>
        <v>62</v>
      </c>
      <c r="B76" s="1">
        <f t="shared" si="1"/>
        <v>597.41911312804484</v>
      </c>
      <c r="C76" s="1">
        <f t="shared" si="4"/>
        <v>362.39201337659591</v>
      </c>
      <c r="D76" s="1">
        <f t="shared" si="2"/>
        <v>235.02709975144893</v>
      </c>
      <c r="E76" s="1">
        <f t="shared" si="3"/>
        <v>115730.41718075925</v>
      </c>
    </row>
    <row r="77" spans="1:5" x14ac:dyDescent="0.35">
      <c r="A77" s="4">
        <f t="shared" si="0"/>
        <v>63</v>
      </c>
      <c r="B77" s="1">
        <f t="shared" si="1"/>
        <v>597.41911312804484</v>
      </c>
      <c r="C77" s="1">
        <f t="shared" si="4"/>
        <v>361.6575536898726</v>
      </c>
      <c r="D77" s="1">
        <f t="shared" si="2"/>
        <v>235.76155943817224</v>
      </c>
      <c r="E77" s="1">
        <f t="shared" si="3"/>
        <v>115494.65562132107</v>
      </c>
    </row>
    <row r="78" spans="1:5" x14ac:dyDescent="0.35">
      <c r="A78" s="4">
        <f t="shared" si="0"/>
        <v>64</v>
      </c>
      <c r="B78" s="1">
        <f t="shared" si="1"/>
        <v>597.41911312804484</v>
      </c>
      <c r="C78" s="1">
        <f t="shared" si="4"/>
        <v>360.92079881662829</v>
      </c>
      <c r="D78" s="1">
        <f t="shared" si="2"/>
        <v>236.49831431141655</v>
      </c>
      <c r="E78" s="1">
        <f t="shared" si="3"/>
        <v>115258.15730700965</v>
      </c>
    </row>
    <row r="79" spans="1:5" x14ac:dyDescent="0.35">
      <c r="A79" s="4">
        <f t="shared" si="0"/>
        <v>65</v>
      </c>
      <c r="B79" s="1">
        <f t="shared" si="1"/>
        <v>597.41911312804484</v>
      </c>
      <c r="C79" s="1">
        <f t="shared" si="4"/>
        <v>360.18174158440513</v>
      </c>
      <c r="D79" s="1">
        <f t="shared" si="2"/>
        <v>237.23737154363971</v>
      </c>
      <c r="E79" s="1">
        <f t="shared" si="3"/>
        <v>115020.91993546601</v>
      </c>
    </row>
    <row r="80" spans="1:5" x14ac:dyDescent="0.35">
      <c r="A80" s="4">
        <f t="shared" ref="A80:A143" si="5">A79+1</f>
        <v>66</v>
      </c>
      <c r="B80" s="1">
        <f t="shared" ref="B80:B98" si="6">E$6</f>
        <v>597.41911312804484</v>
      </c>
      <c r="C80" s="1">
        <f t="shared" si="4"/>
        <v>359.44037479833122</v>
      </c>
      <c r="D80" s="1">
        <f t="shared" ref="D80:D98" si="7">B80-C80</f>
        <v>237.97873832971362</v>
      </c>
      <c r="E80" s="1">
        <f t="shared" ref="E80:E98" si="8">E79-D80</f>
        <v>114782.9411971363</v>
      </c>
    </row>
    <row r="81" spans="1:5" x14ac:dyDescent="0.35">
      <c r="A81" s="4">
        <f t="shared" si="5"/>
        <v>67</v>
      </c>
      <c r="B81" s="1">
        <f t="shared" si="6"/>
        <v>597.41911312804484</v>
      </c>
      <c r="C81" s="1">
        <f t="shared" si="4"/>
        <v>358.69669124105093</v>
      </c>
      <c r="D81" s="1">
        <f t="shared" si="7"/>
        <v>238.72242188699391</v>
      </c>
      <c r="E81" s="1">
        <f t="shared" si="8"/>
        <v>114544.2187752493</v>
      </c>
    </row>
    <row r="82" spans="1:5" x14ac:dyDescent="0.35">
      <c r="A82" s="4">
        <f t="shared" si="5"/>
        <v>68</v>
      </c>
      <c r="B82" s="1">
        <f t="shared" si="6"/>
        <v>597.41911312804484</v>
      </c>
      <c r="C82" s="1">
        <f t="shared" si="4"/>
        <v>357.95068367265407</v>
      </c>
      <c r="D82" s="1">
        <f t="shared" si="7"/>
        <v>239.46842945539078</v>
      </c>
      <c r="E82" s="1">
        <f t="shared" si="8"/>
        <v>114304.75034579392</v>
      </c>
    </row>
    <row r="83" spans="1:5" x14ac:dyDescent="0.35">
      <c r="A83" s="4">
        <f t="shared" si="5"/>
        <v>69</v>
      </c>
      <c r="B83" s="1">
        <f t="shared" si="6"/>
        <v>597.41911312804484</v>
      </c>
      <c r="C83" s="1">
        <f t="shared" si="4"/>
        <v>357.20234483060597</v>
      </c>
      <c r="D83" s="1">
        <f t="shared" si="7"/>
        <v>240.21676829743888</v>
      </c>
      <c r="E83" s="1">
        <f t="shared" si="8"/>
        <v>114064.53357749648</v>
      </c>
    </row>
    <row r="84" spans="1:5" x14ac:dyDescent="0.35">
      <c r="A84" s="4">
        <f t="shared" si="5"/>
        <v>70</v>
      </c>
      <c r="B84" s="1">
        <f t="shared" si="6"/>
        <v>597.41911312804484</v>
      </c>
      <c r="C84" s="1">
        <f t="shared" si="4"/>
        <v>356.45166742967643</v>
      </c>
      <c r="D84" s="1">
        <f t="shared" si="7"/>
        <v>240.96744569836841</v>
      </c>
      <c r="E84" s="1">
        <f t="shared" si="8"/>
        <v>113823.56613179811</v>
      </c>
    </row>
    <row r="85" spans="1:5" x14ac:dyDescent="0.35">
      <c r="A85" s="4">
        <f t="shared" si="5"/>
        <v>71</v>
      </c>
      <c r="B85" s="1">
        <f t="shared" si="6"/>
        <v>597.41911312804484</v>
      </c>
      <c r="C85" s="1">
        <f t="shared" si="4"/>
        <v>355.69864416186908</v>
      </c>
      <c r="D85" s="1">
        <f t="shared" si="7"/>
        <v>241.72046896617576</v>
      </c>
      <c r="E85" s="1">
        <f t="shared" si="8"/>
        <v>113581.84566283194</v>
      </c>
    </row>
    <row r="86" spans="1:5" x14ac:dyDescent="0.35">
      <c r="A86" s="4">
        <f t="shared" si="5"/>
        <v>72</v>
      </c>
      <c r="B86" s="1">
        <f t="shared" si="6"/>
        <v>597.41911312804484</v>
      </c>
      <c r="C86" s="1">
        <f t="shared" si="4"/>
        <v>354.94326769634978</v>
      </c>
      <c r="D86" s="1">
        <f t="shared" si="7"/>
        <v>242.47584543169506</v>
      </c>
      <c r="E86" s="1">
        <f t="shared" si="8"/>
        <v>113339.36981740025</v>
      </c>
    </row>
    <row r="87" spans="1:5" x14ac:dyDescent="0.35">
      <c r="A87" s="4">
        <f t="shared" si="5"/>
        <v>73</v>
      </c>
      <c r="B87" s="1">
        <f t="shared" si="6"/>
        <v>597.41911312804484</v>
      </c>
      <c r="C87" s="1">
        <f t="shared" si="4"/>
        <v>354.18553067937574</v>
      </c>
      <c r="D87" s="1">
        <f t="shared" si="7"/>
        <v>243.2335824486691</v>
      </c>
      <c r="E87" s="1">
        <f t="shared" si="8"/>
        <v>113096.13623495158</v>
      </c>
    </row>
    <row r="88" spans="1:5" x14ac:dyDescent="0.35">
      <c r="A88" s="4">
        <f t="shared" si="5"/>
        <v>74</v>
      </c>
      <c r="B88" s="1">
        <f t="shared" si="6"/>
        <v>597.41911312804484</v>
      </c>
      <c r="C88" s="1">
        <f t="shared" si="4"/>
        <v>353.42542573422367</v>
      </c>
      <c r="D88" s="1">
        <f t="shared" si="7"/>
        <v>243.99368739382118</v>
      </c>
      <c r="E88" s="1">
        <f t="shared" si="8"/>
        <v>112852.14254755776</v>
      </c>
    </row>
    <row r="89" spans="1:5" x14ac:dyDescent="0.35">
      <c r="A89" s="4">
        <f t="shared" si="5"/>
        <v>75</v>
      </c>
      <c r="B89" s="1">
        <f t="shared" si="6"/>
        <v>597.41911312804484</v>
      </c>
      <c r="C89" s="1">
        <f t="shared" si="4"/>
        <v>352.66294546111794</v>
      </c>
      <c r="D89" s="1">
        <f t="shared" si="7"/>
        <v>244.7561676669269</v>
      </c>
      <c r="E89" s="1">
        <f t="shared" si="8"/>
        <v>112607.38637989083</v>
      </c>
    </row>
    <row r="90" spans="1:5" x14ac:dyDescent="0.35">
      <c r="A90" s="4">
        <f t="shared" si="5"/>
        <v>76</v>
      </c>
      <c r="B90" s="1">
        <f t="shared" si="6"/>
        <v>597.41911312804484</v>
      </c>
      <c r="C90" s="1">
        <f t="shared" si="4"/>
        <v>351.89808243715879</v>
      </c>
      <c r="D90" s="1">
        <f t="shared" si="7"/>
        <v>245.52103069088605</v>
      </c>
      <c r="E90" s="1">
        <f t="shared" si="8"/>
        <v>112361.86534919994</v>
      </c>
    </row>
    <row r="91" spans="1:5" x14ac:dyDescent="0.35">
      <c r="A91" s="4">
        <f t="shared" si="5"/>
        <v>77</v>
      </c>
      <c r="B91" s="1">
        <f t="shared" si="6"/>
        <v>597.41911312804484</v>
      </c>
      <c r="C91" s="1">
        <f t="shared" si="4"/>
        <v>351.13082921624977</v>
      </c>
      <c r="D91" s="1">
        <f t="shared" si="7"/>
        <v>246.28828391179508</v>
      </c>
      <c r="E91" s="1">
        <f t="shared" si="8"/>
        <v>112115.57706528815</v>
      </c>
    </row>
    <row r="92" spans="1:5" x14ac:dyDescent="0.35">
      <c r="A92" s="4">
        <f t="shared" si="5"/>
        <v>78</v>
      </c>
      <c r="B92" s="1">
        <f t="shared" si="6"/>
        <v>597.41911312804484</v>
      </c>
      <c r="C92" s="1">
        <f t="shared" si="4"/>
        <v>350.36117832902545</v>
      </c>
      <c r="D92" s="1">
        <f t="shared" si="7"/>
        <v>247.05793479901939</v>
      </c>
      <c r="E92" s="1">
        <f t="shared" si="8"/>
        <v>111868.51913048913</v>
      </c>
    </row>
    <row r="93" spans="1:5" x14ac:dyDescent="0.35">
      <c r="A93" s="4">
        <f t="shared" si="5"/>
        <v>79</v>
      </c>
      <c r="B93" s="1">
        <f t="shared" si="6"/>
        <v>597.41911312804484</v>
      </c>
      <c r="C93" s="1">
        <f t="shared" si="4"/>
        <v>349.58912228277853</v>
      </c>
      <c r="D93" s="1">
        <f t="shared" si="7"/>
        <v>247.82999084526631</v>
      </c>
      <c r="E93" s="1">
        <f t="shared" si="8"/>
        <v>111620.68913964387</v>
      </c>
    </row>
    <row r="94" spans="1:5" x14ac:dyDescent="0.35">
      <c r="A94" s="4">
        <f t="shared" si="5"/>
        <v>80</v>
      </c>
      <c r="B94" s="1">
        <f t="shared" si="6"/>
        <v>597.41911312804484</v>
      </c>
      <c r="C94" s="1">
        <f t="shared" si="4"/>
        <v>348.81465356138705</v>
      </c>
      <c r="D94" s="1">
        <f t="shared" si="7"/>
        <v>248.60445956665779</v>
      </c>
      <c r="E94" s="1">
        <f t="shared" si="8"/>
        <v>111372.08468007721</v>
      </c>
    </row>
    <row r="95" spans="1:5" x14ac:dyDescent="0.35">
      <c r="A95" s="4">
        <f t="shared" si="5"/>
        <v>81</v>
      </c>
      <c r="B95" s="1">
        <f t="shared" si="6"/>
        <v>597.41911312804484</v>
      </c>
      <c r="C95" s="1">
        <f t="shared" si="4"/>
        <v>348.03776462524127</v>
      </c>
      <c r="D95" s="1">
        <f t="shared" si="7"/>
        <v>249.38134850280358</v>
      </c>
      <c r="E95" s="1">
        <f t="shared" si="8"/>
        <v>111122.7033315744</v>
      </c>
    </row>
    <row r="96" spans="1:5" x14ac:dyDescent="0.35">
      <c r="A96" s="4">
        <f t="shared" si="5"/>
        <v>82</v>
      </c>
      <c r="B96" s="1">
        <f t="shared" si="6"/>
        <v>597.41911312804484</v>
      </c>
      <c r="C96" s="1">
        <f t="shared" si="4"/>
        <v>347.25844791116998</v>
      </c>
      <c r="D96" s="1">
        <f t="shared" si="7"/>
        <v>250.16066521687486</v>
      </c>
      <c r="E96" s="1">
        <f t="shared" si="8"/>
        <v>110872.54266635753</v>
      </c>
    </row>
    <row r="97" spans="1:5" x14ac:dyDescent="0.35">
      <c r="A97" s="4">
        <f t="shared" si="5"/>
        <v>83</v>
      </c>
      <c r="B97" s="1">
        <f t="shared" si="6"/>
        <v>597.41911312804484</v>
      </c>
      <c r="C97" s="1">
        <f t="shared" si="4"/>
        <v>346.47669583236728</v>
      </c>
      <c r="D97" s="1">
        <f t="shared" si="7"/>
        <v>250.94241729567756</v>
      </c>
      <c r="E97" s="1">
        <f t="shared" si="8"/>
        <v>110621.60024906186</v>
      </c>
    </row>
    <row r="98" spans="1:5" x14ac:dyDescent="0.35">
      <c r="A98" s="4">
        <f t="shared" si="5"/>
        <v>84</v>
      </c>
      <c r="B98" s="1">
        <f t="shared" si="6"/>
        <v>597.41911312804484</v>
      </c>
      <c r="C98" s="1">
        <f t="shared" si="4"/>
        <v>345.69250077831828</v>
      </c>
      <c r="D98" s="1">
        <f t="shared" si="7"/>
        <v>251.72661234972657</v>
      </c>
      <c r="E98" s="1">
        <f t="shared" si="8"/>
        <v>110369.87363671213</v>
      </c>
    </row>
    <row r="99" spans="1:5" x14ac:dyDescent="0.35">
      <c r="A99" s="4">
        <f t="shared" si="5"/>
        <v>85</v>
      </c>
      <c r="B99" s="1">
        <f t="shared" ref="B99:B162" si="9">E$6</f>
        <v>597.41911312804484</v>
      </c>
      <c r="C99" s="1">
        <f t="shared" ref="C99:C162" si="10">E98*(B$9/B$10)</f>
        <v>344.9058551147254</v>
      </c>
      <c r="D99" s="1">
        <f t="shared" ref="D99:D162" si="11">B99-C99</f>
        <v>252.51325801331944</v>
      </c>
      <c r="E99" s="1">
        <f t="shared" ref="E99:E162" si="12">E98-D99</f>
        <v>110117.36037869881</v>
      </c>
    </row>
    <row r="100" spans="1:5" x14ac:dyDescent="0.35">
      <c r="A100" s="4">
        <f t="shared" si="5"/>
        <v>86</v>
      </c>
      <c r="B100" s="1">
        <f t="shared" si="9"/>
        <v>597.41911312804484</v>
      </c>
      <c r="C100" s="1">
        <f t="shared" si="10"/>
        <v>344.11675118343373</v>
      </c>
      <c r="D100" s="1">
        <f t="shared" si="11"/>
        <v>253.30236194461111</v>
      </c>
      <c r="E100" s="1">
        <f t="shared" si="12"/>
        <v>109864.05801675419</v>
      </c>
    </row>
    <row r="101" spans="1:5" x14ac:dyDescent="0.35">
      <c r="A101" s="4">
        <f t="shared" si="5"/>
        <v>87</v>
      </c>
      <c r="B101" s="1">
        <f t="shared" si="9"/>
        <v>597.41911312804484</v>
      </c>
      <c r="C101" s="1">
        <f t="shared" si="10"/>
        <v>343.32518130235684</v>
      </c>
      <c r="D101" s="1">
        <f t="shared" si="11"/>
        <v>254.093931825688</v>
      </c>
      <c r="E101" s="1">
        <f t="shared" si="12"/>
        <v>109609.96408492851</v>
      </c>
    </row>
    <row r="102" spans="1:5" x14ac:dyDescent="0.35">
      <c r="A102" s="4">
        <f t="shared" si="5"/>
        <v>88</v>
      </c>
      <c r="B102" s="1">
        <f t="shared" si="9"/>
        <v>597.41911312804484</v>
      </c>
      <c r="C102" s="1">
        <f t="shared" si="10"/>
        <v>342.53113776540152</v>
      </c>
      <c r="D102" s="1">
        <f t="shared" si="11"/>
        <v>254.88797536264332</v>
      </c>
      <c r="E102" s="1">
        <f t="shared" si="12"/>
        <v>109355.07610956587</v>
      </c>
    </row>
    <row r="103" spans="1:5" x14ac:dyDescent="0.35">
      <c r="A103" s="4">
        <f t="shared" si="5"/>
        <v>89</v>
      </c>
      <c r="B103" s="1">
        <f t="shared" si="9"/>
        <v>597.41911312804484</v>
      </c>
      <c r="C103" s="1">
        <f t="shared" si="10"/>
        <v>341.73461284239329</v>
      </c>
      <c r="D103" s="1">
        <f t="shared" si="11"/>
        <v>255.68450028565155</v>
      </c>
      <c r="E103" s="1">
        <f t="shared" si="12"/>
        <v>109099.39160928021</v>
      </c>
    </row>
    <row r="104" spans="1:5" x14ac:dyDescent="0.35">
      <c r="A104" s="4">
        <f t="shared" si="5"/>
        <v>90</v>
      </c>
      <c r="B104" s="1">
        <f t="shared" si="9"/>
        <v>597.41911312804484</v>
      </c>
      <c r="C104" s="1">
        <f t="shared" si="10"/>
        <v>340.93559877900066</v>
      </c>
      <c r="D104" s="1">
        <f t="shared" si="11"/>
        <v>256.48351434904419</v>
      </c>
      <c r="E104" s="1">
        <f t="shared" si="12"/>
        <v>108842.90809493116</v>
      </c>
    </row>
    <row r="105" spans="1:5" x14ac:dyDescent="0.35">
      <c r="A105" s="4">
        <f t="shared" si="5"/>
        <v>91</v>
      </c>
      <c r="B105" s="1">
        <f t="shared" si="9"/>
        <v>597.41911312804484</v>
      </c>
      <c r="C105" s="1">
        <f t="shared" si="10"/>
        <v>340.13408779665986</v>
      </c>
      <c r="D105" s="1">
        <f t="shared" si="11"/>
        <v>257.28502533138499</v>
      </c>
      <c r="E105" s="1">
        <f t="shared" si="12"/>
        <v>108585.62306959978</v>
      </c>
    </row>
    <row r="106" spans="1:5" x14ac:dyDescent="0.35">
      <c r="A106" s="4">
        <f t="shared" si="5"/>
        <v>92</v>
      </c>
      <c r="B106" s="1">
        <f t="shared" si="9"/>
        <v>597.41911312804484</v>
      </c>
      <c r="C106" s="1">
        <f t="shared" si="10"/>
        <v>339.33007209249928</v>
      </c>
      <c r="D106" s="1">
        <f t="shared" si="11"/>
        <v>258.08904103554556</v>
      </c>
      <c r="E106" s="1">
        <f t="shared" si="12"/>
        <v>108327.53402856423</v>
      </c>
    </row>
    <row r="107" spans="1:5" x14ac:dyDescent="0.35">
      <c r="A107" s="4">
        <f t="shared" si="5"/>
        <v>93</v>
      </c>
      <c r="B107" s="1">
        <f t="shared" si="9"/>
        <v>597.41911312804484</v>
      </c>
      <c r="C107" s="1">
        <f t="shared" si="10"/>
        <v>338.5235438392632</v>
      </c>
      <c r="D107" s="1">
        <f t="shared" si="11"/>
        <v>258.89556928878164</v>
      </c>
      <c r="E107" s="1">
        <f t="shared" si="12"/>
        <v>108068.63845927545</v>
      </c>
    </row>
    <row r="108" spans="1:5" x14ac:dyDescent="0.35">
      <c r="A108" s="4">
        <f t="shared" si="5"/>
        <v>94</v>
      </c>
      <c r="B108" s="1">
        <f t="shared" si="9"/>
        <v>597.41911312804484</v>
      </c>
      <c r="C108" s="1">
        <f t="shared" si="10"/>
        <v>337.71449518523576</v>
      </c>
      <c r="D108" s="1">
        <f t="shared" si="11"/>
        <v>259.70461794280908</v>
      </c>
      <c r="E108" s="1">
        <f t="shared" si="12"/>
        <v>107808.93384133263</v>
      </c>
    </row>
    <row r="109" spans="1:5" x14ac:dyDescent="0.35">
      <c r="A109" s="4">
        <f t="shared" si="5"/>
        <v>95</v>
      </c>
      <c r="B109" s="1">
        <f t="shared" si="9"/>
        <v>597.41911312804484</v>
      </c>
      <c r="C109" s="1">
        <f t="shared" si="10"/>
        <v>336.90291825416443</v>
      </c>
      <c r="D109" s="1">
        <f t="shared" si="11"/>
        <v>260.51619487388041</v>
      </c>
      <c r="E109" s="1">
        <f t="shared" si="12"/>
        <v>107548.41764645875</v>
      </c>
    </row>
    <row r="110" spans="1:5" x14ac:dyDescent="0.35">
      <c r="A110" s="4">
        <f t="shared" si="5"/>
        <v>96</v>
      </c>
      <c r="B110" s="1">
        <f t="shared" si="9"/>
        <v>597.41911312804484</v>
      </c>
      <c r="C110" s="1">
        <f t="shared" si="10"/>
        <v>336.08880514518358</v>
      </c>
      <c r="D110" s="1">
        <f t="shared" si="11"/>
        <v>261.33030798286126</v>
      </c>
      <c r="E110" s="1">
        <f t="shared" si="12"/>
        <v>107287.08733847589</v>
      </c>
    </row>
    <row r="111" spans="1:5" x14ac:dyDescent="0.35">
      <c r="A111" s="4">
        <f t="shared" si="5"/>
        <v>97</v>
      </c>
      <c r="B111" s="1">
        <f t="shared" si="9"/>
        <v>597.41911312804484</v>
      </c>
      <c r="C111" s="1">
        <f t="shared" si="10"/>
        <v>335.27214793273714</v>
      </c>
      <c r="D111" s="1">
        <f t="shared" si="11"/>
        <v>262.1469651953077</v>
      </c>
      <c r="E111" s="1">
        <f t="shared" si="12"/>
        <v>107024.94037328058</v>
      </c>
    </row>
    <row r="112" spans="1:5" x14ac:dyDescent="0.35">
      <c r="A112" s="4">
        <f t="shared" si="5"/>
        <v>98</v>
      </c>
      <c r="B112" s="1">
        <f t="shared" si="9"/>
        <v>597.41911312804484</v>
      </c>
      <c r="C112" s="1">
        <f t="shared" si="10"/>
        <v>334.45293866650178</v>
      </c>
      <c r="D112" s="1">
        <f t="shared" si="11"/>
        <v>262.96617446154306</v>
      </c>
      <c r="E112" s="1">
        <f t="shared" si="12"/>
        <v>106761.97419881904</v>
      </c>
    </row>
    <row r="113" spans="1:5" x14ac:dyDescent="0.35">
      <c r="A113" s="4">
        <f t="shared" si="5"/>
        <v>99</v>
      </c>
      <c r="B113" s="1">
        <f t="shared" si="9"/>
        <v>597.41911312804484</v>
      </c>
      <c r="C113" s="1">
        <f t="shared" si="10"/>
        <v>333.63116937130945</v>
      </c>
      <c r="D113" s="1">
        <f t="shared" si="11"/>
        <v>263.78794375673539</v>
      </c>
      <c r="E113" s="1">
        <f t="shared" si="12"/>
        <v>106498.1862550623</v>
      </c>
    </row>
    <row r="114" spans="1:5" x14ac:dyDescent="0.35">
      <c r="A114" s="4">
        <f t="shared" si="5"/>
        <v>100</v>
      </c>
      <c r="B114" s="1">
        <f t="shared" si="9"/>
        <v>597.41911312804484</v>
      </c>
      <c r="C114" s="1">
        <f t="shared" si="10"/>
        <v>332.80683204706969</v>
      </c>
      <c r="D114" s="1">
        <f t="shared" si="11"/>
        <v>264.61228108097515</v>
      </c>
      <c r="E114" s="1">
        <f t="shared" si="12"/>
        <v>106233.57397398133</v>
      </c>
    </row>
    <row r="115" spans="1:5" x14ac:dyDescent="0.35">
      <c r="A115" s="4">
        <f t="shared" si="5"/>
        <v>101</v>
      </c>
      <c r="B115" s="1">
        <f t="shared" si="9"/>
        <v>597.41911312804484</v>
      </c>
      <c r="C115" s="1">
        <f t="shared" si="10"/>
        <v>331.97991866869165</v>
      </c>
      <c r="D115" s="1">
        <f t="shared" si="11"/>
        <v>265.43919445935319</v>
      </c>
      <c r="E115" s="1">
        <f t="shared" si="12"/>
        <v>105968.13477952198</v>
      </c>
    </row>
    <row r="116" spans="1:5" x14ac:dyDescent="0.35">
      <c r="A116" s="4">
        <f t="shared" si="5"/>
        <v>102</v>
      </c>
      <c r="B116" s="1">
        <f t="shared" si="9"/>
        <v>597.41911312804484</v>
      </c>
      <c r="C116" s="1">
        <f t="shared" si="10"/>
        <v>331.15042118600616</v>
      </c>
      <c r="D116" s="1">
        <f t="shared" si="11"/>
        <v>266.26869194203869</v>
      </c>
      <c r="E116" s="1">
        <f t="shared" si="12"/>
        <v>105701.86608757994</v>
      </c>
    </row>
    <row r="117" spans="1:5" x14ac:dyDescent="0.35">
      <c r="A117" s="4">
        <f t="shared" si="5"/>
        <v>103</v>
      </c>
      <c r="B117" s="1">
        <f t="shared" si="9"/>
        <v>597.41911312804484</v>
      </c>
      <c r="C117" s="1">
        <f t="shared" si="10"/>
        <v>330.31833152368728</v>
      </c>
      <c r="D117" s="1">
        <f t="shared" si="11"/>
        <v>267.10078160435756</v>
      </c>
      <c r="E117" s="1">
        <f t="shared" si="12"/>
        <v>105434.76530597558</v>
      </c>
    </row>
    <row r="118" spans="1:5" x14ac:dyDescent="0.35">
      <c r="A118" s="4">
        <f t="shared" si="5"/>
        <v>104</v>
      </c>
      <c r="B118" s="1">
        <f t="shared" si="9"/>
        <v>597.41911312804484</v>
      </c>
      <c r="C118" s="1">
        <f t="shared" si="10"/>
        <v>329.48364158117369</v>
      </c>
      <c r="D118" s="1">
        <f t="shared" si="11"/>
        <v>267.93547154687116</v>
      </c>
      <c r="E118" s="1">
        <f t="shared" si="12"/>
        <v>105166.82983442872</v>
      </c>
    </row>
    <row r="119" spans="1:5" x14ac:dyDescent="0.35">
      <c r="A119" s="4">
        <f t="shared" si="5"/>
        <v>105</v>
      </c>
      <c r="B119" s="1">
        <f t="shared" si="9"/>
        <v>597.41911312804484</v>
      </c>
      <c r="C119" s="1">
        <f t="shared" si="10"/>
        <v>328.64634323258974</v>
      </c>
      <c r="D119" s="1">
        <f t="shared" si="11"/>
        <v>268.7727698954551</v>
      </c>
      <c r="E119" s="1">
        <f t="shared" si="12"/>
        <v>104898.05706453326</v>
      </c>
    </row>
    <row r="120" spans="1:5" x14ac:dyDescent="0.35">
      <c r="A120" s="4">
        <f t="shared" si="5"/>
        <v>106</v>
      </c>
      <c r="B120" s="1">
        <f t="shared" si="9"/>
        <v>597.41911312804484</v>
      </c>
      <c r="C120" s="1">
        <f t="shared" si="10"/>
        <v>327.80642832666643</v>
      </c>
      <c r="D120" s="1">
        <f t="shared" si="11"/>
        <v>269.61268480137841</v>
      </c>
      <c r="E120" s="1">
        <f t="shared" si="12"/>
        <v>104628.44437973188</v>
      </c>
    </row>
    <row r="121" spans="1:5" x14ac:dyDescent="0.35">
      <c r="A121" s="4">
        <f t="shared" si="5"/>
        <v>107</v>
      </c>
      <c r="B121" s="1">
        <f t="shared" si="9"/>
        <v>597.41911312804484</v>
      </c>
      <c r="C121" s="1">
        <f t="shared" si="10"/>
        <v>326.96388868666213</v>
      </c>
      <c r="D121" s="1">
        <f t="shared" si="11"/>
        <v>270.45522444138271</v>
      </c>
      <c r="E121" s="1">
        <f t="shared" si="12"/>
        <v>104357.9891552905</v>
      </c>
    </row>
    <row r="122" spans="1:5" x14ac:dyDescent="0.35">
      <c r="A122" s="4">
        <f t="shared" si="5"/>
        <v>108</v>
      </c>
      <c r="B122" s="1">
        <f t="shared" si="9"/>
        <v>597.41911312804484</v>
      </c>
      <c r="C122" s="1">
        <f t="shared" si="10"/>
        <v>326.11871611028278</v>
      </c>
      <c r="D122" s="1">
        <f t="shared" si="11"/>
        <v>271.30039701776207</v>
      </c>
      <c r="E122" s="1">
        <f t="shared" si="12"/>
        <v>104086.68875827274</v>
      </c>
    </row>
    <row r="123" spans="1:5" x14ac:dyDescent="0.35">
      <c r="A123" s="4">
        <f t="shared" si="5"/>
        <v>109</v>
      </c>
      <c r="B123" s="1">
        <f t="shared" si="9"/>
        <v>597.41911312804484</v>
      </c>
      <c r="C123" s="1">
        <f t="shared" si="10"/>
        <v>325.27090236960225</v>
      </c>
      <c r="D123" s="1">
        <f t="shared" si="11"/>
        <v>272.14821075844259</v>
      </c>
      <c r="E123" s="1">
        <f t="shared" si="12"/>
        <v>103814.54054751429</v>
      </c>
    </row>
    <row r="124" spans="1:5" x14ac:dyDescent="0.35">
      <c r="A124" s="4">
        <f t="shared" si="5"/>
        <v>110</v>
      </c>
      <c r="B124" s="1">
        <f t="shared" si="9"/>
        <v>597.41911312804484</v>
      </c>
      <c r="C124" s="1">
        <f t="shared" si="10"/>
        <v>324.42043921098212</v>
      </c>
      <c r="D124" s="1">
        <f t="shared" si="11"/>
        <v>272.99867391706272</v>
      </c>
      <c r="E124" s="1">
        <f t="shared" si="12"/>
        <v>103541.54187359723</v>
      </c>
    </row>
    <row r="125" spans="1:5" x14ac:dyDescent="0.35">
      <c r="A125" s="4">
        <f t="shared" si="5"/>
        <v>111</v>
      </c>
      <c r="B125" s="1">
        <f t="shared" si="9"/>
        <v>597.41911312804484</v>
      </c>
      <c r="C125" s="1">
        <f t="shared" si="10"/>
        <v>323.56731835499136</v>
      </c>
      <c r="D125" s="1">
        <f t="shared" si="11"/>
        <v>273.85179477305348</v>
      </c>
      <c r="E125" s="1">
        <f t="shared" si="12"/>
        <v>103267.69007882418</v>
      </c>
    </row>
    <row r="126" spans="1:5" x14ac:dyDescent="0.35">
      <c r="A126" s="4">
        <f t="shared" si="5"/>
        <v>112</v>
      </c>
      <c r="B126" s="1">
        <f t="shared" si="9"/>
        <v>597.41911312804484</v>
      </c>
      <c r="C126" s="1">
        <f t="shared" si="10"/>
        <v>322.71153149632551</v>
      </c>
      <c r="D126" s="1">
        <f t="shared" si="11"/>
        <v>274.70758163171934</v>
      </c>
      <c r="E126" s="1">
        <f t="shared" si="12"/>
        <v>102992.98249719245</v>
      </c>
    </row>
    <row r="127" spans="1:5" x14ac:dyDescent="0.35">
      <c r="A127" s="4">
        <f t="shared" si="5"/>
        <v>113</v>
      </c>
      <c r="B127" s="1">
        <f t="shared" si="9"/>
        <v>597.41911312804484</v>
      </c>
      <c r="C127" s="1">
        <f t="shared" si="10"/>
        <v>321.85307030372638</v>
      </c>
      <c r="D127" s="1">
        <f t="shared" si="11"/>
        <v>275.56604282431846</v>
      </c>
      <c r="E127" s="1">
        <f t="shared" si="12"/>
        <v>102717.41645436814</v>
      </c>
    </row>
    <row r="128" spans="1:5" x14ac:dyDescent="0.35">
      <c r="A128" s="4">
        <f t="shared" si="5"/>
        <v>114</v>
      </c>
      <c r="B128" s="1">
        <f t="shared" si="9"/>
        <v>597.41911312804484</v>
      </c>
      <c r="C128" s="1">
        <f t="shared" si="10"/>
        <v>320.99192641990044</v>
      </c>
      <c r="D128" s="1">
        <f t="shared" si="11"/>
        <v>276.4271867081444</v>
      </c>
      <c r="E128" s="1">
        <f t="shared" si="12"/>
        <v>102440.98926766</v>
      </c>
    </row>
    <row r="129" spans="1:5" x14ac:dyDescent="0.35">
      <c r="A129" s="4">
        <f t="shared" si="5"/>
        <v>115</v>
      </c>
      <c r="B129" s="1">
        <f t="shared" si="9"/>
        <v>597.41911312804484</v>
      </c>
      <c r="C129" s="1">
        <f t="shared" si="10"/>
        <v>320.12809146143746</v>
      </c>
      <c r="D129" s="1">
        <f t="shared" si="11"/>
        <v>277.29102166660738</v>
      </c>
      <c r="E129" s="1">
        <f t="shared" si="12"/>
        <v>102163.69824599339</v>
      </c>
    </row>
    <row r="130" spans="1:5" x14ac:dyDescent="0.35">
      <c r="A130" s="4">
        <f t="shared" si="5"/>
        <v>116</v>
      </c>
      <c r="B130" s="1">
        <f t="shared" si="9"/>
        <v>597.41911312804484</v>
      </c>
      <c r="C130" s="1">
        <f t="shared" si="10"/>
        <v>319.26155701872932</v>
      </c>
      <c r="D130" s="1">
        <f t="shared" si="11"/>
        <v>278.15755610931552</v>
      </c>
      <c r="E130" s="1">
        <f t="shared" si="12"/>
        <v>101885.54068988407</v>
      </c>
    </row>
    <row r="131" spans="1:5" x14ac:dyDescent="0.35">
      <c r="A131" s="4">
        <f t="shared" si="5"/>
        <v>117</v>
      </c>
      <c r="B131" s="1">
        <f t="shared" si="9"/>
        <v>597.41911312804484</v>
      </c>
      <c r="C131" s="1">
        <f t="shared" si="10"/>
        <v>318.39231465588773</v>
      </c>
      <c r="D131" s="1">
        <f t="shared" si="11"/>
        <v>279.02679847215711</v>
      </c>
      <c r="E131" s="1">
        <f t="shared" si="12"/>
        <v>101606.51389141192</v>
      </c>
    </row>
    <row r="132" spans="1:5" x14ac:dyDescent="0.35">
      <c r="A132" s="4">
        <f t="shared" si="5"/>
        <v>118</v>
      </c>
      <c r="B132" s="1">
        <f t="shared" si="9"/>
        <v>597.41911312804484</v>
      </c>
      <c r="C132" s="1">
        <f t="shared" si="10"/>
        <v>317.5203559106622</v>
      </c>
      <c r="D132" s="1">
        <f t="shared" si="11"/>
        <v>279.89875721738264</v>
      </c>
      <c r="E132" s="1">
        <f t="shared" si="12"/>
        <v>101326.61513419454</v>
      </c>
    </row>
    <row r="133" spans="1:5" x14ac:dyDescent="0.35">
      <c r="A133" s="4">
        <f t="shared" si="5"/>
        <v>119</v>
      </c>
      <c r="B133" s="1">
        <f t="shared" si="9"/>
        <v>597.41911312804484</v>
      </c>
      <c r="C133" s="1">
        <f t="shared" si="10"/>
        <v>316.64567229435789</v>
      </c>
      <c r="D133" s="1">
        <f t="shared" si="11"/>
        <v>280.77344083368695</v>
      </c>
      <c r="E133" s="1">
        <f t="shared" si="12"/>
        <v>101045.84169336085</v>
      </c>
    </row>
    <row r="134" spans="1:5" x14ac:dyDescent="0.35">
      <c r="A134" s="4">
        <f t="shared" si="5"/>
        <v>120</v>
      </c>
      <c r="B134" s="1">
        <f t="shared" si="9"/>
        <v>597.41911312804484</v>
      </c>
      <c r="C134" s="1">
        <f t="shared" si="10"/>
        <v>315.76825529175267</v>
      </c>
      <c r="D134" s="1">
        <f t="shared" si="11"/>
        <v>281.65085783629218</v>
      </c>
      <c r="E134" s="1">
        <f t="shared" si="12"/>
        <v>100764.19083552455</v>
      </c>
    </row>
    <row r="135" spans="1:5" x14ac:dyDescent="0.35">
      <c r="A135" s="4">
        <f t="shared" si="5"/>
        <v>121</v>
      </c>
      <c r="B135" s="1">
        <f t="shared" si="9"/>
        <v>597.41911312804484</v>
      </c>
      <c r="C135" s="1">
        <f t="shared" si="10"/>
        <v>314.88809636101422</v>
      </c>
      <c r="D135" s="1">
        <f t="shared" si="11"/>
        <v>282.53101676703062</v>
      </c>
      <c r="E135" s="1">
        <f t="shared" si="12"/>
        <v>100481.65981875753</v>
      </c>
    </row>
    <row r="136" spans="1:5" x14ac:dyDescent="0.35">
      <c r="A136" s="4">
        <f t="shared" si="5"/>
        <v>122</v>
      </c>
      <c r="B136" s="1">
        <f t="shared" si="9"/>
        <v>597.41911312804484</v>
      </c>
      <c r="C136" s="1">
        <f t="shared" si="10"/>
        <v>314.00518693361727</v>
      </c>
      <c r="D136" s="1">
        <f t="shared" si="11"/>
        <v>283.41392619442757</v>
      </c>
      <c r="E136" s="1">
        <f t="shared" si="12"/>
        <v>100198.24589256311</v>
      </c>
    </row>
    <row r="137" spans="1:5" x14ac:dyDescent="0.35">
      <c r="A137" s="4">
        <f t="shared" si="5"/>
        <v>123</v>
      </c>
      <c r="B137" s="1">
        <f t="shared" si="9"/>
        <v>597.41911312804484</v>
      </c>
      <c r="C137" s="1">
        <f t="shared" si="10"/>
        <v>313.11951841425969</v>
      </c>
      <c r="D137" s="1">
        <f t="shared" si="11"/>
        <v>284.29959471378515</v>
      </c>
      <c r="E137" s="1">
        <f t="shared" si="12"/>
        <v>99913.946297849325</v>
      </c>
    </row>
    <row r="138" spans="1:5" x14ac:dyDescent="0.35">
      <c r="A138" s="4">
        <f t="shared" si="5"/>
        <v>124</v>
      </c>
      <c r="B138" s="1">
        <f t="shared" si="9"/>
        <v>597.41911312804484</v>
      </c>
      <c r="C138" s="1">
        <f t="shared" si="10"/>
        <v>312.23108218077914</v>
      </c>
      <c r="D138" s="1">
        <f t="shared" si="11"/>
        <v>285.1880309472657</v>
      </c>
      <c r="E138" s="1">
        <f t="shared" si="12"/>
        <v>99628.758266902063</v>
      </c>
    </row>
    <row r="139" spans="1:5" x14ac:dyDescent="0.35">
      <c r="A139" s="4">
        <f t="shared" si="5"/>
        <v>125</v>
      </c>
      <c r="B139" s="1">
        <f t="shared" si="9"/>
        <v>597.41911312804484</v>
      </c>
      <c r="C139" s="1">
        <f t="shared" si="10"/>
        <v>311.33986958406894</v>
      </c>
      <c r="D139" s="1">
        <f t="shared" si="11"/>
        <v>286.07924354397591</v>
      </c>
      <c r="E139" s="1">
        <f t="shared" si="12"/>
        <v>99342.679023358083</v>
      </c>
    </row>
    <row r="140" spans="1:5" x14ac:dyDescent="0.35">
      <c r="A140" s="4">
        <f t="shared" si="5"/>
        <v>126</v>
      </c>
      <c r="B140" s="1">
        <f t="shared" si="9"/>
        <v>597.41911312804484</v>
      </c>
      <c r="C140" s="1">
        <f t="shared" si="10"/>
        <v>310.44587194799396</v>
      </c>
      <c r="D140" s="1">
        <f t="shared" si="11"/>
        <v>286.97324118005088</v>
      </c>
      <c r="E140" s="1">
        <f t="shared" si="12"/>
        <v>99055.705782178033</v>
      </c>
    </row>
    <row r="141" spans="1:5" x14ac:dyDescent="0.35">
      <c r="A141" s="4">
        <f t="shared" si="5"/>
        <v>127</v>
      </c>
      <c r="B141" s="1">
        <f t="shared" si="9"/>
        <v>597.41911312804484</v>
      </c>
      <c r="C141" s="1">
        <f t="shared" si="10"/>
        <v>309.54908056930634</v>
      </c>
      <c r="D141" s="1">
        <f t="shared" si="11"/>
        <v>287.8700325587385</v>
      </c>
      <c r="E141" s="1">
        <f t="shared" si="12"/>
        <v>98767.835749619291</v>
      </c>
    </row>
    <row r="142" spans="1:5" x14ac:dyDescent="0.35">
      <c r="A142" s="4">
        <f t="shared" si="5"/>
        <v>128</v>
      </c>
      <c r="B142" s="1">
        <f t="shared" si="9"/>
        <v>597.41911312804484</v>
      </c>
      <c r="C142" s="1">
        <f t="shared" si="10"/>
        <v>308.64948671756025</v>
      </c>
      <c r="D142" s="1">
        <f t="shared" si="11"/>
        <v>288.76962641048459</v>
      </c>
      <c r="E142" s="1">
        <f t="shared" si="12"/>
        <v>98479.066123208802</v>
      </c>
    </row>
    <row r="143" spans="1:5" x14ac:dyDescent="0.35">
      <c r="A143" s="4">
        <f t="shared" si="5"/>
        <v>129</v>
      </c>
      <c r="B143" s="1">
        <f t="shared" si="9"/>
        <v>597.41911312804484</v>
      </c>
      <c r="C143" s="1">
        <f t="shared" si="10"/>
        <v>307.74708163502748</v>
      </c>
      <c r="D143" s="1">
        <f t="shared" si="11"/>
        <v>289.67203149301736</v>
      </c>
      <c r="E143" s="1">
        <f t="shared" si="12"/>
        <v>98189.394091715789</v>
      </c>
    </row>
    <row r="144" spans="1:5" x14ac:dyDescent="0.35">
      <c r="A144" s="4">
        <f t="shared" ref="A144:A207" si="13">A143+1</f>
        <v>130</v>
      </c>
      <c r="B144" s="1">
        <f t="shared" si="9"/>
        <v>597.41911312804484</v>
      </c>
      <c r="C144" s="1">
        <f t="shared" si="10"/>
        <v>306.84185653661183</v>
      </c>
      <c r="D144" s="1">
        <f t="shared" si="11"/>
        <v>290.57725659143301</v>
      </c>
      <c r="E144" s="1">
        <f t="shared" si="12"/>
        <v>97898.816835124351</v>
      </c>
    </row>
    <row r="145" spans="1:5" x14ac:dyDescent="0.35">
      <c r="A145" s="4">
        <f t="shared" si="13"/>
        <v>131</v>
      </c>
      <c r="B145" s="1">
        <f t="shared" si="9"/>
        <v>597.41911312804484</v>
      </c>
      <c r="C145" s="1">
        <f t="shared" si="10"/>
        <v>305.93380260976357</v>
      </c>
      <c r="D145" s="1">
        <f t="shared" si="11"/>
        <v>291.48531051828127</v>
      </c>
      <c r="E145" s="1">
        <f t="shared" si="12"/>
        <v>97607.331524606067</v>
      </c>
    </row>
    <row r="146" spans="1:5" x14ac:dyDescent="0.35">
      <c r="A146" s="4">
        <f t="shared" si="13"/>
        <v>132</v>
      </c>
      <c r="B146" s="1">
        <f t="shared" si="9"/>
        <v>597.41911312804484</v>
      </c>
      <c r="C146" s="1">
        <f t="shared" si="10"/>
        <v>305.02291101439391</v>
      </c>
      <c r="D146" s="1">
        <f t="shared" si="11"/>
        <v>292.39620211365093</v>
      </c>
      <c r="E146" s="1">
        <f t="shared" si="12"/>
        <v>97314.935322492413</v>
      </c>
    </row>
    <row r="147" spans="1:5" x14ac:dyDescent="0.35">
      <c r="A147" s="4">
        <f t="shared" si="13"/>
        <v>133</v>
      </c>
      <c r="B147" s="1">
        <f t="shared" si="9"/>
        <v>597.41911312804484</v>
      </c>
      <c r="C147" s="1">
        <f t="shared" si="10"/>
        <v>304.10917288278876</v>
      </c>
      <c r="D147" s="1">
        <f t="shared" si="11"/>
        <v>293.30994024525609</v>
      </c>
      <c r="E147" s="1">
        <f t="shared" si="12"/>
        <v>97021.625382247163</v>
      </c>
    </row>
    <row r="148" spans="1:5" x14ac:dyDescent="0.35">
      <c r="A148" s="4">
        <f t="shared" si="13"/>
        <v>134</v>
      </c>
      <c r="B148" s="1">
        <f t="shared" si="9"/>
        <v>597.41911312804484</v>
      </c>
      <c r="C148" s="1">
        <f t="shared" si="10"/>
        <v>303.19257931952234</v>
      </c>
      <c r="D148" s="1">
        <f t="shared" si="11"/>
        <v>294.2265338085225</v>
      </c>
      <c r="E148" s="1">
        <f t="shared" si="12"/>
        <v>96727.398848438635</v>
      </c>
    </row>
    <row r="149" spans="1:5" x14ac:dyDescent="0.35">
      <c r="A149" s="4">
        <f t="shared" si="13"/>
        <v>135</v>
      </c>
      <c r="B149" s="1">
        <f t="shared" si="9"/>
        <v>597.41911312804484</v>
      </c>
      <c r="C149" s="1">
        <f t="shared" si="10"/>
        <v>302.2731214013707</v>
      </c>
      <c r="D149" s="1">
        <f t="shared" si="11"/>
        <v>295.14599172667414</v>
      </c>
      <c r="E149" s="1">
        <f t="shared" si="12"/>
        <v>96432.252856711959</v>
      </c>
    </row>
    <row r="150" spans="1:5" x14ac:dyDescent="0.35">
      <c r="A150" s="4">
        <f t="shared" si="13"/>
        <v>136</v>
      </c>
      <c r="B150" s="1">
        <f t="shared" si="9"/>
        <v>597.41911312804484</v>
      </c>
      <c r="C150" s="1">
        <f t="shared" si="10"/>
        <v>301.35079017722484</v>
      </c>
      <c r="D150" s="1">
        <f t="shared" si="11"/>
        <v>296.06832295082</v>
      </c>
      <c r="E150" s="1">
        <f t="shared" si="12"/>
        <v>96136.184533761145</v>
      </c>
    </row>
    <row r="151" spans="1:5" x14ac:dyDescent="0.35">
      <c r="A151" s="4">
        <f t="shared" si="13"/>
        <v>137</v>
      </c>
      <c r="B151" s="1">
        <f t="shared" si="9"/>
        <v>597.41911312804484</v>
      </c>
      <c r="C151" s="1">
        <f t="shared" si="10"/>
        <v>300.42557666800354</v>
      </c>
      <c r="D151" s="1">
        <f t="shared" si="11"/>
        <v>296.9935364600413</v>
      </c>
      <c r="E151" s="1">
        <f t="shared" si="12"/>
        <v>95839.190997301106</v>
      </c>
    </row>
    <row r="152" spans="1:5" x14ac:dyDescent="0.35">
      <c r="A152" s="4">
        <f t="shared" si="13"/>
        <v>138</v>
      </c>
      <c r="B152" s="1">
        <f t="shared" si="9"/>
        <v>597.41911312804484</v>
      </c>
      <c r="C152" s="1">
        <f t="shared" si="10"/>
        <v>299.49747186656595</v>
      </c>
      <c r="D152" s="1">
        <f t="shared" si="11"/>
        <v>297.9216412614789</v>
      </c>
      <c r="E152" s="1">
        <f t="shared" si="12"/>
        <v>95541.269356039629</v>
      </c>
    </row>
    <row r="153" spans="1:5" x14ac:dyDescent="0.35">
      <c r="A153" s="4">
        <f t="shared" si="13"/>
        <v>139</v>
      </c>
      <c r="B153" s="1">
        <f t="shared" si="9"/>
        <v>597.41911312804484</v>
      </c>
      <c r="C153" s="1">
        <f t="shared" si="10"/>
        <v>298.56646673762384</v>
      </c>
      <c r="D153" s="1">
        <f t="shared" si="11"/>
        <v>298.852646390421</v>
      </c>
      <c r="E153" s="1">
        <f t="shared" si="12"/>
        <v>95242.416709649202</v>
      </c>
    </row>
    <row r="154" spans="1:5" x14ac:dyDescent="0.35">
      <c r="A154" s="4">
        <f t="shared" si="13"/>
        <v>140</v>
      </c>
      <c r="B154" s="1">
        <f t="shared" si="9"/>
        <v>597.41911312804484</v>
      </c>
      <c r="C154" s="1">
        <f t="shared" si="10"/>
        <v>297.63255221765371</v>
      </c>
      <c r="D154" s="1">
        <f t="shared" si="11"/>
        <v>299.78656091039113</v>
      </c>
      <c r="E154" s="1">
        <f t="shared" si="12"/>
        <v>94942.630148738812</v>
      </c>
    </row>
    <row r="155" spans="1:5" x14ac:dyDescent="0.35">
      <c r="A155" s="4">
        <f t="shared" si="13"/>
        <v>141</v>
      </c>
      <c r="B155" s="1">
        <f t="shared" si="9"/>
        <v>597.41911312804484</v>
      </c>
      <c r="C155" s="1">
        <f t="shared" si="10"/>
        <v>296.69571921480878</v>
      </c>
      <c r="D155" s="1">
        <f t="shared" si="11"/>
        <v>300.72339391323607</v>
      </c>
      <c r="E155" s="1">
        <f t="shared" si="12"/>
        <v>94641.90675482557</v>
      </c>
    </row>
    <row r="156" spans="1:5" x14ac:dyDescent="0.35">
      <c r="A156" s="4">
        <f t="shared" si="13"/>
        <v>142</v>
      </c>
      <c r="B156" s="1">
        <f t="shared" si="9"/>
        <v>597.41911312804484</v>
      </c>
      <c r="C156" s="1">
        <f t="shared" si="10"/>
        <v>295.75595860882987</v>
      </c>
      <c r="D156" s="1">
        <f t="shared" si="11"/>
        <v>301.66315451921497</v>
      </c>
      <c r="E156" s="1">
        <f t="shared" si="12"/>
        <v>94340.243600306349</v>
      </c>
    </row>
    <row r="157" spans="1:5" x14ac:dyDescent="0.35">
      <c r="A157" s="4">
        <f t="shared" si="13"/>
        <v>143</v>
      </c>
      <c r="B157" s="1">
        <f t="shared" si="9"/>
        <v>597.41911312804484</v>
      </c>
      <c r="C157" s="1">
        <f t="shared" si="10"/>
        <v>294.81326125095734</v>
      </c>
      <c r="D157" s="1">
        <f t="shared" si="11"/>
        <v>302.6058518770875</v>
      </c>
      <c r="E157" s="1">
        <f t="shared" si="12"/>
        <v>94037.637748429261</v>
      </c>
    </row>
    <row r="158" spans="1:5" x14ac:dyDescent="0.35">
      <c r="A158" s="4">
        <f t="shared" si="13"/>
        <v>144</v>
      </c>
      <c r="B158" s="1">
        <f t="shared" si="9"/>
        <v>597.41911312804484</v>
      </c>
      <c r="C158" s="1">
        <f t="shared" si="10"/>
        <v>293.86761796384144</v>
      </c>
      <c r="D158" s="1">
        <f t="shared" si="11"/>
        <v>303.5514951642034</v>
      </c>
      <c r="E158" s="1">
        <f t="shared" si="12"/>
        <v>93734.086253265064</v>
      </c>
    </row>
    <row r="159" spans="1:5" x14ac:dyDescent="0.35">
      <c r="A159" s="4">
        <f t="shared" si="13"/>
        <v>145</v>
      </c>
      <c r="B159" s="1">
        <f t="shared" si="9"/>
        <v>597.41911312804484</v>
      </c>
      <c r="C159" s="1">
        <f t="shared" si="10"/>
        <v>292.91901954145328</v>
      </c>
      <c r="D159" s="1">
        <f t="shared" si="11"/>
        <v>304.50009358659156</v>
      </c>
      <c r="E159" s="1">
        <f t="shared" si="12"/>
        <v>93429.586159678467</v>
      </c>
    </row>
    <row r="160" spans="1:5" x14ac:dyDescent="0.35">
      <c r="A160" s="4">
        <f t="shared" si="13"/>
        <v>146</v>
      </c>
      <c r="B160" s="1">
        <f t="shared" si="9"/>
        <v>597.41911312804484</v>
      </c>
      <c r="C160" s="1">
        <f t="shared" si="10"/>
        <v>291.96745674899518</v>
      </c>
      <c r="D160" s="1">
        <f t="shared" si="11"/>
        <v>305.45165637904967</v>
      </c>
      <c r="E160" s="1">
        <f t="shared" si="12"/>
        <v>93124.134503299414</v>
      </c>
    </row>
    <row r="161" spans="1:5" x14ac:dyDescent="0.35">
      <c r="A161" s="4">
        <f t="shared" si="13"/>
        <v>147</v>
      </c>
      <c r="B161" s="1">
        <f t="shared" si="9"/>
        <v>597.41911312804484</v>
      </c>
      <c r="C161" s="1">
        <f t="shared" si="10"/>
        <v>291.01292032281066</v>
      </c>
      <c r="D161" s="1">
        <f t="shared" si="11"/>
        <v>306.40619280523418</v>
      </c>
      <c r="E161" s="1">
        <f t="shared" si="12"/>
        <v>92817.728310494174</v>
      </c>
    </row>
    <row r="162" spans="1:5" x14ac:dyDescent="0.35">
      <c r="A162" s="4">
        <f t="shared" si="13"/>
        <v>148</v>
      </c>
      <c r="B162" s="1">
        <f t="shared" si="9"/>
        <v>597.41911312804484</v>
      </c>
      <c r="C162" s="1">
        <f t="shared" si="10"/>
        <v>290.05540097029427</v>
      </c>
      <c r="D162" s="1">
        <f t="shared" si="11"/>
        <v>307.36371215775057</v>
      </c>
      <c r="E162" s="1">
        <f t="shared" si="12"/>
        <v>92510.364598336426</v>
      </c>
    </row>
    <row r="163" spans="1:5" x14ac:dyDescent="0.35">
      <c r="A163" s="4">
        <f t="shared" si="13"/>
        <v>149</v>
      </c>
      <c r="B163" s="1">
        <f t="shared" ref="B163:B226" si="14">E$6</f>
        <v>597.41911312804484</v>
      </c>
      <c r="C163" s="1">
        <f t="shared" ref="C163:C226" si="15">E162*(B$9/B$10)</f>
        <v>289.09488936980131</v>
      </c>
      <c r="D163" s="1">
        <f t="shared" ref="D163:D226" si="16">B163-C163</f>
        <v>308.32422375824353</v>
      </c>
      <c r="E163" s="1">
        <f t="shared" ref="E163:E226" si="17">E162-D163</f>
        <v>92202.04037457818</v>
      </c>
    </row>
    <row r="164" spans="1:5" x14ac:dyDescent="0.35">
      <c r="A164" s="4">
        <f t="shared" si="13"/>
        <v>150</v>
      </c>
      <c r="B164" s="1">
        <f t="shared" si="14"/>
        <v>597.41911312804484</v>
      </c>
      <c r="C164" s="1">
        <f t="shared" si="15"/>
        <v>288.13137617055679</v>
      </c>
      <c r="D164" s="1">
        <f t="shared" si="16"/>
        <v>309.28773695748805</v>
      </c>
      <c r="E164" s="1">
        <f t="shared" si="17"/>
        <v>91892.752637620695</v>
      </c>
    </row>
    <row r="165" spans="1:5" x14ac:dyDescent="0.35">
      <c r="A165" s="4">
        <f t="shared" si="13"/>
        <v>151</v>
      </c>
      <c r="B165" s="1">
        <f t="shared" si="14"/>
        <v>597.41911312804484</v>
      </c>
      <c r="C165" s="1">
        <f t="shared" si="15"/>
        <v>287.16485199256465</v>
      </c>
      <c r="D165" s="1">
        <f t="shared" si="16"/>
        <v>310.25426113548019</v>
      </c>
      <c r="E165" s="1">
        <f t="shared" si="17"/>
        <v>91582.498376485222</v>
      </c>
    </row>
    <row r="166" spans="1:5" x14ac:dyDescent="0.35">
      <c r="A166" s="4">
        <f t="shared" si="13"/>
        <v>152</v>
      </c>
      <c r="B166" s="1">
        <f t="shared" si="14"/>
        <v>597.41911312804484</v>
      </c>
      <c r="C166" s="1">
        <f t="shared" si="15"/>
        <v>286.19530742651631</v>
      </c>
      <c r="D166" s="1">
        <f t="shared" si="16"/>
        <v>311.22380570152853</v>
      </c>
      <c r="E166" s="1">
        <f t="shared" si="17"/>
        <v>91271.274570783688</v>
      </c>
    </row>
    <row r="167" spans="1:5" x14ac:dyDescent="0.35">
      <c r="A167" s="4">
        <f t="shared" si="13"/>
        <v>153</v>
      </c>
      <c r="B167" s="1">
        <f t="shared" si="14"/>
        <v>597.41911312804484</v>
      </c>
      <c r="C167" s="1">
        <f t="shared" si="15"/>
        <v>285.222733033699</v>
      </c>
      <c r="D167" s="1">
        <f t="shared" si="16"/>
        <v>312.19638009434584</v>
      </c>
      <c r="E167" s="1">
        <f t="shared" si="17"/>
        <v>90959.078190689339</v>
      </c>
    </row>
    <row r="168" spans="1:5" x14ac:dyDescent="0.35">
      <c r="A168" s="4">
        <f t="shared" si="13"/>
        <v>154</v>
      </c>
      <c r="B168" s="1">
        <f t="shared" si="14"/>
        <v>597.41911312804484</v>
      </c>
      <c r="C168" s="1">
        <f t="shared" si="15"/>
        <v>284.24711934590414</v>
      </c>
      <c r="D168" s="1">
        <f t="shared" si="16"/>
        <v>313.1719937821407</v>
      </c>
      <c r="E168" s="1">
        <f t="shared" si="17"/>
        <v>90645.906196907192</v>
      </c>
    </row>
    <row r="169" spans="1:5" x14ac:dyDescent="0.35">
      <c r="A169" s="4">
        <f t="shared" si="13"/>
        <v>155</v>
      </c>
      <c r="B169" s="1">
        <f t="shared" si="14"/>
        <v>597.41911312804484</v>
      </c>
      <c r="C169" s="1">
        <f t="shared" si="15"/>
        <v>283.26845686533494</v>
      </c>
      <c r="D169" s="1">
        <f t="shared" si="16"/>
        <v>314.1506562627099</v>
      </c>
      <c r="E169" s="1">
        <f t="shared" si="17"/>
        <v>90331.755540644488</v>
      </c>
    </row>
    <row r="170" spans="1:5" x14ac:dyDescent="0.35">
      <c r="A170" s="4">
        <f t="shared" si="13"/>
        <v>156</v>
      </c>
      <c r="B170" s="1">
        <f t="shared" si="14"/>
        <v>597.41911312804484</v>
      </c>
      <c r="C170" s="1">
        <f t="shared" si="15"/>
        <v>282.286736064514</v>
      </c>
      <c r="D170" s="1">
        <f t="shared" si="16"/>
        <v>315.13237706353084</v>
      </c>
      <c r="E170" s="1">
        <f t="shared" si="17"/>
        <v>90016.623163580953</v>
      </c>
    </row>
    <row r="171" spans="1:5" x14ac:dyDescent="0.35">
      <c r="A171" s="4">
        <f t="shared" si="13"/>
        <v>157</v>
      </c>
      <c r="B171" s="1">
        <f t="shared" si="14"/>
        <v>597.41911312804484</v>
      </c>
      <c r="C171" s="1">
        <f t="shared" si="15"/>
        <v>281.30194738619048</v>
      </c>
      <c r="D171" s="1">
        <f t="shared" si="16"/>
        <v>316.11716574185436</v>
      </c>
      <c r="E171" s="1">
        <f t="shared" si="17"/>
        <v>89700.505997839093</v>
      </c>
    </row>
    <row r="172" spans="1:5" x14ac:dyDescent="0.35">
      <c r="A172" s="4">
        <f t="shared" si="13"/>
        <v>158</v>
      </c>
      <c r="B172" s="1">
        <f t="shared" si="14"/>
        <v>597.41911312804484</v>
      </c>
      <c r="C172" s="1">
        <f t="shared" si="15"/>
        <v>280.31408124324713</v>
      </c>
      <c r="D172" s="1">
        <f t="shared" si="16"/>
        <v>317.10503188479771</v>
      </c>
      <c r="E172" s="1">
        <f t="shared" si="17"/>
        <v>89383.400965954293</v>
      </c>
    </row>
    <row r="173" spans="1:5" x14ac:dyDescent="0.35">
      <c r="A173" s="4">
        <f t="shared" si="13"/>
        <v>159</v>
      </c>
      <c r="B173" s="1">
        <f t="shared" si="14"/>
        <v>597.41911312804484</v>
      </c>
      <c r="C173" s="1">
        <f t="shared" si="15"/>
        <v>279.32312801860712</v>
      </c>
      <c r="D173" s="1">
        <f t="shared" si="16"/>
        <v>318.09598510943772</v>
      </c>
      <c r="E173" s="1">
        <f t="shared" si="17"/>
        <v>89065.304980844856</v>
      </c>
    </row>
    <row r="174" spans="1:5" x14ac:dyDescent="0.35">
      <c r="A174" s="4">
        <f t="shared" si="13"/>
        <v>160</v>
      </c>
      <c r="B174" s="1">
        <f t="shared" si="14"/>
        <v>597.41911312804484</v>
      </c>
      <c r="C174" s="1">
        <f t="shared" si="15"/>
        <v>278.32907806514015</v>
      </c>
      <c r="D174" s="1">
        <f t="shared" si="16"/>
        <v>319.09003506290469</v>
      </c>
      <c r="E174" s="1">
        <f t="shared" si="17"/>
        <v>88746.214945781947</v>
      </c>
    </row>
    <row r="175" spans="1:5" x14ac:dyDescent="0.35">
      <c r="A175" s="4">
        <f t="shared" si="13"/>
        <v>161</v>
      </c>
      <c r="B175" s="1">
        <f t="shared" si="14"/>
        <v>597.41911312804484</v>
      </c>
      <c r="C175" s="1">
        <f t="shared" si="15"/>
        <v>277.33192170556856</v>
      </c>
      <c r="D175" s="1">
        <f t="shared" si="16"/>
        <v>320.08719142247628</v>
      </c>
      <c r="E175" s="1">
        <f t="shared" si="17"/>
        <v>88426.127754359477</v>
      </c>
    </row>
    <row r="176" spans="1:5" x14ac:dyDescent="0.35">
      <c r="A176" s="4">
        <f t="shared" si="13"/>
        <v>162</v>
      </c>
      <c r="B176" s="1">
        <f t="shared" si="14"/>
        <v>597.41911312804484</v>
      </c>
      <c r="C176" s="1">
        <f t="shared" si="15"/>
        <v>276.33164923237337</v>
      </c>
      <c r="D176" s="1">
        <f t="shared" si="16"/>
        <v>321.08746389567148</v>
      </c>
      <c r="E176" s="1">
        <f t="shared" si="17"/>
        <v>88105.040290463803</v>
      </c>
    </row>
    <row r="177" spans="1:5" x14ac:dyDescent="0.35">
      <c r="A177" s="4">
        <f t="shared" si="13"/>
        <v>163</v>
      </c>
      <c r="B177" s="1">
        <f t="shared" si="14"/>
        <v>597.41911312804484</v>
      </c>
      <c r="C177" s="1">
        <f t="shared" si="15"/>
        <v>275.32825090769938</v>
      </c>
      <c r="D177" s="1">
        <f t="shared" si="16"/>
        <v>322.09086222034546</v>
      </c>
      <c r="E177" s="1">
        <f t="shared" si="17"/>
        <v>87782.949428243461</v>
      </c>
    </row>
    <row r="178" spans="1:5" x14ac:dyDescent="0.35">
      <c r="A178" s="4">
        <f t="shared" si="13"/>
        <v>164</v>
      </c>
      <c r="B178" s="1">
        <f t="shared" si="14"/>
        <v>597.41911312804484</v>
      </c>
      <c r="C178" s="1">
        <f t="shared" si="15"/>
        <v>274.32171696326077</v>
      </c>
      <c r="D178" s="1">
        <f t="shared" si="16"/>
        <v>323.09739616478407</v>
      </c>
      <c r="E178" s="1">
        <f t="shared" si="17"/>
        <v>87459.852032078677</v>
      </c>
    </row>
    <row r="179" spans="1:5" x14ac:dyDescent="0.35">
      <c r="A179" s="4">
        <f t="shared" si="13"/>
        <v>165</v>
      </c>
      <c r="B179" s="1">
        <f t="shared" si="14"/>
        <v>597.41911312804484</v>
      </c>
      <c r="C179" s="1">
        <f t="shared" si="15"/>
        <v>273.31203760024584</v>
      </c>
      <c r="D179" s="1">
        <f t="shared" si="16"/>
        <v>324.107075527799</v>
      </c>
      <c r="E179" s="1">
        <f t="shared" si="17"/>
        <v>87135.744956550872</v>
      </c>
    </row>
    <row r="180" spans="1:5" x14ac:dyDescent="0.35">
      <c r="A180" s="4">
        <f t="shared" si="13"/>
        <v>166</v>
      </c>
      <c r="B180" s="1">
        <f t="shared" si="14"/>
        <v>597.41911312804484</v>
      </c>
      <c r="C180" s="1">
        <f t="shared" si="15"/>
        <v>272.29920298922144</v>
      </c>
      <c r="D180" s="1">
        <f t="shared" si="16"/>
        <v>325.1199101388234</v>
      </c>
      <c r="E180" s="1">
        <f t="shared" si="17"/>
        <v>86810.625046412053</v>
      </c>
    </row>
    <row r="181" spans="1:5" x14ac:dyDescent="0.35">
      <c r="A181" s="4">
        <f t="shared" si="13"/>
        <v>167</v>
      </c>
      <c r="B181" s="1">
        <f t="shared" si="14"/>
        <v>597.41911312804484</v>
      </c>
      <c r="C181" s="1">
        <f t="shared" si="15"/>
        <v>271.28320327003763</v>
      </c>
      <c r="D181" s="1">
        <f t="shared" si="16"/>
        <v>326.13590985800721</v>
      </c>
      <c r="E181" s="1">
        <f t="shared" si="17"/>
        <v>86484.489136554039</v>
      </c>
    </row>
    <row r="182" spans="1:5" x14ac:dyDescent="0.35">
      <c r="A182" s="4">
        <f t="shared" si="13"/>
        <v>168</v>
      </c>
      <c r="B182" s="1">
        <f t="shared" si="14"/>
        <v>597.41911312804484</v>
      </c>
      <c r="C182" s="1">
        <f t="shared" si="15"/>
        <v>270.26402855173137</v>
      </c>
      <c r="D182" s="1">
        <f t="shared" si="16"/>
        <v>327.15508457631347</v>
      </c>
      <c r="E182" s="1">
        <f t="shared" si="17"/>
        <v>86157.334051977727</v>
      </c>
    </row>
    <row r="183" spans="1:5" x14ac:dyDescent="0.35">
      <c r="A183" s="4">
        <f t="shared" si="13"/>
        <v>169</v>
      </c>
      <c r="B183" s="1">
        <f t="shared" si="14"/>
        <v>597.41911312804484</v>
      </c>
      <c r="C183" s="1">
        <f t="shared" si="15"/>
        <v>269.24166891243038</v>
      </c>
      <c r="D183" s="1">
        <f t="shared" si="16"/>
        <v>328.17744421561446</v>
      </c>
      <c r="E183" s="1">
        <f t="shared" si="17"/>
        <v>85829.15660776211</v>
      </c>
    </row>
    <row r="184" spans="1:5" x14ac:dyDescent="0.35">
      <c r="A184" s="4">
        <f t="shared" si="13"/>
        <v>170</v>
      </c>
      <c r="B184" s="1">
        <f t="shared" si="14"/>
        <v>597.41911312804484</v>
      </c>
      <c r="C184" s="1">
        <f t="shared" si="15"/>
        <v>268.21611439925658</v>
      </c>
      <c r="D184" s="1">
        <f t="shared" si="16"/>
        <v>329.20299872878826</v>
      </c>
      <c r="E184" s="1">
        <f t="shared" si="17"/>
        <v>85499.953609033328</v>
      </c>
    </row>
    <row r="185" spans="1:5" x14ac:dyDescent="0.35">
      <c r="A185" s="4">
        <f t="shared" si="13"/>
        <v>171</v>
      </c>
      <c r="B185" s="1">
        <f t="shared" si="14"/>
        <v>597.41911312804484</v>
      </c>
      <c r="C185" s="1">
        <f t="shared" si="15"/>
        <v>267.18735502822915</v>
      </c>
      <c r="D185" s="1">
        <f t="shared" si="16"/>
        <v>330.23175809981569</v>
      </c>
      <c r="E185" s="1">
        <f t="shared" si="17"/>
        <v>85169.721850933507</v>
      </c>
    </row>
    <row r="186" spans="1:5" x14ac:dyDescent="0.35">
      <c r="A186" s="4">
        <f t="shared" si="13"/>
        <v>172</v>
      </c>
      <c r="B186" s="1">
        <f t="shared" si="14"/>
        <v>597.41911312804484</v>
      </c>
      <c r="C186" s="1">
        <f t="shared" si="15"/>
        <v>266.15538078416716</v>
      </c>
      <c r="D186" s="1">
        <f t="shared" si="16"/>
        <v>331.26373234387768</v>
      </c>
      <c r="E186" s="1">
        <f t="shared" si="17"/>
        <v>84838.458118589624</v>
      </c>
    </row>
    <row r="187" spans="1:5" x14ac:dyDescent="0.35">
      <c r="A187" s="4">
        <f t="shared" si="13"/>
        <v>173</v>
      </c>
      <c r="B187" s="1">
        <f t="shared" si="14"/>
        <v>597.41911312804484</v>
      </c>
      <c r="C187" s="1">
        <f t="shared" si="15"/>
        <v>265.12018162059258</v>
      </c>
      <c r="D187" s="1">
        <f t="shared" si="16"/>
        <v>332.29893150745227</v>
      </c>
      <c r="E187" s="1">
        <f t="shared" si="17"/>
        <v>84506.159187082172</v>
      </c>
    </row>
    <row r="188" spans="1:5" x14ac:dyDescent="0.35">
      <c r="A188" s="4">
        <f t="shared" si="13"/>
        <v>174</v>
      </c>
      <c r="B188" s="1">
        <f t="shared" si="14"/>
        <v>597.41911312804484</v>
      </c>
      <c r="C188" s="1">
        <f t="shared" si="15"/>
        <v>264.08174745963174</v>
      </c>
      <c r="D188" s="1">
        <f t="shared" si="16"/>
        <v>333.3373656684131</v>
      </c>
      <c r="E188" s="1">
        <f t="shared" si="17"/>
        <v>84172.82182141376</v>
      </c>
    </row>
    <row r="189" spans="1:5" x14ac:dyDescent="0.35">
      <c r="A189" s="4">
        <f t="shared" si="13"/>
        <v>175</v>
      </c>
      <c r="B189" s="1">
        <f t="shared" si="14"/>
        <v>597.41911312804484</v>
      </c>
      <c r="C189" s="1">
        <f t="shared" si="15"/>
        <v>263.04006819191795</v>
      </c>
      <c r="D189" s="1">
        <f t="shared" si="16"/>
        <v>334.37904493612689</v>
      </c>
      <c r="E189" s="1">
        <f t="shared" si="17"/>
        <v>83838.442776477634</v>
      </c>
    </row>
    <row r="190" spans="1:5" x14ac:dyDescent="0.35">
      <c r="A190" s="4">
        <f t="shared" si="13"/>
        <v>176</v>
      </c>
      <c r="B190" s="1">
        <f t="shared" si="14"/>
        <v>597.41911312804484</v>
      </c>
      <c r="C190" s="1">
        <f t="shared" si="15"/>
        <v>261.99513367649257</v>
      </c>
      <c r="D190" s="1">
        <f t="shared" si="16"/>
        <v>335.42397945155227</v>
      </c>
      <c r="E190" s="1">
        <f t="shared" si="17"/>
        <v>83503.018797026089</v>
      </c>
    </row>
    <row r="191" spans="1:5" x14ac:dyDescent="0.35">
      <c r="A191" s="4">
        <f t="shared" si="13"/>
        <v>177</v>
      </c>
      <c r="B191" s="1">
        <f t="shared" si="14"/>
        <v>597.41911312804484</v>
      </c>
      <c r="C191" s="1">
        <f t="shared" si="15"/>
        <v>260.94693374070653</v>
      </c>
      <c r="D191" s="1">
        <f t="shared" si="16"/>
        <v>336.47217938733831</v>
      </c>
      <c r="E191" s="1">
        <f t="shared" si="17"/>
        <v>83166.546617638756</v>
      </c>
    </row>
    <row r="192" spans="1:5" x14ac:dyDescent="0.35">
      <c r="A192" s="4">
        <f t="shared" si="13"/>
        <v>178</v>
      </c>
      <c r="B192" s="1">
        <f t="shared" si="14"/>
        <v>597.41911312804484</v>
      </c>
      <c r="C192" s="1">
        <f t="shared" si="15"/>
        <v>259.89545818012107</v>
      </c>
      <c r="D192" s="1">
        <f t="shared" si="16"/>
        <v>337.52365494792377</v>
      </c>
      <c r="E192" s="1">
        <f t="shared" si="17"/>
        <v>82829.022962690826</v>
      </c>
    </row>
    <row r="193" spans="1:5" x14ac:dyDescent="0.35">
      <c r="A193" s="4">
        <f t="shared" si="13"/>
        <v>179</v>
      </c>
      <c r="B193" s="1">
        <f t="shared" si="14"/>
        <v>597.41911312804484</v>
      </c>
      <c r="C193" s="1">
        <f t="shared" si="15"/>
        <v>258.8406967584088</v>
      </c>
      <c r="D193" s="1">
        <f t="shared" si="16"/>
        <v>338.57841636963605</v>
      </c>
      <c r="E193" s="1">
        <f t="shared" si="17"/>
        <v>82490.444546321189</v>
      </c>
    </row>
    <row r="194" spans="1:5" x14ac:dyDescent="0.35">
      <c r="A194" s="4">
        <f t="shared" si="13"/>
        <v>180</v>
      </c>
      <c r="B194" s="1">
        <f t="shared" si="14"/>
        <v>597.41911312804484</v>
      </c>
      <c r="C194" s="1">
        <f t="shared" si="15"/>
        <v>257.78263920725368</v>
      </c>
      <c r="D194" s="1">
        <f t="shared" si="16"/>
        <v>339.63647392079116</v>
      </c>
      <c r="E194" s="1">
        <f t="shared" si="17"/>
        <v>82150.808072400396</v>
      </c>
    </row>
    <row r="195" spans="1:5" x14ac:dyDescent="0.35">
      <c r="A195" s="4">
        <f t="shared" si="13"/>
        <v>181</v>
      </c>
      <c r="B195" s="1">
        <f t="shared" si="14"/>
        <v>597.41911312804484</v>
      </c>
      <c r="C195" s="1">
        <f t="shared" si="15"/>
        <v>256.72127522625124</v>
      </c>
      <c r="D195" s="1">
        <f t="shared" si="16"/>
        <v>340.6978379017936</v>
      </c>
      <c r="E195" s="1">
        <f t="shared" si="17"/>
        <v>81810.110234498599</v>
      </c>
    </row>
    <row r="196" spans="1:5" x14ac:dyDescent="0.35">
      <c r="A196" s="4">
        <f t="shared" si="13"/>
        <v>182</v>
      </c>
      <c r="B196" s="1">
        <f t="shared" si="14"/>
        <v>597.41911312804484</v>
      </c>
      <c r="C196" s="1">
        <f t="shared" si="15"/>
        <v>255.65659448280809</v>
      </c>
      <c r="D196" s="1">
        <f t="shared" si="16"/>
        <v>341.76251864523675</v>
      </c>
      <c r="E196" s="1">
        <f t="shared" si="17"/>
        <v>81468.347715853364</v>
      </c>
    </row>
    <row r="197" spans="1:5" x14ac:dyDescent="0.35">
      <c r="A197" s="4">
        <f t="shared" si="13"/>
        <v>183</v>
      </c>
      <c r="B197" s="1">
        <f t="shared" si="14"/>
        <v>597.41911312804484</v>
      </c>
      <c r="C197" s="1">
        <f t="shared" si="15"/>
        <v>254.58858661204175</v>
      </c>
      <c r="D197" s="1">
        <f t="shared" si="16"/>
        <v>342.83052651600309</v>
      </c>
      <c r="E197" s="1">
        <f t="shared" si="17"/>
        <v>81125.517189337363</v>
      </c>
    </row>
    <row r="198" spans="1:5" x14ac:dyDescent="0.35">
      <c r="A198" s="4">
        <f t="shared" si="13"/>
        <v>184</v>
      </c>
      <c r="B198" s="1">
        <f t="shared" si="14"/>
        <v>597.41911312804484</v>
      </c>
      <c r="C198" s="1">
        <f t="shared" si="15"/>
        <v>253.51724121667922</v>
      </c>
      <c r="D198" s="1">
        <f t="shared" si="16"/>
        <v>343.90187191136562</v>
      </c>
      <c r="E198" s="1">
        <f t="shared" si="17"/>
        <v>80781.615317425996</v>
      </c>
    </row>
    <row r="199" spans="1:5" x14ac:dyDescent="0.35">
      <c r="A199" s="4">
        <f t="shared" si="13"/>
        <v>185</v>
      </c>
      <c r="B199" s="1">
        <f t="shared" si="14"/>
        <v>597.41911312804484</v>
      </c>
      <c r="C199" s="1">
        <f t="shared" si="15"/>
        <v>252.4425478669562</v>
      </c>
      <c r="D199" s="1">
        <f t="shared" si="16"/>
        <v>344.97656526108864</v>
      </c>
      <c r="E199" s="1">
        <f t="shared" si="17"/>
        <v>80436.638752164901</v>
      </c>
    </row>
    <row r="200" spans="1:5" x14ac:dyDescent="0.35">
      <c r="A200" s="4">
        <f t="shared" si="13"/>
        <v>186</v>
      </c>
      <c r="B200" s="1">
        <f t="shared" si="14"/>
        <v>597.41911312804484</v>
      </c>
      <c r="C200" s="1">
        <f t="shared" si="15"/>
        <v>251.36449610051528</v>
      </c>
      <c r="D200" s="1">
        <f t="shared" si="16"/>
        <v>346.05461702752956</v>
      </c>
      <c r="E200" s="1">
        <f t="shared" si="17"/>
        <v>80090.584135137367</v>
      </c>
    </row>
    <row r="201" spans="1:5" x14ac:dyDescent="0.35">
      <c r="A201" s="4">
        <f t="shared" si="13"/>
        <v>187</v>
      </c>
      <c r="B201" s="1">
        <f t="shared" si="14"/>
        <v>597.41911312804484</v>
      </c>
      <c r="C201" s="1">
        <f t="shared" si="15"/>
        <v>250.28307542230425</v>
      </c>
      <c r="D201" s="1">
        <f t="shared" si="16"/>
        <v>347.13603770574059</v>
      </c>
      <c r="E201" s="1">
        <f t="shared" si="17"/>
        <v>79743.448097431625</v>
      </c>
    </row>
    <row r="202" spans="1:5" x14ac:dyDescent="0.35">
      <c r="A202" s="4">
        <f t="shared" si="13"/>
        <v>188</v>
      </c>
      <c r="B202" s="1">
        <f t="shared" si="14"/>
        <v>597.41911312804484</v>
      </c>
      <c r="C202" s="1">
        <f t="shared" si="15"/>
        <v>249.19827530447381</v>
      </c>
      <c r="D202" s="1">
        <f t="shared" si="16"/>
        <v>348.22083782357106</v>
      </c>
      <c r="E202" s="1">
        <f t="shared" si="17"/>
        <v>79395.227259608058</v>
      </c>
    </row>
    <row r="203" spans="1:5" x14ac:dyDescent="0.35">
      <c r="A203" s="4">
        <f t="shared" si="13"/>
        <v>189</v>
      </c>
      <c r="B203" s="1">
        <f t="shared" si="14"/>
        <v>597.41911312804484</v>
      </c>
      <c r="C203" s="1">
        <f t="shared" si="15"/>
        <v>248.11008518627517</v>
      </c>
      <c r="D203" s="1">
        <f t="shared" si="16"/>
        <v>349.30902794176967</v>
      </c>
      <c r="E203" s="1">
        <f t="shared" si="17"/>
        <v>79045.918231666292</v>
      </c>
    </row>
    <row r="204" spans="1:5" x14ac:dyDescent="0.35">
      <c r="A204" s="4">
        <f t="shared" si="13"/>
        <v>190</v>
      </c>
      <c r="B204" s="1">
        <f t="shared" si="14"/>
        <v>597.41911312804484</v>
      </c>
      <c r="C204" s="1">
        <f t="shared" si="15"/>
        <v>247.01849447395713</v>
      </c>
      <c r="D204" s="1">
        <f t="shared" si="16"/>
        <v>350.40061865408768</v>
      </c>
      <c r="E204" s="1">
        <f t="shared" si="17"/>
        <v>78695.517613012198</v>
      </c>
    </row>
    <row r="205" spans="1:5" x14ac:dyDescent="0.35">
      <c r="A205" s="4">
        <f t="shared" si="13"/>
        <v>191</v>
      </c>
      <c r="B205" s="1">
        <f t="shared" si="14"/>
        <v>597.41911312804484</v>
      </c>
      <c r="C205" s="1">
        <f t="shared" si="15"/>
        <v>245.92349254066309</v>
      </c>
      <c r="D205" s="1">
        <f t="shared" si="16"/>
        <v>351.49562058738172</v>
      </c>
      <c r="E205" s="1">
        <f t="shared" si="17"/>
        <v>78344.021992424823</v>
      </c>
    </row>
    <row r="206" spans="1:5" x14ac:dyDescent="0.35">
      <c r="A206" s="4">
        <f t="shared" si="13"/>
        <v>192</v>
      </c>
      <c r="B206" s="1">
        <f t="shared" si="14"/>
        <v>597.41911312804484</v>
      </c>
      <c r="C206" s="1">
        <f t="shared" si="15"/>
        <v>244.82506872632754</v>
      </c>
      <c r="D206" s="1">
        <f t="shared" si="16"/>
        <v>352.59404440171727</v>
      </c>
      <c r="E206" s="1">
        <f t="shared" si="17"/>
        <v>77991.427948023105</v>
      </c>
    </row>
    <row r="207" spans="1:5" x14ac:dyDescent="0.35">
      <c r="A207" s="4">
        <f t="shared" si="13"/>
        <v>193</v>
      </c>
      <c r="B207" s="1">
        <f t="shared" si="14"/>
        <v>597.41911312804484</v>
      </c>
      <c r="C207" s="1">
        <f t="shared" si="15"/>
        <v>243.72321233757219</v>
      </c>
      <c r="D207" s="1">
        <f t="shared" si="16"/>
        <v>353.69590079047265</v>
      </c>
      <c r="E207" s="1">
        <f t="shared" si="17"/>
        <v>77637.732047232639</v>
      </c>
    </row>
    <row r="208" spans="1:5" x14ac:dyDescent="0.35">
      <c r="A208" s="4">
        <f t="shared" ref="A208:A271" si="18">A207+1</f>
        <v>194</v>
      </c>
      <c r="B208" s="1">
        <f t="shared" si="14"/>
        <v>597.41911312804484</v>
      </c>
      <c r="C208" s="1">
        <f t="shared" si="15"/>
        <v>242.61791264760197</v>
      </c>
      <c r="D208" s="1">
        <f t="shared" si="16"/>
        <v>354.80120048044284</v>
      </c>
      <c r="E208" s="1">
        <f t="shared" si="17"/>
        <v>77282.930846752191</v>
      </c>
    </row>
    <row r="209" spans="1:5" x14ac:dyDescent="0.35">
      <c r="A209" s="4">
        <f t="shared" si="18"/>
        <v>195</v>
      </c>
      <c r="B209" s="1">
        <f t="shared" si="14"/>
        <v>597.41911312804484</v>
      </c>
      <c r="C209" s="1">
        <f t="shared" si="15"/>
        <v>241.50915889610059</v>
      </c>
      <c r="D209" s="1">
        <f t="shared" si="16"/>
        <v>355.90995423194425</v>
      </c>
      <c r="E209" s="1">
        <f t="shared" si="17"/>
        <v>76927.020892520246</v>
      </c>
    </row>
    <row r="210" spans="1:5" x14ac:dyDescent="0.35">
      <c r="A210" s="4">
        <f t="shared" si="18"/>
        <v>196</v>
      </c>
      <c r="B210" s="1">
        <f t="shared" si="14"/>
        <v>597.41911312804484</v>
      </c>
      <c r="C210" s="1">
        <f t="shared" si="15"/>
        <v>240.39694028912575</v>
      </c>
      <c r="D210" s="1">
        <f t="shared" si="16"/>
        <v>357.02217283891912</v>
      </c>
      <c r="E210" s="1">
        <f t="shared" si="17"/>
        <v>76569.998719681331</v>
      </c>
    </row>
    <row r="211" spans="1:5" x14ac:dyDescent="0.35">
      <c r="A211" s="4">
        <f t="shared" si="18"/>
        <v>197</v>
      </c>
      <c r="B211" s="1">
        <f t="shared" si="14"/>
        <v>597.41911312804484</v>
      </c>
      <c r="C211" s="1">
        <f t="shared" si="15"/>
        <v>239.28124599900414</v>
      </c>
      <c r="D211" s="1">
        <f t="shared" si="16"/>
        <v>358.13786712904073</v>
      </c>
      <c r="E211" s="1">
        <f t="shared" si="17"/>
        <v>76211.860852552287</v>
      </c>
    </row>
    <row r="212" spans="1:5" x14ac:dyDescent="0.35">
      <c r="A212" s="4">
        <f t="shared" si="18"/>
        <v>198</v>
      </c>
      <c r="B212" s="1">
        <f t="shared" si="14"/>
        <v>597.41911312804484</v>
      </c>
      <c r="C212" s="1">
        <f t="shared" si="15"/>
        <v>238.16206516422588</v>
      </c>
      <c r="D212" s="1">
        <f t="shared" si="16"/>
        <v>359.25704796381899</v>
      </c>
      <c r="E212" s="1">
        <f t="shared" si="17"/>
        <v>75852.603804588463</v>
      </c>
    </row>
    <row r="213" spans="1:5" x14ac:dyDescent="0.35">
      <c r="A213" s="4">
        <f t="shared" si="18"/>
        <v>199</v>
      </c>
      <c r="B213" s="1">
        <f t="shared" si="14"/>
        <v>597.41911312804484</v>
      </c>
      <c r="C213" s="1">
        <f t="shared" si="15"/>
        <v>237.03938688933894</v>
      </c>
      <c r="D213" s="1">
        <f t="shared" si="16"/>
        <v>360.37972623870587</v>
      </c>
      <c r="E213" s="1">
        <f t="shared" si="17"/>
        <v>75492.224078349755</v>
      </c>
    </row>
    <row r="214" spans="1:5" x14ac:dyDescent="0.35">
      <c r="A214" s="4">
        <f t="shared" si="18"/>
        <v>200</v>
      </c>
      <c r="B214" s="1">
        <f t="shared" si="14"/>
        <v>597.41911312804484</v>
      </c>
      <c r="C214" s="1">
        <f t="shared" si="15"/>
        <v>235.91320024484295</v>
      </c>
      <c r="D214" s="1">
        <f t="shared" si="16"/>
        <v>361.50591288320186</v>
      </c>
      <c r="E214" s="1">
        <f t="shared" si="17"/>
        <v>75130.718165466547</v>
      </c>
    </row>
    <row r="215" spans="1:5" x14ac:dyDescent="0.35">
      <c r="A215" s="4">
        <f t="shared" si="18"/>
        <v>201</v>
      </c>
      <c r="B215" s="1">
        <f t="shared" si="14"/>
        <v>597.41911312804484</v>
      </c>
      <c r="C215" s="1">
        <f t="shared" si="15"/>
        <v>234.78349426708294</v>
      </c>
      <c r="D215" s="1">
        <f t="shared" si="16"/>
        <v>362.63561886096193</v>
      </c>
      <c r="E215" s="1">
        <f t="shared" si="17"/>
        <v>74768.082546605583</v>
      </c>
    </row>
    <row r="216" spans="1:5" x14ac:dyDescent="0.35">
      <c r="A216" s="4">
        <f t="shared" si="18"/>
        <v>202</v>
      </c>
      <c r="B216" s="1">
        <f t="shared" si="14"/>
        <v>597.41911312804484</v>
      </c>
      <c r="C216" s="1">
        <f t="shared" si="15"/>
        <v>233.65025795814242</v>
      </c>
      <c r="D216" s="1">
        <f t="shared" si="16"/>
        <v>363.76885516990239</v>
      </c>
      <c r="E216" s="1">
        <f t="shared" si="17"/>
        <v>74404.313691435687</v>
      </c>
    </row>
    <row r="217" spans="1:5" x14ac:dyDescent="0.35">
      <c r="A217" s="4">
        <f t="shared" si="18"/>
        <v>203</v>
      </c>
      <c r="B217" s="1">
        <f t="shared" si="14"/>
        <v>597.41911312804484</v>
      </c>
      <c r="C217" s="1">
        <f t="shared" si="15"/>
        <v>232.51348028573651</v>
      </c>
      <c r="D217" s="1">
        <f t="shared" si="16"/>
        <v>364.90563284230836</v>
      </c>
      <c r="E217" s="1">
        <f t="shared" si="17"/>
        <v>74039.408058593384</v>
      </c>
    </row>
    <row r="218" spans="1:5" x14ac:dyDescent="0.35">
      <c r="A218" s="4">
        <f t="shared" si="18"/>
        <v>204</v>
      </c>
      <c r="B218" s="1">
        <f t="shared" si="14"/>
        <v>597.41911312804484</v>
      </c>
      <c r="C218" s="1">
        <f t="shared" si="15"/>
        <v>231.37315018310431</v>
      </c>
      <c r="D218" s="1">
        <f t="shared" si="16"/>
        <v>366.04596294494053</v>
      </c>
      <c r="E218" s="1">
        <f t="shared" si="17"/>
        <v>73673.362095648437</v>
      </c>
    </row>
    <row r="219" spans="1:5" x14ac:dyDescent="0.35">
      <c r="A219" s="4">
        <f t="shared" si="18"/>
        <v>205</v>
      </c>
      <c r="B219" s="1">
        <f t="shared" si="14"/>
        <v>597.41911312804484</v>
      </c>
      <c r="C219" s="1">
        <f t="shared" si="15"/>
        <v>230.22925654890136</v>
      </c>
      <c r="D219" s="1">
        <f t="shared" si="16"/>
        <v>367.18985657914345</v>
      </c>
      <c r="E219" s="1">
        <f t="shared" si="17"/>
        <v>73306.172239069288</v>
      </c>
    </row>
    <row r="220" spans="1:5" x14ac:dyDescent="0.35">
      <c r="A220" s="4">
        <f t="shared" si="18"/>
        <v>206</v>
      </c>
      <c r="B220" s="1">
        <f t="shared" si="14"/>
        <v>597.41911312804484</v>
      </c>
      <c r="C220" s="1">
        <f t="shared" si="15"/>
        <v>229.08178824709151</v>
      </c>
      <c r="D220" s="1">
        <f t="shared" si="16"/>
        <v>368.33732488095336</v>
      </c>
      <c r="E220" s="1">
        <f t="shared" si="17"/>
        <v>72937.834914188337</v>
      </c>
    </row>
    <row r="221" spans="1:5" x14ac:dyDescent="0.35">
      <c r="A221" s="4">
        <f t="shared" si="18"/>
        <v>207</v>
      </c>
      <c r="B221" s="1">
        <f t="shared" si="14"/>
        <v>597.41911312804484</v>
      </c>
      <c r="C221" s="1">
        <f t="shared" si="15"/>
        <v>227.93073410683854</v>
      </c>
      <c r="D221" s="1">
        <f t="shared" si="16"/>
        <v>369.4883790212063</v>
      </c>
      <c r="E221" s="1">
        <f t="shared" si="17"/>
        <v>72568.346535167133</v>
      </c>
    </row>
    <row r="222" spans="1:5" x14ac:dyDescent="0.35">
      <c r="A222" s="4">
        <f t="shared" si="18"/>
        <v>208</v>
      </c>
      <c r="B222" s="1">
        <f t="shared" si="14"/>
        <v>597.41911312804484</v>
      </c>
      <c r="C222" s="1">
        <f t="shared" si="15"/>
        <v>226.77608292239728</v>
      </c>
      <c r="D222" s="1">
        <f t="shared" si="16"/>
        <v>370.64303020564756</v>
      </c>
      <c r="E222" s="1">
        <f t="shared" si="17"/>
        <v>72197.703504961479</v>
      </c>
    </row>
    <row r="223" spans="1:5" x14ac:dyDescent="0.35">
      <c r="A223" s="4">
        <f t="shared" si="18"/>
        <v>209</v>
      </c>
      <c r="B223" s="1">
        <f t="shared" si="14"/>
        <v>597.41911312804484</v>
      </c>
      <c r="C223" s="1">
        <f t="shared" si="15"/>
        <v>225.6178234530046</v>
      </c>
      <c r="D223" s="1">
        <f t="shared" si="16"/>
        <v>371.80128967504027</v>
      </c>
      <c r="E223" s="1">
        <f t="shared" si="17"/>
        <v>71825.902215286435</v>
      </c>
    </row>
    <row r="224" spans="1:5" x14ac:dyDescent="0.35">
      <c r="A224" s="4">
        <f t="shared" si="18"/>
        <v>210</v>
      </c>
      <c r="B224" s="1">
        <f t="shared" si="14"/>
        <v>597.41911312804484</v>
      </c>
      <c r="C224" s="1">
        <f t="shared" si="15"/>
        <v>224.4559444227701</v>
      </c>
      <c r="D224" s="1">
        <f t="shared" si="16"/>
        <v>372.96316870527471</v>
      </c>
      <c r="E224" s="1">
        <f t="shared" si="17"/>
        <v>71452.939046581159</v>
      </c>
    </row>
    <row r="225" spans="1:5" x14ac:dyDescent="0.35">
      <c r="A225" s="4">
        <f t="shared" si="18"/>
        <v>211</v>
      </c>
      <c r="B225" s="1">
        <f t="shared" si="14"/>
        <v>597.41911312804484</v>
      </c>
      <c r="C225" s="1">
        <f t="shared" si="15"/>
        <v>223.29043452056609</v>
      </c>
      <c r="D225" s="1">
        <f t="shared" si="16"/>
        <v>374.12867860747872</v>
      </c>
      <c r="E225" s="1">
        <f t="shared" si="17"/>
        <v>71078.810367973681</v>
      </c>
    </row>
    <row r="226" spans="1:5" x14ac:dyDescent="0.35">
      <c r="A226" s="4">
        <f t="shared" si="18"/>
        <v>212</v>
      </c>
      <c r="B226" s="1">
        <f t="shared" si="14"/>
        <v>597.41911312804484</v>
      </c>
      <c r="C226" s="1">
        <f t="shared" si="15"/>
        <v>222.12128239991773</v>
      </c>
      <c r="D226" s="1">
        <f t="shared" si="16"/>
        <v>375.29783072812711</v>
      </c>
      <c r="E226" s="1">
        <f t="shared" si="17"/>
        <v>70703.512537245551</v>
      </c>
    </row>
    <row r="227" spans="1:5" x14ac:dyDescent="0.35">
      <c r="A227" s="4">
        <f t="shared" si="18"/>
        <v>213</v>
      </c>
      <c r="B227" s="1">
        <f t="shared" ref="B227:B290" si="19">E$6</f>
        <v>597.41911312804484</v>
      </c>
      <c r="C227" s="1">
        <f t="shared" ref="C227:C290" si="20">E226*(B$9/B$10)</f>
        <v>220.94847667889232</v>
      </c>
      <c r="D227" s="1">
        <f t="shared" ref="D227:D290" si="21">B227-C227</f>
        <v>376.47063644915249</v>
      </c>
      <c r="E227" s="1">
        <f t="shared" ref="E227:E290" si="22">E226-D227</f>
        <v>70327.041900796394</v>
      </c>
    </row>
    <row r="228" spans="1:5" x14ac:dyDescent="0.35">
      <c r="A228" s="4">
        <f t="shared" si="18"/>
        <v>214</v>
      </c>
      <c r="B228" s="1">
        <f t="shared" si="19"/>
        <v>597.41911312804484</v>
      </c>
      <c r="C228" s="1">
        <f t="shared" si="20"/>
        <v>219.7720059399887</v>
      </c>
      <c r="D228" s="1">
        <f t="shared" si="21"/>
        <v>377.64710718805611</v>
      </c>
      <c r="E228" s="1">
        <f t="shared" si="22"/>
        <v>69949.394793608342</v>
      </c>
    </row>
    <row r="229" spans="1:5" x14ac:dyDescent="0.35">
      <c r="A229" s="4">
        <f t="shared" si="18"/>
        <v>215</v>
      </c>
      <c r="B229" s="1">
        <f t="shared" si="19"/>
        <v>597.41911312804484</v>
      </c>
      <c r="C229" s="1">
        <f t="shared" si="20"/>
        <v>218.59185873002605</v>
      </c>
      <c r="D229" s="1">
        <f t="shared" si="21"/>
        <v>378.82725439801879</v>
      </c>
      <c r="E229" s="1">
        <f t="shared" si="22"/>
        <v>69570.567539210329</v>
      </c>
    </row>
    <row r="230" spans="1:5" x14ac:dyDescent="0.35">
      <c r="A230" s="4">
        <f t="shared" si="18"/>
        <v>216</v>
      </c>
      <c r="B230" s="1">
        <f t="shared" si="19"/>
        <v>597.41911312804484</v>
      </c>
      <c r="C230" s="1">
        <f t="shared" si="20"/>
        <v>217.40802356003226</v>
      </c>
      <c r="D230" s="1">
        <f t="shared" si="21"/>
        <v>380.01108956801261</v>
      </c>
      <c r="E230" s="1">
        <f t="shared" si="22"/>
        <v>69190.556449642318</v>
      </c>
    </row>
    <row r="231" spans="1:5" x14ac:dyDescent="0.35">
      <c r="A231" s="4">
        <f t="shared" si="18"/>
        <v>217</v>
      </c>
      <c r="B231" s="1">
        <f t="shared" si="19"/>
        <v>597.41911312804484</v>
      </c>
      <c r="C231" s="1">
        <f t="shared" si="20"/>
        <v>216.22048890513221</v>
      </c>
      <c r="D231" s="1">
        <f t="shared" si="21"/>
        <v>381.1986242229126</v>
      </c>
      <c r="E231" s="1">
        <f t="shared" si="22"/>
        <v>68809.3578254194</v>
      </c>
    </row>
    <row r="232" spans="1:5" x14ac:dyDescent="0.35">
      <c r="A232" s="4">
        <f t="shared" si="18"/>
        <v>218</v>
      </c>
      <c r="B232" s="1">
        <f t="shared" si="19"/>
        <v>597.41911312804484</v>
      </c>
      <c r="C232" s="1">
        <f t="shared" si="20"/>
        <v>215.0292432044356</v>
      </c>
      <c r="D232" s="1">
        <f t="shared" si="21"/>
        <v>382.38986992360924</v>
      </c>
      <c r="E232" s="1">
        <f t="shared" si="22"/>
        <v>68426.967955495784</v>
      </c>
    </row>
    <row r="233" spans="1:5" x14ac:dyDescent="0.35">
      <c r="A233" s="4">
        <f t="shared" si="18"/>
        <v>219</v>
      </c>
      <c r="B233" s="1">
        <f t="shared" si="19"/>
        <v>597.41911312804484</v>
      </c>
      <c r="C233" s="1">
        <f t="shared" si="20"/>
        <v>213.8342748609243</v>
      </c>
      <c r="D233" s="1">
        <f t="shared" si="21"/>
        <v>383.58483826712052</v>
      </c>
      <c r="E233" s="1">
        <f t="shared" si="22"/>
        <v>68043.383117228659</v>
      </c>
    </row>
    <row r="234" spans="1:5" x14ac:dyDescent="0.35">
      <c r="A234" s="4">
        <f t="shared" si="18"/>
        <v>220</v>
      </c>
      <c r="B234" s="1">
        <f t="shared" si="19"/>
        <v>597.41911312804484</v>
      </c>
      <c r="C234" s="1">
        <f t="shared" si="20"/>
        <v>212.63557224133953</v>
      </c>
      <c r="D234" s="1">
        <f t="shared" si="21"/>
        <v>384.78354088670528</v>
      </c>
      <c r="E234" s="1">
        <f t="shared" si="22"/>
        <v>67658.599576341949</v>
      </c>
    </row>
    <row r="235" spans="1:5" x14ac:dyDescent="0.35">
      <c r="A235" s="4">
        <f t="shared" si="18"/>
        <v>221</v>
      </c>
      <c r="B235" s="1">
        <f t="shared" si="19"/>
        <v>597.41911312804484</v>
      </c>
      <c r="C235" s="1">
        <f t="shared" si="20"/>
        <v>211.43312367606856</v>
      </c>
      <c r="D235" s="1">
        <f t="shared" si="21"/>
        <v>385.98598945197625</v>
      </c>
      <c r="E235" s="1">
        <f t="shared" si="22"/>
        <v>67272.613586889973</v>
      </c>
    </row>
    <row r="236" spans="1:5" x14ac:dyDescent="0.35">
      <c r="A236" s="4">
        <f t="shared" si="18"/>
        <v>222</v>
      </c>
      <c r="B236" s="1">
        <f t="shared" si="19"/>
        <v>597.41911312804484</v>
      </c>
      <c r="C236" s="1">
        <f t="shared" si="20"/>
        <v>210.22691745903114</v>
      </c>
      <c r="D236" s="1">
        <f t="shared" si="21"/>
        <v>387.1921956690137</v>
      </c>
      <c r="E236" s="1">
        <f t="shared" si="22"/>
        <v>66885.421391220953</v>
      </c>
    </row>
    <row r="237" spans="1:5" x14ac:dyDescent="0.35">
      <c r="A237" s="4">
        <f t="shared" si="18"/>
        <v>223</v>
      </c>
      <c r="B237" s="1">
        <f t="shared" si="19"/>
        <v>597.41911312804484</v>
      </c>
      <c r="C237" s="1">
        <f t="shared" si="20"/>
        <v>209.01694184756545</v>
      </c>
      <c r="D237" s="1">
        <f t="shared" si="21"/>
        <v>388.40217128047937</v>
      </c>
      <c r="E237" s="1">
        <f t="shared" si="22"/>
        <v>66497.01921994047</v>
      </c>
    </row>
    <row r="238" spans="1:5" x14ac:dyDescent="0.35">
      <c r="A238" s="4">
        <f t="shared" si="18"/>
        <v>224</v>
      </c>
      <c r="B238" s="1">
        <f t="shared" si="19"/>
        <v>597.41911312804484</v>
      </c>
      <c r="C238" s="1">
        <f t="shared" si="20"/>
        <v>207.80318506231396</v>
      </c>
      <c r="D238" s="1">
        <f t="shared" si="21"/>
        <v>389.61592806573088</v>
      </c>
      <c r="E238" s="1">
        <f t="shared" si="22"/>
        <v>66107.40329187474</v>
      </c>
    </row>
    <row r="239" spans="1:5" x14ac:dyDescent="0.35">
      <c r="A239" s="4">
        <f t="shared" si="18"/>
        <v>225</v>
      </c>
      <c r="B239" s="1">
        <f t="shared" si="19"/>
        <v>597.41911312804484</v>
      </c>
      <c r="C239" s="1">
        <f t="shared" si="20"/>
        <v>206.58563528710854</v>
      </c>
      <c r="D239" s="1">
        <f t="shared" si="21"/>
        <v>390.83347784093633</v>
      </c>
      <c r="E239" s="1">
        <f t="shared" si="22"/>
        <v>65716.569814033806</v>
      </c>
    </row>
    <row r="240" spans="1:5" x14ac:dyDescent="0.35">
      <c r="A240" s="4">
        <f t="shared" si="18"/>
        <v>226</v>
      </c>
      <c r="B240" s="1">
        <f t="shared" si="19"/>
        <v>597.41911312804484</v>
      </c>
      <c r="C240" s="1">
        <f t="shared" si="20"/>
        <v>205.36428066885563</v>
      </c>
      <c r="D240" s="1">
        <f t="shared" si="21"/>
        <v>392.05483245918924</v>
      </c>
      <c r="E240" s="1">
        <f t="shared" si="22"/>
        <v>65324.514981574619</v>
      </c>
    </row>
    <row r="241" spans="1:5" x14ac:dyDescent="0.35">
      <c r="A241" s="4">
        <f t="shared" si="18"/>
        <v>227</v>
      </c>
      <c r="B241" s="1">
        <f t="shared" si="19"/>
        <v>597.41911312804484</v>
      </c>
      <c r="C241" s="1">
        <f t="shared" si="20"/>
        <v>204.13910931742066</v>
      </c>
      <c r="D241" s="1">
        <f t="shared" si="21"/>
        <v>393.28000381062418</v>
      </c>
      <c r="E241" s="1">
        <f t="shared" si="22"/>
        <v>64931.234977763997</v>
      </c>
    </row>
    <row r="242" spans="1:5" x14ac:dyDescent="0.35">
      <c r="A242" s="4">
        <f t="shared" si="18"/>
        <v>228</v>
      </c>
      <c r="B242" s="1">
        <f t="shared" si="19"/>
        <v>597.41911312804484</v>
      </c>
      <c r="C242" s="1">
        <f t="shared" si="20"/>
        <v>202.91010930551246</v>
      </c>
      <c r="D242" s="1">
        <f t="shared" si="21"/>
        <v>394.50900382253235</v>
      </c>
      <c r="E242" s="1">
        <f t="shared" si="22"/>
        <v>64536.725973941466</v>
      </c>
    </row>
    <row r="243" spans="1:5" x14ac:dyDescent="0.35">
      <c r="A243" s="4">
        <f t="shared" si="18"/>
        <v>229</v>
      </c>
      <c r="B243" s="1">
        <f t="shared" si="19"/>
        <v>597.41911312804484</v>
      </c>
      <c r="C243" s="1">
        <f t="shared" si="20"/>
        <v>201.67726866856705</v>
      </c>
      <c r="D243" s="1">
        <f t="shared" si="21"/>
        <v>395.74184445947776</v>
      </c>
      <c r="E243" s="1">
        <f t="shared" si="22"/>
        <v>64140.984129481985</v>
      </c>
    </row>
    <row r="244" spans="1:5" x14ac:dyDescent="0.35">
      <c r="A244" s="4">
        <f t="shared" si="18"/>
        <v>230</v>
      </c>
      <c r="B244" s="1">
        <f t="shared" si="19"/>
        <v>597.41911312804484</v>
      </c>
      <c r="C244" s="1">
        <f t="shared" si="20"/>
        <v>200.44057540463118</v>
      </c>
      <c r="D244" s="1">
        <f t="shared" si="21"/>
        <v>396.97853772341364</v>
      </c>
      <c r="E244" s="1">
        <f t="shared" si="22"/>
        <v>63744.005591758571</v>
      </c>
    </row>
    <row r="245" spans="1:5" x14ac:dyDescent="0.35">
      <c r="A245" s="4">
        <f t="shared" si="18"/>
        <v>231</v>
      </c>
      <c r="B245" s="1">
        <f t="shared" si="19"/>
        <v>597.41911312804484</v>
      </c>
      <c r="C245" s="1">
        <f t="shared" si="20"/>
        <v>199.20001747424553</v>
      </c>
      <c r="D245" s="1">
        <f t="shared" si="21"/>
        <v>398.21909565379929</v>
      </c>
      <c r="E245" s="1">
        <f t="shared" si="22"/>
        <v>63345.786496104774</v>
      </c>
    </row>
    <row r="246" spans="1:5" x14ac:dyDescent="0.35">
      <c r="A246" s="4">
        <f t="shared" si="18"/>
        <v>232</v>
      </c>
      <c r="B246" s="1">
        <f t="shared" si="19"/>
        <v>597.41911312804484</v>
      </c>
      <c r="C246" s="1">
        <f t="shared" si="20"/>
        <v>197.95558280032739</v>
      </c>
      <c r="D246" s="1">
        <f t="shared" si="21"/>
        <v>399.46353032771742</v>
      </c>
      <c r="E246" s="1">
        <f t="shared" si="22"/>
        <v>62946.322965777057</v>
      </c>
    </row>
    <row r="247" spans="1:5" x14ac:dyDescent="0.35">
      <c r="A247" s="4">
        <f t="shared" si="18"/>
        <v>233</v>
      </c>
      <c r="B247" s="1">
        <f t="shared" si="19"/>
        <v>597.41911312804484</v>
      </c>
      <c r="C247" s="1">
        <f t="shared" si="20"/>
        <v>196.70725926805329</v>
      </c>
      <c r="D247" s="1">
        <f t="shared" si="21"/>
        <v>400.71185385999155</v>
      </c>
      <c r="E247" s="1">
        <f t="shared" si="22"/>
        <v>62545.611111917067</v>
      </c>
    </row>
    <row r="248" spans="1:5" x14ac:dyDescent="0.35">
      <c r="A248" s="4">
        <f t="shared" si="18"/>
        <v>234</v>
      </c>
      <c r="B248" s="1">
        <f t="shared" si="19"/>
        <v>597.41911312804484</v>
      </c>
      <c r="C248" s="1">
        <f t="shared" si="20"/>
        <v>195.45503472474081</v>
      </c>
      <c r="D248" s="1">
        <f t="shared" si="21"/>
        <v>401.96407840330403</v>
      </c>
      <c r="E248" s="1">
        <f t="shared" si="22"/>
        <v>62143.647033513764</v>
      </c>
    </row>
    <row r="249" spans="1:5" x14ac:dyDescent="0.35">
      <c r="A249" s="4">
        <f t="shared" si="18"/>
        <v>235</v>
      </c>
      <c r="B249" s="1">
        <f t="shared" si="19"/>
        <v>597.41911312804484</v>
      </c>
      <c r="C249" s="1">
        <f t="shared" si="20"/>
        <v>194.19889697973051</v>
      </c>
      <c r="D249" s="1">
        <f t="shared" si="21"/>
        <v>403.22021614831431</v>
      </c>
      <c r="E249" s="1">
        <f t="shared" si="22"/>
        <v>61740.426817365449</v>
      </c>
    </row>
    <row r="250" spans="1:5" x14ac:dyDescent="0.35">
      <c r="A250" s="4">
        <f t="shared" si="18"/>
        <v>236</v>
      </c>
      <c r="B250" s="1">
        <f t="shared" si="19"/>
        <v>597.41911312804484</v>
      </c>
      <c r="C250" s="1">
        <f t="shared" si="20"/>
        <v>192.93883380426701</v>
      </c>
      <c r="D250" s="1">
        <f t="shared" si="21"/>
        <v>404.48027932377784</v>
      </c>
      <c r="E250" s="1">
        <f t="shared" si="22"/>
        <v>61335.946538041673</v>
      </c>
    </row>
    <row r="251" spans="1:5" x14ac:dyDescent="0.35">
      <c r="A251" s="4">
        <f t="shared" si="18"/>
        <v>237</v>
      </c>
      <c r="B251" s="1">
        <f t="shared" si="19"/>
        <v>597.41911312804484</v>
      </c>
      <c r="C251" s="1">
        <f t="shared" si="20"/>
        <v>191.67483293138022</v>
      </c>
      <c r="D251" s="1">
        <f t="shared" si="21"/>
        <v>405.74428019666459</v>
      </c>
      <c r="E251" s="1">
        <f t="shared" si="22"/>
        <v>60930.202257845005</v>
      </c>
    </row>
    <row r="252" spans="1:5" x14ac:dyDescent="0.35">
      <c r="A252" s="4">
        <f t="shared" si="18"/>
        <v>238</v>
      </c>
      <c r="B252" s="1">
        <f t="shared" si="19"/>
        <v>597.41911312804484</v>
      </c>
      <c r="C252" s="1">
        <f t="shared" si="20"/>
        <v>190.40688205576564</v>
      </c>
      <c r="D252" s="1">
        <f t="shared" si="21"/>
        <v>407.01223107227918</v>
      </c>
      <c r="E252" s="1">
        <f t="shared" si="22"/>
        <v>60523.190026772725</v>
      </c>
    </row>
    <row r="253" spans="1:5" x14ac:dyDescent="0.35">
      <c r="A253" s="4">
        <f t="shared" si="18"/>
        <v>239</v>
      </c>
      <c r="B253" s="1">
        <f t="shared" si="19"/>
        <v>597.41911312804484</v>
      </c>
      <c r="C253" s="1">
        <f t="shared" si="20"/>
        <v>189.13496883366474</v>
      </c>
      <c r="D253" s="1">
        <f t="shared" si="21"/>
        <v>408.2841442943801</v>
      </c>
      <c r="E253" s="1">
        <f t="shared" si="22"/>
        <v>60114.905882478342</v>
      </c>
    </row>
    <row r="254" spans="1:5" x14ac:dyDescent="0.35">
      <c r="A254" s="4">
        <f t="shared" si="18"/>
        <v>240</v>
      </c>
      <c r="B254" s="1">
        <f t="shared" si="19"/>
        <v>597.41911312804484</v>
      </c>
      <c r="C254" s="1">
        <f t="shared" si="20"/>
        <v>187.85908088274479</v>
      </c>
      <c r="D254" s="1">
        <f t="shared" si="21"/>
        <v>409.56003224530002</v>
      </c>
      <c r="E254" s="1">
        <f t="shared" si="22"/>
        <v>59705.34585023304</v>
      </c>
    </row>
    <row r="255" spans="1:5" x14ac:dyDescent="0.35">
      <c r="A255" s="4">
        <f t="shared" si="18"/>
        <v>241</v>
      </c>
      <c r="B255" s="1">
        <f t="shared" si="19"/>
        <v>597.41911312804484</v>
      </c>
      <c r="C255" s="1">
        <f t="shared" si="20"/>
        <v>186.57920578197823</v>
      </c>
      <c r="D255" s="1">
        <f t="shared" si="21"/>
        <v>410.83990734606664</v>
      </c>
      <c r="E255" s="1">
        <f t="shared" si="22"/>
        <v>59294.505942886972</v>
      </c>
    </row>
    <row r="256" spans="1:5" x14ac:dyDescent="0.35">
      <c r="A256" s="4">
        <f t="shared" si="18"/>
        <v>242</v>
      </c>
      <c r="B256" s="1">
        <f t="shared" si="19"/>
        <v>597.41911312804484</v>
      </c>
      <c r="C256" s="1">
        <f t="shared" si="20"/>
        <v>185.29533107152176</v>
      </c>
      <c r="D256" s="1">
        <f t="shared" si="21"/>
        <v>412.12378205652305</v>
      </c>
      <c r="E256" s="1">
        <f t="shared" si="22"/>
        <v>58882.38216083045</v>
      </c>
    </row>
    <row r="257" spans="1:5" x14ac:dyDescent="0.35">
      <c r="A257" s="4">
        <f t="shared" si="18"/>
        <v>243</v>
      </c>
      <c r="B257" s="1">
        <f t="shared" si="19"/>
        <v>597.41911312804484</v>
      </c>
      <c r="C257" s="1">
        <f t="shared" si="20"/>
        <v>184.00744425259515</v>
      </c>
      <c r="D257" s="1">
        <f t="shared" si="21"/>
        <v>413.41166887544966</v>
      </c>
      <c r="E257" s="1">
        <f t="shared" si="22"/>
        <v>58468.970491954999</v>
      </c>
    </row>
    <row r="258" spans="1:5" x14ac:dyDescent="0.35">
      <c r="A258" s="4">
        <f t="shared" si="18"/>
        <v>244</v>
      </c>
      <c r="B258" s="1">
        <f t="shared" si="19"/>
        <v>597.41911312804484</v>
      </c>
      <c r="C258" s="1">
        <f t="shared" si="20"/>
        <v>182.71553278735936</v>
      </c>
      <c r="D258" s="1">
        <f t="shared" si="21"/>
        <v>414.70358034068545</v>
      </c>
      <c r="E258" s="1">
        <f t="shared" si="22"/>
        <v>58054.266911614315</v>
      </c>
    </row>
    <row r="259" spans="1:5" x14ac:dyDescent="0.35">
      <c r="A259" s="4">
        <f t="shared" si="18"/>
        <v>245</v>
      </c>
      <c r="B259" s="1">
        <f t="shared" si="19"/>
        <v>597.41911312804484</v>
      </c>
      <c r="C259" s="1">
        <f t="shared" si="20"/>
        <v>181.41958409879473</v>
      </c>
      <c r="D259" s="1">
        <f t="shared" si="21"/>
        <v>415.99952902925008</v>
      </c>
      <c r="E259" s="1">
        <f t="shared" si="22"/>
        <v>57638.267382585065</v>
      </c>
    </row>
    <row r="260" spans="1:5" x14ac:dyDescent="0.35">
      <c r="A260" s="4">
        <f t="shared" si="18"/>
        <v>246</v>
      </c>
      <c r="B260" s="1">
        <f t="shared" si="19"/>
        <v>597.41911312804484</v>
      </c>
      <c r="C260" s="1">
        <f t="shared" si="20"/>
        <v>180.11958557057832</v>
      </c>
      <c r="D260" s="1">
        <f t="shared" si="21"/>
        <v>417.29952755746649</v>
      </c>
      <c r="E260" s="1">
        <f t="shared" si="22"/>
        <v>57220.9678550276</v>
      </c>
    </row>
    <row r="261" spans="1:5" x14ac:dyDescent="0.35">
      <c r="A261" s="4">
        <f t="shared" si="18"/>
        <v>247</v>
      </c>
      <c r="B261" s="1">
        <f t="shared" si="19"/>
        <v>597.41911312804484</v>
      </c>
      <c r="C261" s="1">
        <f t="shared" si="20"/>
        <v>178.81552454696123</v>
      </c>
      <c r="D261" s="1">
        <f t="shared" si="21"/>
        <v>418.60358858108361</v>
      </c>
      <c r="E261" s="1">
        <f t="shared" si="22"/>
        <v>56802.364266446515</v>
      </c>
    </row>
    <row r="262" spans="1:5" x14ac:dyDescent="0.35">
      <c r="A262" s="4">
        <f t="shared" si="18"/>
        <v>248</v>
      </c>
      <c r="B262" s="1">
        <f t="shared" si="19"/>
        <v>597.41911312804484</v>
      </c>
      <c r="C262" s="1">
        <f t="shared" si="20"/>
        <v>177.50738833264535</v>
      </c>
      <c r="D262" s="1">
        <f t="shared" si="21"/>
        <v>419.91172479539949</v>
      </c>
      <c r="E262" s="1">
        <f t="shared" si="22"/>
        <v>56382.452541651117</v>
      </c>
    </row>
    <row r="263" spans="1:5" x14ac:dyDescent="0.35">
      <c r="A263" s="4">
        <f t="shared" si="18"/>
        <v>249</v>
      </c>
      <c r="B263" s="1">
        <f t="shared" si="19"/>
        <v>597.41911312804484</v>
      </c>
      <c r="C263" s="1">
        <f t="shared" si="20"/>
        <v>176.19516419265972</v>
      </c>
      <c r="D263" s="1">
        <f t="shared" si="21"/>
        <v>421.22394893538512</v>
      </c>
      <c r="E263" s="1">
        <f t="shared" si="22"/>
        <v>55961.228592715735</v>
      </c>
    </row>
    <row r="264" spans="1:5" x14ac:dyDescent="0.35">
      <c r="A264" s="4">
        <f t="shared" si="18"/>
        <v>250</v>
      </c>
      <c r="B264" s="1">
        <f t="shared" si="19"/>
        <v>597.41911312804484</v>
      </c>
      <c r="C264" s="1">
        <f t="shared" si="20"/>
        <v>174.87883935223667</v>
      </c>
      <c r="D264" s="1">
        <f t="shared" si="21"/>
        <v>422.54027377580815</v>
      </c>
      <c r="E264" s="1">
        <f t="shared" si="22"/>
        <v>55538.68831893993</v>
      </c>
    </row>
    <row r="265" spans="1:5" x14ac:dyDescent="0.35">
      <c r="A265" s="4">
        <f t="shared" si="18"/>
        <v>251</v>
      </c>
      <c r="B265" s="1">
        <f t="shared" si="19"/>
        <v>597.41911312804484</v>
      </c>
      <c r="C265" s="1">
        <f t="shared" si="20"/>
        <v>173.55840099668725</v>
      </c>
      <c r="D265" s="1">
        <f t="shared" si="21"/>
        <v>423.86071213135756</v>
      </c>
      <c r="E265" s="1">
        <f t="shared" si="22"/>
        <v>55114.827606808576</v>
      </c>
    </row>
    <row r="266" spans="1:5" x14ac:dyDescent="0.35">
      <c r="A266" s="4">
        <f t="shared" si="18"/>
        <v>252</v>
      </c>
      <c r="B266" s="1">
        <f t="shared" si="19"/>
        <v>597.41911312804484</v>
      </c>
      <c r="C266" s="1">
        <f t="shared" si="20"/>
        <v>172.23383627127677</v>
      </c>
      <c r="D266" s="1">
        <f t="shared" si="21"/>
        <v>425.18527685676804</v>
      </c>
      <c r="E266" s="1">
        <f t="shared" si="22"/>
        <v>54689.642329951806</v>
      </c>
    </row>
    <row r="267" spans="1:5" x14ac:dyDescent="0.35">
      <c r="A267" s="4">
        <f t="shared" si="18"/>
        <v>253</v>
      </c>
      <c r="B267" s="1">
        <f t="shared" si="19"/>
        <v>597.41911312804484</v>
      </c>
      <c r="C267" s="1">
        <f t="shared" si="20"/>
        <v>170.90513228109938</v>
      </c>
      <c r="D267" s="1">
        <f t="shared" si="21"/>
        <v>426.51398084694546</v>
      </c>
      <c r="E267" s="1">
        <f t="shared" si="22"/>
        <v>54263.12834910486</v>
      </c>
    </row>
    <row r="268" spans="1:5" x14ac:dyDescent="0.35">
      <c r="A268" s="4">
        <f t="shared" si="18"/>
        <v>254</v>
      </c>
      <c r="B268" s="1">
        <f t="shared" si="19"/>
        <v>597.41911312804484</v>
      </c>
      <c r="C268" s="1">
        <f t="shared" si="20"/>
        <v>169.57227609095267</v>
      </c>
      <c r="D268" s="1">
        <f t="shared" si="21"/>
        <v>427.8468370370922</v>
      </c>
      <c r="E268" s="1">
        <f t="shared" si="22"/>
        <v>53835.28151206777</v>
      </c>
    </row>
    <row r="269" spans="1:5" x14ac:dyDescent="0.35">
      <c r="A269" s="4">
        <f t="shared" si="18"/>
        <v>255</v>
      </c>
      <c r="B269" s="1">
        <f t="shared" si="19"/>
        <v>597.41911312804484</v>
      </c>
      <c r="C269" s="1">
        <f t="shared" si="20"/>
        <v>168.23525472521177</v>
      </c>
      <c r="D269" s="1">
        <f t="shared" si="21"/>
        <v>429.18385840283304</v>
      </c>
      <c r="E269" s="1">
        <f t="shared" si="22"/>
        <v>53406.09765366494</v>
      </c>
    </row>
    <row r="270" spans="1:5" x14ac:dyDescent="0.35">
      <c r="A270" s="4">
        <f t="shared" si="18"/>
        <v>256</v>
      </c>
      <c r="B270" s="1">
        <f t="shared" si="19"/>
        <v>597.41911312804484</v>
      </c>
      <c r="C270" s="1">
        <f t="shared" si="20"/>
        <v>166.89405516770293</v>
      </c>
      <c r="D270" s="1">
        <f t="shared" si="21"/>
        <v>430.52505796034188</v>
      </c>
      <c r="E270" s="1">
        <f t="shared" si="22"/>
        <v>52975.572595704594</v>
      </c>
    </row>
    <row r="271" spans="1:5" x14ac:dyDescent="0.35">
      <c r="A271" s="4">
        <f t="shared" si="18"/>
        <v>257</v>
      </c>
      <c r="B271" s="1">
        <f t="shared" si="19"/>
        <v>597.41911312804484</v>
      </c>
      <c r="C271" s="1">
        <f t="shared" si="20"/>
        <v>165.54866436157684</v>
      </c>
      <c r="D271" s="1">
        <f t="shared" si="21"/>
        <v>431.87044876646803</v>
      </c>
      <c r="E271" s="1">
        <f t="shared" si="22"/>
        <v>52543.702146938129</v>
      </c>
    </row>
    <row r="272" spans="1:5" x14ac:dyDescent="0.35">
      <c r="A272" s="4">
        <f t="shared" ref="A272:A335" si="23">A271+1</f>
        <v>258</v>
      </c>
      <c r="B272" s="1">
        <f t="shared" si="19"/>
        <v>597.41911312804484</v>
      </c>
      <c r="C272" s="1">
        <f t="shared" si="20"/>
        <v>164.19906920918163</v>
      </c>
      <c r="D272" s="1">
        <f t="shared" si="21"/>
        <v>433.22004391886321</v>
      </c>
      <c r="E272" s="1">
        <f t="shared" si="22"/>
        <v>52110.482103019269</v>
      </c>
    </row>
    <row r="273" spans="1:5" x14ac:dyDescent="0.35">
      <c r="A273" s="4">
        <f t="shared" si="23"/>
        <v>259</v>
      </c>
      <c r="B273" s="1">
        <f t="shared" si="19"/>
        <v>597.41911312804484</v>
      </c>
      <c r="C273" s="1">
        <f t="shared" si="20"/>
        <v>162.84525657193521</v>
      </c>
      <c r="D273" s="1">
        <f t="shared" si="21"/>
        <v>434.5738565561096</v>
      </c>
      <c r="E273" s="1">
        <f t="shared" si="22"/>
        <v>51675.908246463157</v>
      </c>
    </row>
    <row r="274" spans="1:5" x14ac:dyDescent="0.35">
      <c r="A274" s="4">
        <f t="shared" si="23"/>
        <v>260</v>
      </c>
      <c r="B274" s="1">
        <f t="shared" si="19"/>
        <v>597.41911312804484</v>
      </c>
      <c r="C274" s="1">
        <f t="shared" si="20"/>
        <v>161.48721327019734</v>
      </c>
      <c r="D274" s="1">
        <f t="shared" si="21"/>
        <v>435.9318998578475</v>
      </c>
      <c r="E274" s="1">
        <f t="shared" si="22"/>
        <v>51239.976346605312</v>
      </c>
    </row>
    <row r="275" spans="1:5" x14ac:dyDescent="0.35">
      <c r="A275" s="4">
        <f t="shared" si="23"/>
        <v>261</v>
      </c>
      <c r="B275" s="1">
        <f t="shared" si="19"/>
        <v>597.41911312804484</v>
      </c>
      <c r="C275" s="1">
        <f t="shared" si="20"/>
        <v>160.12492608314159</v>
      </c>
      <c r="D275" s="1">
        <f t="shared" si="21"/>
        <v>437.29418704490325</v>
      </c>
      <c r="E275" s="1">
        <f t="shared" si="22"/>
        <v>50802.682159560405</v>
      </c>
    </row>
    <row r="276" spans="1:5" x14ac:dyDescent="0.35">
      <c r="A276" s="4">
        <f t="shared" si="23"/>
        <v>262</v>
      </c>
      <c r="B276" s="1">
        <f t="shared" si="19"/>
        <v>597.41911312804484</v>
      </c>
      <c r="C276" s="1">
        <f t="shared" si="20"/>
        <v>158.75838174862625</v>
      </c>
      <c r="D276" s="1">
        <f t="shared" si="21"/>
        <v>438.66073137941862</v>
      </c>
      <c r="E276" s="1">
        <f t="shared" si="22"/>
        <v>50364.021428180989</v>
      </c>
    </row>
    <row r="277" spans="1:5" x14ac:dyDescent="0.35">
      <c r="A277" s="4">
        <f t="shared" si="23"/>
        <v>263</v>
      </c>
      <c r="B277" s="1">
        <f t="shared" si="19"/>
        <v>597.41911312804484</v>
      </c>
      <c r="C277" s="1">
        <f t="shared" si="20"/>
        <v>157.38756696306558</v>
      </c>
      <c r="D277" s="1">
        <f t="shared" si="21"/>
        <v>440.03154616497926</v>
      </c>
      <c r="E277" s="1">
        <f t="shared" si="22"/>
        <v>49923.989882016009</v>
      </c>
    </row>
    <row r="278" spans="1:5" x14ac:dyDescent="0.35">
      <c r="A278" s="4">
        <f t="shared" si="23"/>
        <v>264</v>
      </c>
      <c r="B278" s="1">
        <f t="shared" si="19"/>
        <v>597.41911312804484</v>
      </c>
      <c r="C278" s="1">
        <f t="shared" si="20"/>
        <v>156.01246838130001</v>
      </c>
      <c r="D278" s="1">
        <f t="shared" si="21"/>
        <v>441.40664474674486</v>
      </c>
      <c r="E278" s="1">
        <f t="shared" si="22"/>
        <v>49482.583237269268</v>
      </c>
    </row>
    <row r="279" spans="1:5" x14ac:dyDescent="0.35">
      <c r="A279" s="4">
        <f t="shared" si="23"/>
        <v>265</v>
      </c>
      <c r="B279" s="1">
        <f t="shared" si="19"/>
        <v>597.41911312804484</v>
      </c>
      <c r="C279" s="1">
        <f t="shared" si="20"/>
        <v>154.63307261646645</v>
      </c>
      <c r="D279" s="1">
        <f t="shared" si="21"/>
        <v>442.78604051157839</v>
      </c>
      <c r="E279" s="1">
        <f t="shared" si="22"/>
        <v>49039.797196757689</v>
      </c>
    </row>
    <row r="280" spans="1:5" x14ac:dyDescent="0.35">
      <c r="A280" s="4">
        <f t="shared" si="23"/>
        <v>266</v>
      </c>
      <c r="B280" s="1">
        <f t="shared" si="19"/>
        <v>597.41911312804484</v>
      </c>
      <c r="C280" s="1">
        <f t="shared" si="20"/>
        <v>153.24936623986775</v>
      </c>
      <c r="D280" s="1">
        <f t="shared" si="21"/>
        <v>444.16974688817709</v>
      </c>
      <c r="E280" s="1">
        <f t="shared" si="22"/>
        <v>48595.627449869513</v>
      </c>
    </row>
    <row r="281" spans="1:5" x14ac:dyDescent="0.35">
      <c r="A281" s="4">
        <f t="shared" si="23"/>
        <v>267</v>
      </c>
      <c r="B281" s="1">
        <f t="shared" si="19"/>
        <v>597.41911312804484</v>
      </c>
      <c r="C281" s="1">
        <f t="shared" si="20"/>
        <v>151.86133578084221</v>
      </c>
      <c r="D281" s="1">
        <f t="shared" si="21"/>
        <v>445.55777734720266</v>
      </c>
      <c r="E281" s="1">
        <f t="shared" si="22"/>
        <v>48150.06967252231</v>
      </c>
    </row>
    <row r="282" spans="1:5" x14ac:dyDescent="0.35">
      <c r="A282" s="4">
        <f t="shared" si="23"/>
        <v>268</v>
      </c>
      <c r="B282" s="1">
        <f t="shared" si="19"/>
        <v>597.41911312804484</v>
      </c>
      <c r="C282" s="1">
        <f t="shared" si="20"/>
        <v>150.4689677266322</v>
      </c>
      <c r="D282" s="1">
        <f t="shared" si="21"/>
        <v>446.95014540141267</v>
      </c>
      <c r="E282" s="1">
        <f t="shared" si="22"/>
        <v>47703.1195271209</v>
      </c>
    </row>
    <row r="283" spans="1:5" x14ac:dyDescent="0.35">
      <c r="A283" s="4">
        <f t="shared" si="23"/>
        <v>269</v>
      </c>
      <c r="B283" s="1">
        <f t="shared" si="19"/>
        <v>597.41911312804484</v>
      </c>
      <c r="C283" s="1">
        <f t="shared" si="20"/>
        <v>149.07224852225281</v>
      </c>
      <c r="D283" s="1">
        <f t="shared" si="21"/>
        <v>448.34686460579201</v>
      </c>
      <c r="E283" s="1">
        <f t="shared" si="22"/>
        <v>47254.772662515104</v>
      </c>
    </row>
    <row r="284" spans="1:5" x14ac:dyDescent="0.35">
      <c r="A284" s="4">
        <f t="shared" si="23"/>
        <v>270</v>
      </c>
      <c r="B284" s="1">
        <f t="shared" si="19"/>
        <v>597.41911312804484</v>
      </c>
      <c r="C284" s="1">
        <f t="shared" si="20"/>
        <v>147.67116457035968</v>
      </c>
      <c r="D284" s="1">
        <f t="shared" si="21"/>
        <v>449.74794855768516</v>
      </c>
      <c r="E284" s="1">
        <f t="shared" si="22"/>
        <v>46805.02471395742</v>
      </c>
    </row>
    <row r="285" spans="1:5" x14ac:dyDescent="0.35">
      <c r="A285" s="4">
        <f t="shared" si="23"/>
        <v>271</v>
      </c>
      <c r="B285" s="1">
        <f t="shared" si="19"/>
        <v>597.41911312804484</v>
      </c>
      <c r="C285" s="1">
        <f t="shared" si="20"/>
        <v>146.26570223111693</v>
      </c>
      <c r="D285" s="1">
        <f t="shared" si="21"/>
        <v>451.15341089692788</v>
      </c>
      <c r="E285" s="1">
        <f t="shared" si="22"/>
        <v>46353.871303060492</v>
      </c>
    </row>
    <row r="286" spans="1:5" x14ac:dyDescent="0.35">
      <c r="A286" s="4">
        <f t="shared" si="23"/>
        <v>272</v>
      </c>
      <c r="B286" s="1">
        <f t="shared" si="19"/>
        <v>597.41911312804484</v>
      </c>
      <c r="C286" s="1">
        <f t="shared" si="20"/>
        <v>144.85584782206402</v>
      </c>
      <c r="D286" s="1">
        <f t="shared" si="21"/>
        <v>452.56326530598085</v>
      </c>
      <c r="E286" s="1">
        <f t="shared" si="22"/>
        <v>45901.308037754512</v>
      </c>
    </row>
    <row r="287" spans="1:5" x14ac:dyDescent="0.35">
      <c r="A287" s="4">
        <f t="shared" si="23"/>
        <v>273</v>
      </c>
      <c r="B287" s="1">
        <f t="shared" si="19"/>
        <v>597.41911312804484</v>
      </c>
      <c r="C287" s="1">
        <f t="shared" si="20"/>
        <v>143.44158761798283</v>
      </c>
      <c r="D287" s="1">
        <f t="shared" si="21"/>
        <v>453.97752551006204</v>
      </c>
      <c r="E287" s="1">
        <f t="shared" si="22"/>
        <v>45447.330512244451</v>
      </c>
    </row>
    <row r="288" spans="1:5" x14ac:dyDescent="0.35">
      <c r="A288" s="4">
        <f t="shared" si="23"/>
        <v>274</v>
      </c>
      <c r="B288" s="1">
        <f t="shared" si="19"/>
        <v>597.41911312804484</v>
      </c>
      <c r="C288" s="1">
        <f t="shared" si="20"/>
        <v>142.02290785076389</v>
      </c>
      <c r="D288" s="1">
        <f t="shared" si="21"/>
        <v>455.39620527728096</v>
      </c>
      <c r="E288" s="1">
        <f t="shared" si="22"/>
        <v>44991.934306967167</v>
      </c>
    </row>
    <row r="289" spans="1:5" x14ac:dyDescent="0.35">
      <c r="A289" s="4">
        <f t="shared" si="23"/>
        <v>275</v>
      </c>
      <c r="B289" s="1">
        <f t="shared" si="19"/>
        <v>597.41911312804484</v>
      </c>
      <c r="C289" s="1">
        <f t="shared" si="20"/>
        <v>140.59979470927237</v>
      </c>
      <c r="D289" s="1">
        <f t="shared" si="21"/>
        <v>456.81931841877247</v>
      </c>
      <c r="E289" s="1">
        <f t="shared" si="22"/>
        <v>44535.114988548397</v>
      </c>
    </row>
    <row r="290" spans="1:5" x14ac:dyDescent="0.35">
      <c r="A290" s="4">
        <f t="shared" si="23"/>
        <v>276</v>
      </c>
      <c r="B290" s="1">
        <f t="shared" si="19"/>
        <v>597.41911312804484</v>
      </c>
      <c r="C290" s="1">
        <f t="shared" si="20"/>
        <v>139.17223433921373</v>
      </c>
      <c r="D290" s="1">
        <f t="shared" si="21"/>
        <v>458.24687878883111</v>
      </c>
      <c r="E290" s="1">
        <f t="shared" si="22"/>
        <v>44076.868109759569</v>
      </c>
    </row>
    <row r="291" spans="1:5" x14ac:dyDescent="0.35">
      <c r="A291" s="4">
        <f t="shared" si="23"/>
        <v>277</v>
      </c>
      <c r="B291" s="1">
        <f t="shared" ref="B291:B302" si="24">E$6</f>
        <v>597.41911312804484</v>
      </c>
      <c r="C291" s="1">
        <f t="shared" ref="C291:C302" si="25">E290*(B$9/B$10)</f>
        <v>137.74021284299863</v>
      </c>
      <c r="D291" s="1">
        <f t="shared" ref="D291:D302" si="26">B291-C291</f>
        <v>459.67890028504621</v>
      </c>
      <c r="E291" s="1">
        <f t="shared" ref="E291:E302" si="27">E290-D291</f>
        <v>43617.18920947452</v>
      </c>
    </row>
    <row r="292" spans="1:5" x14ac:dyDescent="0.35">
      <c r="A292" s="4">
        <f t="shared" si="23"/>
        <v>278</v>
      </c>
      <c r="B292" s="1">
        <f t="shared" si="24"/>
        <v>597.41911312804484</v>
      </c>
      <c r="C292" s="1">
        <f t="shared" si="25"/>
        <v>136.30371627960787</v>
      </c>
      <c r="D292" s="1">
        <f t="shared" si="26"/>
        <v>461.11539684843694</v>
      </c>
      <c r="E292" s="1">
        <f t="shared" si="27"/>
        <v>43156.073812626084</v>
      </c>
    </row>
    <row r="293" spans="1:5" x14ac:dyDescent="0.35">
      <c r="A293" s="4">
        <f t="shared" si="23"/>
        <v>279</v>
      </c>
      <c r="B293" s="1">
        <f t="shared" si="24"/>
        <v>597.41911312804484</v>
      </c>
      <c r="C293" s="1">
        <f t="shared" si="25"/>
        <v>134.86273066445651</v>
      </c>
      <c r="D293" s="1">
        <f t="shared" si="26"/>
        <v>462.55638246358831</v>
      </c>
      <c r="E293" s="1">
        <f t="shared" si="27"/>
        <v>42693.517430162494</v>
      </c>
    </row>
    <row r="294" spans="1:5" x14ac:dyDescent="0.35">
      <c r="A294" s="4">
        <f t="shared" si="23"/>
        <v>280</v>
      </c>
      <c r="B294" s="1">
        <f t="shared" si="24"/>
        <v>597.41911312804484</v>
      </c>
      <c r="C294" s="1">
        <f t="shared" si="25"/>
        <v>133.41724196925779</v>
      </c>
      <c r="D294" s="1">
        <f t="shared" si="26"/>
        <v>464.00187115878703</v>
      </c>
      <c r="E294" s="1">
        <f t="shared" si="27"/>
        <v>42229.51555900371</v>
      </c>
    </row>
    <row r="295" spans="1:5" x14ac:dyDescent="0.35">
      <c r="A295" s="4">
        <f t="shared" si="23"/>
        <v>281</v>
      </c>
      <c r="B295" s="1">
        <f t="shared" si="24"/>
        <v>597.41911312804484</v>
      </c>
      <c r="C295" s="1">
        <f t="shared" si="25"/>
        <v>131.96723612188657</v>
      </c>
      <c r="D295" s="1">
        <f t="shared" si="26"/>
        <v>465.45187700615827</v>
      </c>
      <c r="E295" s="1">
        <f t="shared" si="27"/>
        <v>41764.063681997555</v>
      </c>
    </row>
    <row r="296" spans="1:5" x14ac:dyDescent="0.35">
      <c r="A296" s="4">
        <f t="shared" si="23"/>
        <v>282</v>
      </c>
      <c r="B296" s="1">
        <f t="shared" si="24"/>
        <v>597.41911312804484</v>
      </c>
      <c r="C296" s="1">
        <f t="shared" si="25"/>
        <v>130.51269900624234</v>
      </c>
      <c r="D296" s="1">
        <f t="shared" si="26"/>
        <v>466.90641412180253</v>
      </c>
      <c r="E296" s="1">
        <f t="shared" si="27"/>
        <v>41297.157267875751</v>
      </c>
    </row>
    <row r="297" spans="1:5" x14ac:dyDescent="0.35">
      <c r="A297" s="4">
        <f t="shared" si="23"/>
        <v>283</v>
      </c>
      <c r="B297" s="1">
        <f t="shared" si="24"/>
        <v>597.41911312804484</v>
      </c>
      <c r="C297" s="1">
        <f t="shared" si="25"/>
        <v>129.05361646211171</v>
      </c>
      <c r="D297" s="1">
        <f t="shared" si="26"/>
        <v>468.36549666593316</v>
      </c>
      <c r="E297" s="1">
        <f t="shared" si="27"/>
        <v>40828.791771209821</v>
      </c>
    </row>
    <row r="298" spans="1:5" x14ac:dyDescent="0.35">
      <c r="A298" s="4">
        <f t="shared" si="23"/>
        <v>284</v>
      </c>
      <c r="B298" s="1">
        <f t="shared" si="24"/>
        <v>597.41911312804484</v>
      </c>
      <c r="C298" s="1">
        <f t="shared" si="25"/>
        <v>127.58997428503068</v>
      </c>
      <c r="D298" s="1">
        <f t="shared" si="26"/>
        <v>469.82913884301416</v>
      </c>
      <c r="E298" s="1">
        <f t="shared" si="27"/>
        <v>40358.962632366805</v>
      </c>
    </row>
    <row r="299" spans="1:5" x14ac:dyDescent="0.35">
      <c r="A299" s="4">
        <f t="shared" si="23"/>
        <v>285</v>
      </c>
      <c r="B299" s="1">
        <f t="shared" si="24"/>
        <v>597.41911312804484</v>
      </c>
      <c r="C299" s="1">
        <f t="shared" si="25"/>
        <v>126.12175822614626</v>
      </c>
      <c r="D299" s="1">
        <f t="shared" si="26"/>
        <v>471.29735490189859</v>
      </c>
      <c r="E299" s="1">
        <f t="shared" si="27"/>
        <v>39887.665277464905</v>
      </c>
    </row>
    <row r="300" spans="1:5" x14ac:dyDescent="0.35">
      <c r="A300" s="4">
        <f t="shared" si="23"/>
        <v>286</v>
      </c>
      <c r="B300" s="1">
        <f t="shared" si="24"/>
        <v>597.41911312804484</v>
      </c>
      <c r="C300" s="1">
        <f t="shared" si="25"/>
        <v>124.64895399207782</v>
      </c>
      <c r="D300" s="1">
        <f t="shared" si="26"/>
        <v>472.77015913596699</v>
      </c>
      <c r="E300" s="1">
        <f t="shared" si="27"/>
        <v>39414.895118328939</v>
      </c>
    </row>
    <row r="301" spans="1:5" x14ac:dyDescent="0.35">
      <c r="A301" s="4">
        <f t="shared" si="23"/>
        <v>287</v>
      </c>
      <c r="B301" s="1">
        <f t="shared" si="24"/>
        <v>597.41911312804484</v>
      </c>
      <c r="C301" s="1">
        <f t="shared" si="25"/>
        <v>123.17154724477793</v>
      </c>
      <c r="D301" s="1">
        <f t="shared" si="26"/>
        <v>474.24756588326693</v>
      </c>
      <c r="E301" s="1">
        <f t="shared" si="27"/>
        <v>38940.647552445669</v>
      </c>
    </row>
    <row r="302" spans="1:5" x14ac:dyDescent="0.35">
      <c r="A302" s="4">
        <f t="shared" si="23"/>
        <v>288</v>
      </c>
      <c r="B302" s="1">
        <f t="shared" si="24"/>
        <v>597.41911312804484</v>
      </c>
      <c r="C302" s="1">
        <f t="shared" si="25"/>
        <v>121.68952360139271</v>
      </c>
      <c r="D302" s="1">
        <f t="shared" si="26"/>
        <v>475.72958952665215</v>
      </c>
      <c r="E302" s="1">
        <f t="shared" si="27"/>
        <v>38464.917962919018</v>
      </c>
    </row>
    <row r="303" spans="1:5" x14ac:dyDescent="0.35">
      <c r="A303" s="4">
        <f t="shared" si="23"/>
        <v>289</v>
      </c>
      <c r="B303" s="1">
        <f t="shared" ref="B303:B366" si="28">E$6</f>
        <v>597.41911312804484</v>
      </c>
      <c r="C303" s="1">
        <f t="shared" ref="C303:C366" si="29">E302*(B$9/B$10)</f>
        <v>120.20286863412193</v>
      </c>
      <c r="D303" s="1">
        <f t="shared" ref="D303:D366" si="30">B303-C303</f>
        <v>477.21624449392289</v>
      </c>
      <c r="E303" s="1">
        <f t="shared" ref="E303:E366" si="31">E302-D303</f>
        <v>37987.701718425094</v>
      </c>
    </row>
    <row r="304" spans="1:5" x14ac:dyDescent="0.35">
      <c r="A304" s="4">
        <f t="shared" si="23"/>
        <v>290</v>
      </c>
      <c r="B304" s="1">
        <f t="shared" si="28"/>
        <v>597.41911312804484</v>
      </c>
      <c r="C304" s="1">
        <f t="shared" si="29"/>
        <v>118.71156787007841</v>
      </c>
      <c r="D304" s="1">
        <f t="shared" si="30"/>
        <v>478.70754525796644</v>
      </c>
      <c r="E304" s="1">
        <f t="shared" si="31"/>
        <v>37508.994173167128</v>
      </c>
    </row>
    <row r="305" spans="1:5" x14ac:dyDescent="0.35">
      <c r="A305" s="4">
        <f t="shared" si="23"/>
        <v>291</v>
      </c>
      <c r="B305" s="1">
        <f t="shared" si="28"/>
        <v>597.41911312804484</v>
      </c>
      <c r="C305" s="1">
        <f t="shared" si="29"/>
        <v>117.21560679114727</v>
      </c>
      <c r="D305" s="1">
        <f t="shared" si="30"/>
        <v>480.20350633689759</v>
      </c>
      <c r="E305" s="1">
        <f t="shared" si="31"/>
        <v>37028.790666830231</v>
      </c>
    </row>
    <row r="306" spans="1:5" x14ac:dyDescent="0.35">
      <c r="A306" s="4">
        <f t="shared" si="23"/>
        <v>292</v>
      </c>
      <c r="B306" s="1">
        <f t="shared" si="28"/>
        <v>597.41911312804484</v>
      </c>
      <c r="C306" s="1">
        <f t="shared" si="29"/>
        <v>115.71497083384446</v>
      </c>
      <c r="D306" s="1">
        <f t="shared" si="30"/>
        <v>481.70414229420038</v>
      </c>
      <c r="E306" s="1">
        <f t="shared" si="31"/>
        <v>36547.086524536033</v>
      </c>
    </row>
    <row r="307" spans="1:5" x14ac:dyDescent="0.35">
      <c r="A307" s="4">
        <f t="shared" si="23"/>
        <v>293</v>
      </c>
      <c r="B307" s="1">
        <f t="shared" si="28"/>
        <v>597.41911312804484</v>
      </c>
      <c r="C307" s="1">
        <f t="shared" si="29"/>
        <v>114.20964538917509</v>
      </c>
      <c r="D307" s="1">
        <f t="shared" si="30"/>
        <v>483.20946773886976</v>
      </c>
      <c r="E307" s="1">
        <f t="shared" si="31"/>
        <v>36063.877056797166</v>
      </c>
    </row>
    <row r="308" spans="1:5" x14ac:dyDescent="0.35">
      <c r="A308" s="4">
        <f t="shared" si="23"/>
        <v>294</v>
      </c>
      <c r="B308" s="1">
        <f t="shared" si="28"/>
        <v>597.41911312804484</v>
      </c>
      <c r="C308" s="1">
        <f t="shared" si="29"/>
        <v>112.69961580249114</v>
      </c>
      <c r="D308" s="1">
        <f t="shared" si="30"/>
        <v>484.71949732555368</v>
      </c>
      <c r="E308" s="1">
        <f t="shared" si="31"/>
        <v>35579.157559471612</v>
      </c>
    </row>
    <row r="309" spans="1:5" x14ac:dyDescent="0.35">
      <c r="A309" s="4">
        <f t="shared" si="23"/>
        <v>295</v>
      </c>
      <c r="B309" s="1">
        <f t="shared" si="28"/>
        <v>597.41911312804484</v>
      </c>
      <c r="C309" s="1">
        <f t="shared" si="29"/>
        <v>111.18486737334878</v>
      </c>
      <c r="D309" s="1">
        <f t="shared" si="30"/>
        <v>486.23424575469608</v>
      </c>
      <c r="E309" s="1">
        <f t="shared" si="31"/>
        <v>35092.923313716914</v>
      </c>
    </row>
    <row r="310" spans="1:5" x14ac:dyDescent="0.35">
      <c r="A310" s="4">
        <f t="shared" si="23"/>
        <v>296</v>
      </c>
      <c r="B310" s="1">
        <f t="shared" si="28"/>
        <v>597.41911312804484</v>
      </c>
      <c r="C310" s="1">
        <f t="shared" si="29"/>
        <v>109.66538535536534</v>
      </c>
      <c r="D310" s="1">
        <f t="shared" si="30"/>
        <v>487.7537277726795</v>
      </c>
      <c r="E310" s="1">
        <f t="shared" si="31"/>
        <v>34605.169585944233</v>
      </c>
    </row>
    <row r="311" spans="1:5" x14ac:dyDescent="0.35">
      <c r="A311" s="4">
        <f t="shared" si="23"/>
        <v>297</v>
      </c>
      <c r="B311" s="1">
        <f t="shared" si="28"/>
        <v>597.41911312804484</v>
      </c>
      <c r="C311" s="1">
        <f t="shared" si="29"/>
        <v>108.14115495607572</v>
      </c>
      <c r="D311" s="1">
        <f t="shared" si="30"/>
        <v>489.27795817196909</v>
      </c>
      <c r="E311" s="1">
        <f t="shared" si="31"/>
        <v>34115.891627772267</v>
      </c>
    </row>
    <row r="312" spans="1:5" x14ac:dyDescent="0.35">
      <c r="A312" s="4">
        <f t="shared" si="23"/>
        <v>298</v>
      </c>
      <c r="B312" s="1">
        <f t="shared" si="28"/>
        <v>597.41911312804484</v>
      </c>
      <c r="C312" s="1">
        <f t="shared" si="29"/>
        <v>106.61216133678833</v>
      </c>
      <c r="D312" s="1">
        <f t="shared" si="30"/>
        <v>490.80695179125649</v>
      </c>
      <c r="E312" s="1">
        <f t="shared" si="31"/>
        <v>33625.084675981008</v>
      </c>
    </row>
    <row r="313" spans="1:5" x14ac:dyDescent="0.35">
      <c r="A313" s="4">
        <f t="shared" si="23"/>
        <v>299</v>
      </c>
      <c r="B313" s="1">
        <f t="shared" si="28"/>
        <v>597.41911312804484</v>
      </c>
      <c r="C313" s="1">
        <f t="shared" si="29"/>
        <v>105.07838961244065</v>
      </c>
      <c r="D313" s="1">
        <f t="shared" si="30"/>
        <v>492.34072351560417</v>
      </c>
      <c r="E313" s="1">
        <f t="shared" si="31"/>
        <v>33132.743952465404</v>
      </c>
    </row>
    <row r="314" spans="1:5" x14ac:dyDescent="0.35">
      <c r="A314" s="4">
        <f t="shared" si="23"/>
        <v>300</v>
      </c>
      <c r="B314" s="1">
        <f t="shared" si="28"/>
        <v>597.41911312804484</v>
      </c>
      <c r="C314" s="1">
        <f t="shared" si="29"/>
        <v>103.53982485145438</v>
      </c>
      <c r="D314" s="1">
        <f t="shared" si="30"/>
        <v>493.87928827659044</v>
      </c>
      <c r="E314" s="1">
        <f t="shared" si="31"/>
        <v>32638.864664188812</v>
      </c>
    </row>
    <row r="315" spans="1:5" x14ac:dyDescent="0.35">
      <c r="A315" s="4">
        <f t="shared" si="23"/>
        <v>301</v>
      </c>
      <c r="B315" s="1">
        <f t="shared" si="28"/>
        <v>597.41911312804484</v>
      </c>
      <c r="C315" s="1">
        <f t="shared" si="29"/>
        <v>101.99645207559003</v>
      </c>
      <c r="D315" s="1">
        <f t="shared" si="30"/>
        <v>495.42266105245483</v>
      </c>
      <c r="E315" s="1">
        <f t="shared" si="31"/>
        <v>32143.442003136355</v>
      </c>
    </row>
    <row r="316" spans="1:5" x14ac:dyDescent="0.35">
      <c r="A316" s="4">
        <f t="shared" si="23"/>
        <v>302</v>
      </c>
      <c r="B316" s="1">
        <f t="shared" si="28"/>
        <v>597.41911312804484</v>
      </c>
      <c r="C316" s="1">
        <f t="shared" si="29"/>
        <v>100.4482562598011</v>
      </c>
      <c r="D316" s="1">
        <f t="shared" si="30"/>
        <v>496.97085686824374</v>
      </c>
      <c r="E316" s="1">
        <f t="shared" si="31"/>
        <v>31646.471146268112</v>
      </c>
    </row>
    <row r="317" spans="1:5" x14ac:dyDescent="0.35">
      <c r="A317" s="4">
        <f t="shared" si="23"/>
        <v>303</v>
      </c>
      <c r="B317" s="1">
        <f t="shared" si="28"/>
        <v>597.41911312804484</v>
      </c>
      <c r="C317" s="1">
        <f t="shared" si="29"/>
        <v>98.89522233208784</v>
      </c>
      <c r="D317" s="1">
        <f t="shared" si="30"/>
        <v>498.52389079595702</v>
      </c>
      <c r="E317" s="1">
        <f t="shared" si="31"/>
        <v>31147.947255472154</v>
      </c>
    </row>
    <row r="318" spans="1:5" x14ac:dyDescent="0.35">
      <c r="A318" s="4">
        <f t="shared" si="23"/>
        <v>304</v>
      </c>
      <c r="B318" s="1">
        <f t="shared" si="28"/>
        <v>597.41911312804484</v>
      </c>
      <c r="C318" s="1">
        <f t="shared" si="29"/>
        <v>97.337335173350468</v>
      </c>
      <c r="D318" s="1">
        <f t="shared" si="30"/>
        <v>500.08177795469436</v>
      </c>
      <c r="E318" s="1">
        <f t="shared" si="31"/>
        <v>30647.865477517458</v>
      </c>
    </row>
    <row r="319" spans="1:5" x14ac:dyDescent="0.35">
      <c r="A319" s="4">
        <f t="shared" si="23"/>
        <v>305</v>
      </c>
      <c r="B319" s="1">
        <f t="shared" si="28"/>
        <v>597.41911312804484</v>
      </c>
      <c r="C319" s="1">
        <f t="shared" si="29"/>
        <v>95.774579617242054</v>
      </c>
      <c r="D319" s="1">
        <f t="shared" si="30"/>
        <v>501.64453351080277</v>
      </c>
      <c r="E319" s="1">
        <f t="shared" si="31"/>
        <v>30146.220944006654</v>
      </c>
    </row>
    <row r="320" spans="1:5" x14ac:dyDescent="0.35">
      <c r="A320" s="4">
        <f t="shared" si="23"/>
        <v>306</v>
      </c>
      <c r="B320" s="1">
        <f t="shared" si="28"/>
        <v>597.41911312804484</v>
      </c>
      <c r="C320" s="1">
        <f t="shared" si="29"/>
        <v>94.206940450020781</v>
      </c>
      <c r="D320" s="1">
        <f t="shared" si="30"/>
        <v>503.21217267802405</v>
      </c>
      <c r="E320" s="1">
        <f t="shared" si="31"/>
        <v>29643.00877132863</v>
      </c>
    </row>
    <row r="321" spans="1:5" x14ac:dyDescent="0.35">
      <c r="A321" s="4">
        <f t="shared" si="23"/>
        <v>307</v>
      </c>
      <c r="B321" s="1">
        <f t="shared" si="28"/>
        <v>597.41911312804484</v>
      </c>
      <c r="C321" s="1">
        <f t="shared" si="29"/>
        <v>92.634402410401961</v>
      </c>
      <c r="D321" s="1">
        <f t="shared" si="30"/>
        <v>504.78471071764289</v>
      </c>
      <c r="E321" s="1">
        <f t="shared" si="31"/>
        <v>29138.224060610988</v>
      </c>
    </row>
    <row r="322" spans="1:5" x14ac:dyDescent="0.35">
      <c r="A322" s="4">
        <f t="shared" si="23"/>
        <v>308</v>
      </c>
      <c r="B322" s="1">
        <f t="shared" si="28"/>
        <v>597.41911312804484</v>
      </c>
      <c r="C322" s="1">
        <f t="shared" si="29"/>
        <v>91.056950189409335</v>
      </c>
      <c r="D322" s="1">
        <f t="shared" si="30"/>
        <v>506.36216293863549</v>
      </c>
      <c r="E322" s="1">
        <f t="shared" si="31"/>
        <v>28631.861897672352</v>
      </c>
    </row>
    <row r="323" spans="1:5" x14ac:dyDescent="0.35">
      <c r="A323" s="4">
        <f t="shared" si="23"/>
        <v>309</v>
      </c>
      <c r="B323" s="1">
        <f t="shared" si="28"/>
        <v>597.41911312804484</v>
      </c>
      <c r="C323" s="1">
        <f t="shared" si="29"/>
        <v>89.474568430226086</v>
      </c>
      <c r="D323" s="1">
        <f t="shared" si="30"/>
        <v>507.94454469781874</v>
      </c>
      <c r="E323" s="1">
        <f t="shared" si="31"/>
        <v>28123.917352974535</v>
      </c>
    </row>
    <row r="324" spans="1:5" x14ac:dyDescent="0.35">
      <c r="A324" s="4">
        <f t="shared" si="23"/>
        <v>310</v>
      </c>
      <c r="B324" s="1">
        <f t="shared" si="28"/>
        <v>597.41911312804484</v>
      </c>
      <c r="C324" s="1">
        <f t="shared" si="29"/>
        <v>87.88724172804541</v>
      </c>
      <c r="D324" s="1">
        <f t="shared" si="30"/>
        <v>509.53187139999943</v>
      </c>
      <c r="E324" s="1">
        <f t="shared" si="31"/>
        <v>27614.385481574536</v>
      </c>
    </row>
    <row r="325" spans="1:5" x14ac:dyDescent="0.35">
      <c r="A325" s="4">
        <f t="shared" si="23"/>
        <v>311</v>
      </c>
      <c r="B325" s="1">
        <f t="shared" si="28"/>
        <v>597.41911312804484</v>
      </c>
      <c r="C325" s="1">
        <f t="shared" si="29"/>
        <v>86.294954629920412</v>
      </c>
      <c r="D325" s="1">
        <f t="shared" si="30"/>
        <v>511.12415849812442</v>
      </c>
      <c r="E325" s="1">
        <f t="shared" si="31"/>
        <v>27103.261323076411</v>
      </c>
    </row>
    <row r="326" spans="1:5" x14ac:dyDescent="0.35">
      <c r="A326" s="4">
        <f t="shared" si="23"/>
        <v>312</v>
      </c>
      <c r="B326" s="1">
        <f t="shared" si="28"/>
        <v>597.41911312804484</v>
      </c>
      <c r="C326" s="1">
        <f t="shared" si="29"/>
        <v>84.697691634613776</v>
      </c>
      <c r="D326" s="1">
        <f t="shared" si="30"/>
        <v>512.72142149343108</v>
      </c>
      <c r="E326" s="1">
        <f t="shared" si="31"/>
        <v>26590.539901582979</v>
      </c>
    </row>
    <row r="327" spans="1:5" x14ac:dyDescent="0.35">
      <c r="A327" s="4">
        <f t="shared" si="23"/>
        <v>313</v>
      </c>
      <c r="B327" s="1">
        <f t="shared" si="28"/>
        <v>597.41911312804484</v>
      </c>
      <c r="C327" s="1">
        <f t="shared" si="29"/>
        <v>83.095437192446809</v>
      </c>
      <c r="D327" s="1">
        <f t="shared" si="30"/>
        <v>514.32367593559798</v>
      </c>
      <c r="E327" s="1">
        <f t="shared" si="31"/>
        <v>26076.216225647382</v>
      </c>
    </row>
    <row r="328" spans="1:5" x14ac:dyDescent="0.35">
      <c r="A328" s="4">
        <f t="shared" si="23"/>
        <v>314</v>
      </c>
      <c r="B328" s="1">
        <f t="shared" si="28"/>
        <v>597.41911312804484</v>
      </c>
      <c r="C328" s="1">
        <f t="shared" si="29"/>
        <v>81.488175705148066</v>
      </c>
      <c r="D328" s="1">
        <f t="shared" si="30"/>
        <v>515.93093742289682</v>
      </c>
      <c r="E328" s="1">
        <f t="shared" si="31"/>
        <v>25560.285288224484</v>
      </c>
    </row>
    <row r="329" spans="1:5" x14ac:dyDescent="0.35">
      <c r="A329" s="4">
        <f t="shared" si="23"/>
        <v>315</v>
      </c>
      <c r="B329" s="1">
        <f t="shared" si="28"/>
        <v>597.41911312804484</v>
      </c>
      <c r="C329" s="1">
        <f t="shared" si="29"/>
        <v>79.875891525701505</v>
      </c>
      <c r="D329" s="1">
        <f t="shared" si="30"/>
        <v>517.54322160234335</v>
      </c>
      <c r="E329" s="1">
        <f t="shared" si="31"/>
        <v>25042.742066622141</v>
      </c>
    </row>
    <row r="330" spans="1:5" x14ac:dyDescent="0.35">
      <c r="A330" s="4">
        <f t="shared" si="23"/>
        <v>316</v>
      </c>
      <c r="B330" s="1">
        <f t="shared" si="28"/>
        <v>597.41911312804484</v>
      </c>
      <c r="C330" s="1">
        <f t="shared" si="29"/>
        <v>78.258568958194189</v>
      </c>
      <c r="D330" s="1">
        <f t="shared" si="30"/>
        <v>519.16054416985071</v>
      </c>
      <c r="E330" s="1">
        <f t="shared" si="31"/>
        <v>24523.581522452288</v>
      </c>
    </row>
    <row r="331" spans="1:5" x14ac:dyDescent="0.35">
      <c r="A331" s="4">
        <f t="shared" si="23"/>
        <v>317</v>
      </c>
      <c r="B331" s="1">
        <f t="shared" si="28"/>
        <v>597.41911312804484</v>
      </c>
      <c r="C331" s="1">
        <f t="shared" si="29"/>
        <v>76.636192257663396</v>
      </c>
      <c r="D331" s="1">
        <f t="shared" si="30"/>
        <v>520.78292087038142</v>
      </c>
      <c r="E331" s="1">
        <f t="shared" si="31"/>
        <v>24002.798601581908</v>
      </c>
    </row>
    <row r="332" spans="1:5" x14ac:dyDescent="0.35">
      <c r="A332" s="4">
        <f t="shared" si="23"/>
        <v>318</v>
      </c>
      <c r="B332" s="1">
        <f t="shared" si="28"/>
        <v>597.41911312804484</v>
      </c>
      <c r="C332" s="1">
        <f t="shared" si="29"/>
        <v>75.008745629943462</v>
      </c>
      <c r="D332" s="1">
        <f t="shared" si="30"/>
        <v>522.41036749810132</v>
      </c>
      <c r="E332" s="1">
        <f t="shared" si="31"/>
        <v>23480.388234083806</v>
      </c>
    </row>
    <row r="333" spans="1:5" x14ac:dyDescent="0.35">
      <c r="A333" s="4">
        <f t="shared" si="23"/>
        <v>319</v>
      </c>
      <c r="B333" s="1">
        <f t="shared" si="28"/>
        <v>597.41911312804484</v>
      </c>
      <c r="C333" s="1">
        <f t="shared" si="29"/>
        <v>73.376213231511883</v>
      </c>
      <c r="D333" s="1">
        <f t="shared" si="30"/>
        <v>524.04289989653296</v>
      </c>
      <c r="E333" s="1">
        <f t="shared" si="31"/>
        <v>22956.345334187274</v>
      </c>
    </row>
    <row r="334" spans="1:5" x14ac:dyDescent="0.35">
      <c r="A334" s="4">
        <f t="shared" si="23"/>
        <v>320</v>
      </c>
      <c r="B334" s="1">
        <f t="shared" si="28"/>
        <v>597.41911312804484</v>
      </c>
      <c r="C334" s="1">
        <f t="shared" si="29"/>
        <v>71.738579169335225</v>
      </c>
      <c r="D334" s="1">
        <f t="shared" si="30"/>
        <v>525.68053395870959</v>
      </c>
      <c r="E334" s="1">
        <f t="shared" si="31"/>
        <v>22430.664800228566</v>
      </c>
    </row>
    <row r="335" spans="1:5" x14ac:dyDescent="0.35">
      <c r="A335" s="4">
        <f t="shared" si="23"/>
        <v>321</v>
      </c>
      <c r="B335" s="1">
        <f t="shared" si="28"/>
        <v>597.41911312804484</v>
      </c>
      <c r="C335" s="1">
        <f t="shared" si="29"/>
        <v>70.095827500714265</v>
      </c>
      <c r="D335" s="1">
        <f t="shared" si="30"/>
        <v>527.32328562733062</v>
      </c>
      <c r="E335" s="1">
        <f t="shared" si="31"/>
        <v>21903.341514601234</v>
      </c>
    </row>
    <row r="336" spans="1:5" x14ac:dyDescent="0.35">
      <c r="A336" s="4">
        <f t="shared" ref="A336:A374" si="32">A335+1</f>
        <v>322</v>
      </c>
      <c r="B336" s="1">
        <f t="shared" si="28"/>
        <v>597.41911312804484</v>
      </c>
      <c r="C336" s="1">
        <f t="shared" si="29"/>
        <v>68.447942233128856</v>
      </c>
      <c r="D336" s="1">
        <f t="shared" si="30"/>
        <v>528.97117089491599</v>
      </c>
      <c r="E336" s="1">
        <f t="shared" si="31"/>
        <v>21374.37034370632</v>
      </c>
    </row>
    <row r="337" spans="1:5" x14ac:dyDescent="0.35">
      <c r="A337" s="4">
        <f t="shared" si="32"/>
        <v>323</v>
      </c>
      <c r="B337" s="1">
        <f t="shared" si="28"/>
        <v>597.41911312804484</v>
      </c>
      <c r="C337" s="1">
        <f t="shared" si="29"/>
        <v>66.794907324082246</v>
      </c>
      <c r="D337" s="1">
        <f t="shared" si="30"/>
        <v>530.62420580396258</v>
      </c>
      <c r="E337" s="1">
        <f t="shared" si="31"/>
        <v>20843.746137902355</v>
      </c>
    </row>
    <row r="338" spans="1:5" x14ac:dyDescent="0.35">
      <c r="A338" s="4">
        <f t="shared" si="32"/>
        <v>324</v>
      </c>
      <c r="B338" s="1">
        <f t="shared" si="28"/>
        <v>597.41911312804484</v>
      </c>
      <c r="C338" s="1">
        <f t="shared" si="29"/>
        <v>65.136706680944854</v>
      </c>
      <c r="D338" s="1">
        <f t="shared" si="30"/>
        <v>532.28240644710002</v>
      </c>
      <c r="E338" s="1">
        <f t="shared" si="31"/>
        <v>20311.463731455256</v>
      </c>
    </row>
    <row r="339" spans="1:5" x14ac:dyDescent="0.35">
      <c r="A339" s="4">
        <f t="shared" si="32"/>
        <v>325</v>
      </c>
      <c r="B339" s="1">
        <f t="shared" si="28"/>
        <v>597.41911312804484</v>
      </c>
      <c r="C339" s="1">
        <f t="shared" si="29"/>
        <v>63.473324160797674</v>
      </c>
      <c r="D339" s="1">
        <f t="shared" si="30"/>
        <v>533.94578896724715</v>
      </c>
      <c r="E339" s="1">
        <f t="shared" si="31"/>
        <v>19777.517942488008</v>
      </c>
    </row>
    <row r="340" spans="1:5" x14ac:dyDescent="0.35">
      <c r="A340" s="4">
        <f t="shared" si="32"/>
        <v>326</v>
      </c>
      <c r="B340" s="1">
        <f t="shared" si="28"/>
        <v>597.41911312804484</v>
      </c>
      <c r="C340" s="1">
        <f t="shared" si="29"/>
        <v>61.804743570275022</v>
      </c>
      <c r="D340" s="1">
        <f t="shared" si="30"/>
        <v>535.61436955776981</v>
      </c>
      <c r="E340" s="1">
        <f t="shared" si="31"/>
        <v>19241.903572930238</v>
      </c>
    </row>
    <row r="341" spans="1:5" x14ac:dyDescent="0.35">
      <c r="A341" s="4">
        <f t="shared" si="32"/>
        <v>327</v>
      </c>
      <c r="B341" s="1">
        <f t="shared" si="28"/>
        <v>597.41911312804484</v>
      </c>
      <c r="C341" s="1">
        <f t="shared" si="29"/>
        <v>60.13094866540699</v>
      </c>
      <c r="D341" s="1">
        <f t="shared" si="30"/>
        <v>537.28816446263784</v>
      </c>
      <c r="E341" s="1">
        <f t="shared" si="31"/>
        <v>18704.615408467598</v>
      </c>
    </row>
    <row r="342" spans="1:5" x14ac:dyDescent="0.35">
      <c r="A342" s="4">
        <f t="shared" si="32"/>
        <v>328</v>
      </c>
      <c r="B342" s="1">
        <f t="shared" si="28"/>
        <v>597.41911312804484</v>
      </c>
      <c r="C342" s="1">
        <f t="shared" si="29"/>
        <v>58.451923151461237</v>
      </c>
      <c r="D342" s="1">
        <f t="shared" si="30"/>
        <v>538.96718997658365</v>
      </c>
      <c r="E342" s="1">
        <f t="shared" si="31"/>
        <v>18165.648218491013</v>
      </c>
    </row>
    <row r="343" spans="1:5" x14ac:dyDescent="0.35">
      <c r="A343" s="4">
        <f t="shared" si="32"/>
        <v>329</v>
      </c>
      <c r="B343" s="1">
        <f t="shared" si="28"/>
        <v>597.41911312804484</v>
      </c>
      <c r="C343" s="1">
        <f t="shared" si="29"/>
        <v>56.767650682784414</v>
      </c>
      <c r="D343" s="1">
        <f t="shared" si="30"/>
        <v>540.65146244526045</v>
      </c>
      <c r="E343" s="1">
        <f t="shared" si="31"/>
        <v>17624.996756045752</v>
      </c>
    </row>
    <row r="344" spans="1:5" x14ac:dyDescent="0.35">
      <c r="A344" s="4">
        <f t="shared" si="32"/>
        <v>330</v>
      </c>
      <c r="B344" s="1">
        <f t="shared" si="28"/>
        <v>597.41911312804484</v>
      </c>
      <c r="C344" s="1">
        <f t="shared" si="29"/>
        <v>55.07811486264297</v>
      </c>
      <c r="D344" s="1">
        <f t="shared" si="30"/>
        <v>542.34099826540182</v>
      </c>
      <c r="E344" s="1">
        <f t="shared" si="31"/>
        <v>17082.655757780351</v>
      </c>
    </row>
    <row r="345" spans="1:5" x14ac:dyDescent="0.35">
      <c r="A345" s="4">
        <f t="shared" si="32"/>
        <v>331</v>
      </c>
      <c r="B345" s="1">
        <f t="shared" si="28"/>
        <v>597.41911312804484</v>
      </c>
      <c r="C345" s="1">
        <f t="shared" si="29"/>
        <v>53.38329924306359</v>
      </c>
      <c r="D345" s="1">
        <f t="shared" si="30"/>
        <v>544.03581388498128</v>
      </c>
      <c r="E345" s="1">
        <f t="shared" si="31"/>
        <v>16538.61994389537</v>
      </c>
    </row>
    <row r="346" spans="1:5" x14ac:dyDescent="0.35">
      <c r="A346" s="4">
        <f t="shared" si="32"/>
        <v>332</v>
      </c>
      <c r="B346" s="1">
        <f t="shared" si="28"/>
        <v>597.41911312804484</v>
      </c>
      <c r="C346" s="1">
        <f t="shared" si="29"/>
        <v>51.683187324673028</v>
      </c>
      <c r="D346" s="1">
        <f t="shared" si="30"/>
        <v>545.73592580337186</v>
      </c>
      <c r="E346" s="1">
        <f t="shared" si="31"/>
        <v>15992.884018091998</v>
      </c>
    </row>
    <row r="347" spans="1:5" x14ac:dyDescent="0.35">
      <c r="A347" s="4">
        <f t="shared" si="32"/>
        <v>333</v>
      </c>
      <c r="B347" s="1">
        <f t="shared" si="28"/>
        <v>597.41911312804484</v>
      </c>
      <c r="C347" s="1">
        <f t="shared" si="29"/>
        <v>49.977762556537492</v>
      </c>
      <c r="D347" s="1">
        <f t="shared" si="30"/>
        <v>547.44135057150731</v>
      </c>
      <c r="E347" s="1">
        <f t="shared" si="31"/>
        <v>15445.44266752049</v>
      </c>
    </row>
    <row r="348" spans="1:5" x14ac:dyDescent="0.35">
      <c r="A348" s="4">
        <f t="shared" si="32"/>
        <v>334</v>
      </c>
      <c r="B348" s="1">
        <f t="shared" si="28"/>
        <v>597.41911312804484</v>
      </c>
      <c r="C348" s="1">
        <f t="shared" si="29"/>
        <v>48.267008336001531</v>
      </c>
      <c r="D348" s="1">
        <f t="shared" si="30"/>
        <v>549.15210479204336</v>
      </c>
      <c r="E348" s="1">
        <f t="shared" si="31"/>
        <v>14896.290562728447</v>
      </c>
    </row>
    <row r="349" spans="1:5" x14ac:dyDescent="0.35">
      <c r="A349" s="4">
        <f t="shared" si="32"/>
        <v>335</v>
      </c>
      <c r="B349" s="1">
        <f t="shared" si="28"/>
        <v>597.41911312804484</v>
      </c>
      <c r="C349" s="1">
        <f t="shared" si="29"/>
        <v>46.550908008526392</v>
      </c>
      <c r="D349" s="1">
        <f t="shared" si="30"/>
        <v>550.86820511951851</v>
      </c>
      <c r="E349" s="1">
        <f t="shared" si="31"/>
        <v>14345.422357608928</v>
      </c>
    </row>
    <row r="350" spans="1:5" x14ac:dyDescent="0.35">
      <c r="A350" s="4">
        <f t="shared" si="32"/>
        <v>336</v>
      </c>
      <c r="B350" s="1">
        <f t="shared" si="28"/>
        <v>597.41911312804484</v>
      </c>
      <c r="C350" s="1">
        <f t="shared" si="29"/>
        <v>44.829444867527897</v>
      </c>
      <c r="D350" s="1">
        <f t="shared" si="30"/>
        <v>552.58966826051699</v>
      </c>
      <c r="E350" s="1">
        <f t="shared" si="31"/>
        <v>13792.832689348412</v>
      </c>
    </row>
    <row r="351" spans="1:5" x14ac:dyDescent="0.35">
      <c r="A351" s="4">
        <f t="shared" si="32"/>
        <v>337</v>
      </c>
      <c r="B351" s="1">
        <f t="shared" si="28"/>
        <v>597.41911312804484</v>
      </c>
      <c r="C351" s="1">
        <f t="shared" si="29"/>
        <v>43.102602154213784</v>
      </c>
      <c r="D351" s="1">
        <f t="shared" si="30"/>
        <v>554.3165109738311</v>
      </c>
      <c r="E351" s="1">
        <f t="shared" si="31"/>
        <v>13238.516178374581</v>
      </c>
    </row>
    <row r="352" spans="1:5" x14ac:dyDescent="0.35">
      <c r="A352" s="4">
        <f t="shared" si="32"/>
        <v>338</v>
      </c>
      <c r="B352" s="1">
        <f t="shared" si="28"/>
        <v>597.41911312804484</v>
      </c>
      <c r="C352" s="1">
        <f t="shared" si="29"/>
        <v>41.370363057420562</v>
      </c>
      <c r="D352" s="1">
        <f t="shared" si="30"/>
        <v>556.04875007062424</v>
      </c>
      <c r="E352" s="1">
        <f t="shared" si="31"/>
        <v>12682.467428303957</v>
      </c>
    </row>
    <row r="353" spans="1:5" x14ac:dyDescent="0.35">
      <c r="A353" s="4">
        <f t="shared" si="32"/>
        <v>339</v>
      </c>
      <c r="B353" s="1">
        <f t="shared" si="28"/>
        <v>597.41911312804484</v>
      </c>
      <c r="C353" s="1">
        <f t="shared" si="29"/>
        <v>39.63271071344986</v>
      </c>
      <c r="D353" s="1">
        <f t="shared" si="30"/>
        <v>557.78640241459493</v>
      </c>
      <c r="E353" s="1">
        <f t="shared" si="31"/>
        <v>12124.681025889362</v>
      </c>
    </row>
    <row r="354" spans="1:5" x14ac:dyDescent="0.35">
      <c r="A354" s="4">
        <f t="shared" si="32"/>
        <v>340</v>
      </c>
      <c r="B354" s="1">
        <f t="shared" si="28"/>
        <v>597.41911312804484</v>
      </c>
      <c r="C354" s="1">
        <f t="shared" si="29"/>
        <v>37.889628205904252</v>
      </c>
      <c r="D354" s="1">
        <f t="shared" si="30"/>
        <v>559.52948492214057</v>
      </c>
      <c r="E354" s="1">
        <f t="shared" si="31"/>
        <v>11565.151540967221</v>
      </c>
    </row>
    <row r="355" spans="1:5" x14ac:dyDescent="0.35">
      <c r="A355" s="4">
        <f t="shared" si="32"/>
        <v>341</v>
      </c>
      <c r="B355" s="1">
        <f t="shared" si="28"/>
        <v>597.41911312804484</v>
      </c>
      <c r="C355" s="1">
        <f t="shared" si="29"/>
        <v>36.141098565522562</v>
      </c>
      <c r="D355" s="1">
        <f t="shared" si="30"/>
        <v>561.27801456252223</v>
      </c>
      <c r="E355" s="1">
        <f t="shared" si="31"/>
        <v>11003.873526404699</v>
      </c>
    </row>
    <row r="356" spans="1:5" x14ac:dyDescent="0.35">
      <c r="A356" s="4">
        <f t="shared" si="32"/>
        <v>342</v>
      </c>
      <c r="B356" s="1">
        <f t="shared" si="28"/>
        <v>597.41911312804484</v>
      </c>
      <c r="C356" s="1">
        <f t="shared" si="29"/>
        <v>34.38710477001468</v>
      </c>
      <c r="D356" s="1">
        <f t="shared" si="30"/>
        <v>563.03200835803011</v>
      </c>
      <c r="E356" s="1">
        <f t="shared" si="31"/>
        <v>10440.841518046669</v>
      </c>
    </row>
    <row r="357" spans="1:5" x14ac:dyDescent="0.35">
      <c r="A357" s="4">
        <f t="shared" si="32"/>
        <v>343</v>
      </c>
      <c r="B357" s="1">
        <f t="shared" si="28"/>
        <v>597.41911312804484</v>
      </c>
      <c r="C357" s="1">
        <f t="shared" si="29"/>
        <v>32.627629743895838</v>
      </c>
      <c r="D357" s="1">
        <f t="shared" si="30"/>
        <v>564.79148338414905</v>
      </c>
      <c r="E357" s="1">
        <f t="shared" si="31"/>
        <v>9876.0500346625195</v>
      </c>
    </row>
    <row r="358" spans="1:5" x14ac:dyDescent="0.35">
      <c r="A358" s="4">
        <f t="shared" si="32"/>
        <v>344</v>
      </c>
      <c r="B358" s="1">
        <f t="shared" si="28"/>
        <v>597.41911312804484</v>
      </c>
      <c r="C358" s="1">
        <f t="shared" si="29"/>
        <v>30.862656358320372</v>
      </c>
      <c r="D358" s="1">
        <f t="shared" si="30"/>
        <v>566.55645676972449</v>
      </c>
      <c r="E358" s="1">
        <f t="shared" si="31"/>
        <v>9309.4935778927957</v>
      </c>
    </row>
    <row r="359" spans="1:5" x14ac:dyDescent="0.35">
      <c r="A359" s="4">
        <f t="shared" si="32"/>
        <v>345</v>
      </c>
      <c r="B359" s="1">
        <f t="shared" si="28"/>
        <v>597.41911312804484</v>
      </c>
      <c r="C359" s="1">
        <f t="shared" si="29"/>
        <v>29.092167430914984</v>
      </c>
      <c r="D359" s="1">
        <f t="shared" si="30"/>
        <v>568.32694569712987</v>
      </c>
      <c r="E359" s="1">
        <f t="shared" si="31"/>
        <v>8741.1666321956654</v>
      </c>
    </row>
    <row r="360" spans="1:5" x14ac:dyDescent="0.35">
      <c r="A360" s="4">
        <f t="shared" si="32"/>
        <v>346</v>
      </c>
      <c r="B360" s="1">
        <f t="shared" si="28"/>
        <v>597.41911312804484</v>
      </c>
      <c r="C360" s="1">
        <f t="shared" si="29"/>
        <v>27.316145725611452</v>
      </c>
      <c r="D360" s="1">
        <f t="shared" si="30"/>
        <v>570.10296740243336</v>
      </c>
      <c r="E360" s="1">
        <f t="shared" si="31"/>
        <v>8171.0636647932324</v>
      </c>
    </row>
    <row r="361" spans="1:5" x14ac:dyDescent="0.35">
      <c r="A361" s="4">
        <f t="shared" si="32"/>
        <v>347</v>
      </c>
      <c r="B361" s="1">
        <f t="shared" si="28"/>
        <v>597.41911312804484</v>
      </c>
      <c r="C361" s="1">
        <f t="shared" si="29"/>
        <v>25.534573952478848</v>
      </c>
      <c r="D361" s="1">
        <f t="shared" si="30"/>
        <v>571.88453917556603</v>
      </c>
      <c r="E361" s="1">
        <f t="shared" si="31"/>
        <v>7599.1791256176666</v>
      </c>
    </row>
    <row r="362" spans="1:5" x14ac:dyDescent="0.35">
      <c r="A362" s="4">
        <f t="shared" si="32"/>
        <v>348</v>
      </c>
      <c r="B362" s="1">
        <f t="shared" si="28"/>
        <v>597.41911312804484</v>
      </c>
      <c r="C362" s="1">
        <f t="shared" si="29"/>
        <v>23.747434767555205</v>
      </c>
      <c r="D362" s="1">
        <f t="shared" si="30"/>
        <v>573.67167836048964</v>
      </c>
      <c r="E362" s="1">
        <f t="shared" si="31"/>
        <v>7025.5074472571769</v>
      </c>
    </row>
    <row r="363" spans="1:5" x14ac:dyDescent="0.35">
      <c r="A363" s="4">
        <f t="shared" si="32"/>
        <v>349</v>
      </c>
      <c r="B363" s="1">
        <f t="shared" si="28"/>
        <v>597.41911312804484</v>
      </c>
      <c r="C363" s="1">
        <f t="shared" si="29"/>
        <v>21.954710772678677</v>
      </c>
      <c r="D363" s="1">
        <f t="shared" si="30"/>
        <v>575.46440235536613</v>
      </c>
      <c r="E363" s="1">
        <f t="shared" si="31"/>
        <v>6450.0430449018104</v>
      </c>
    </row>
    <row r="364" spans="1:5" x14ac:dyDescent="0.35">
      <c r="A364" s="4">
        <f t="shared" si="32"/>
        <v>350</v>
      </c>
      <c r="B364" s="1">
        <f t="shared" si="28"/>
        <v>597.41911312804484</v>
      </c>
      <c r="C364" s="1">
        <f t="shared" si="29"/>
        <v>20.156384515318155</v>
      </c>
      <c r="D364" s="1">
        <f t="shared" si="30"/>
        <v>577.26272861272673</v>
      </c>
      <c r="E364" s="1">
        <f t="shared" si="31"/>
        <v>5872.7803162890832</v>
      </c>
    </row>
    <row r="365" spans="1:5" x14ac:dyDescent="0.35">
      <c r="A365" s="4">
        <f t="shared" si="32"/>
        <v>351</v>
      </c>
      <c r="B365" s="1">
        <f t="shared" si="28"/>
        <v>597.41911312804484</v>
      </c>
      <c r="C365" s="1">
        <f t="shared" si="29"/>
        <v>18.352438488403383</v>
      </c>
      <c r="D365" s="1">
        <f t="shared" si="30"/>
        <v>579.06667463964141</v>
      </c>
      <c r="E365" s="1">
        <f t="shared" si="31"/>
        <v>5293.7136416494413</v>
      </c>
    </row>
    <row r="366" spans="1:5" x14ac:dyDescent="0.35">
      <c r="A366" s="4">
        <f t="shared" si="32"/>
        <v>352</v>
      </c>
      <c r="B366" s="1">
        <f t="shared" si="28"/>
        <v>597.41911312804484</v>
      </c>
      <c r="C366" s="1">
        <f t="shared" si="29"/>
        <v>16.542855130154503</v>
      </c>
      <c r="D366" s="1">
        <f t="shared" si="30"/>
        <v>580.87625799789032</v>
      </c>
      <c r="E366" s="1">
        <f t="shared" si="31"/>
        <v>4712.8373836515511</v>
      </c>
    </row>
    <row r="367" spans="1:5" x14ac:dyDescent="0.35">
      <c r="A367" s="4">
        <f t="shared" si="32"/>
        <v>353</v>
      </c>
      <c r="B367" s="1">
        <f t="shared" ref="B367:B374" si="33">E$6</f>
        <v>597.41911312804484</v>
      </c>
      <c r="C367" s="1">
        <f t="shared" ref="C367:C374" si="34">E366*(B$9/B$10)</f>
        <v>14.727616823911097</v>
      </c>
      <c r="D367" s="1">
        <f t="shared" ref="D367:D374" si="35">B367-C367</f>
        <v>582.69149630413369</v>
      </c>
      <c r="E367" s="1">
        <f t="shared" ref="E367:E374" si="36">E366-D367</f>
        <v>4130.1458873474176</v>
      </c>
    </row>
    <row r="368" spans="1:5" x14ac:dyDescent="0.35">
      <c r="A368" s="4">
        <f t="shared" si="32"/>
        <v>354</v>
      </c>
      <c r="B368" s="1">
        <f t="shared" si="33"/>
        <v>597.41911312804484</v>
      </c>
      <c r="C368" s="1">
        <f t="shared" si="34"/>
        <v>12.906705897960679</v>
      </c>
      <c r="D368" s="1">
        <f t="shared" si="35"/>
        <v>584.51240723008414</v>
      </c>
      <c r="E368" s="1">
        <f t="shared" si="36"/>
        <v>3545.6334801173334</v>
      </c>
    </row>
    <row r="369" spans="1:5" x14ac:dyDescent="0.35">
      <c r="A369" s="4">
        <f t="shared" si="32"/>
        <v>355</v>
      </c>
      <c r="B369" s="1">
        <f t="shared" si="33"/>
        <v>597.41911312804484</v>
      </c>
      <c r="C369" s="1">
        <f t="shared" si="34"/>
        <v>11.080104625366666</v>
      </c>
      <c r="D369" s="1">
        <f t="shared" si="35"/>
        <v>586.33900850267821</v>
      </c>
      <c r="E369" s="1">
        <f t="shared" si="36"/>
        <v>2959.2944716146553</v>
      </c>
    </row>
    <row r="370" spans="1:5" x14ac:dyDescent="0.35">
      <c r="A370" s="4">
        <f t="shared" si="32"/>
        <v>356</v>
      </c>
      <c r="B370" s="1">
        <f t="shared" si="33"/>
        <v>597.41911312804484</v>
      </c>
      <c r="C370" s="1">
        <f t="shared" si="34"/>
        <v>9.2477952237957979</v>
      </c>
      <c r="D370" s="1">
        <f t="shared" si="35"/>
        <v>588.17131790424901</v>
      </c>
      <c r="E370" s="1">
        <f t="shared" si="36"/>
        <v>2371.1231537104063</v>
      </c>
    </row>
    <row r="371" spans="1:5" x14ac:dyDescent="0.35">
      <c r="A371" s="4">
        <f t="shared" si="32"/>
        <v>357</v>
      </c>
      <c r="B371" s="1">
        <f t="shared" si="33"/>
        <v>597.41911312804484</v>
      </c>
      <c r="C371" s="1">
        <f t="shared" si="34"/>
        <v>7.409759855345019</v>
      </c>
      <c r="D371" s="1">
        <f t="shared" si="35"/>
        <v>590.00935327269985</v>
      </c>
      <c r="E371" s="1">
        <f t="shared" si="36"/>
        <v>1781.1138004377065</v>
      </c>
    </row>
    <row r="372" spans="1:5" x14ac:dyDescent="0.35">
      <c r="A372" s="4">
        <f t="shared" si="32"/>
        <v>358</v>
      </c>
      <c r="B372" s="1">
        <f t="shared" si="33"/>
        <v>597.41911312804484</v>
      </c>
      <c r="C372" s="1">
        <f t="shared" si="34"/>
        <v>5.565980626367832</v>
      </c>
      <c r="D372" s="1">
        <f t="shared" si="35"/>
        <v>591.85313250167701</v>
      </c>
      <c r="E372" s="1">
        <f t="shared" si="36"/>
        <v>1189.2606679360294</v>
      </c>
    </row>
    <row r="373" spans="1:5" x14ac:dyDescent="0.35">
      <c r="A373" s="4">
        <f t="shared" si="32"/>
        <v>359</v>
      </c>
      <c r="B373" s="1">
        <f t="shared" si="33"/>
        <v>597.41911312804484</v>
      </c>
      <c r="C373" s="1">
        <f t="shared" si="34"/>
        <v>3.7164395873000919</v>
      </c>
      <c r="D373" s="1">
        <f t="shared" si="35"/>
        <v>593.70267354074474</v>
      </c>
      <c r="E373" s="1">
        <f t="shared" si="36"/>
        <v>595.55799439528471</v>
      </c>
    </row>
    <row r="374" spans="1:5" x14ac:dyDescent="0.35">
      <c r="A374" s="4">
        <f t="shared" si="32"/>
        <v>360</v>
      </c>
      <c r="B374" s="1">
        <f t="shared" si="33"/>
        <v>597.41911312804484</v>
      </c>
      <c r="C374" s="1">
        <f t="shared" si="34"/>
        <v>1.8611187324852645</v>
      </c>
      <c r="D374" s="1">
        <f t="shared" si="35"/>
        <v>595.5579943955596</v>
      </c>
      <c r="E374" s="1">
        <f t="shared" si="36"/>
        <v>-2.7489477361086756E-10</v>
      </c>
    </row>
    <row r="376" spans="1:5" x14ac:dyDescent="0.35">
      <c r="A376" t="s">
        <v>13</v>
      </c>
      <c r="B376" s="1">
        <f>SUM(B13:B375)</f>
        <v>215070.88072609465</v>
      </c>
      <c r="C376" s="1">
        <f>SUM(C13:C375)</f>
        <v>86070.880726095929</v>
      </c>
      <c r="D376" s="1">
        <f>SUM(D13:D375)</f>
        <v>129000.00000000006</v>
      </c>
    </row>
  </sheetData>
  <mergeCells count="3">
    <mergeCell ref="A1:B1"/>
    <mergeCell ref="D1:E1"/>
    <mergeCell ref="A12:E12"/>
  </mergeCells>
  <pageMargins left="0.7" right="0.7" top="0.75" bottom="0.75" header="0.3" footer="0.3"/>
  <pageSetup orientation="portrait" r:id="rId1"/>
  <headerFooter>
    <oddHeader>&amp;LBrandon Doser&amp;CCIT110 Fall 2021&amp;RDate: &amp;D</oddHeader>
    <oddFooter>&amp;LFile: 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Grandma 0PCT</vt:lpstr>
      <vt:lpstr>Grandpa 0PCT</vt:lpstr>
      <vt:lpstr>Amortized</vt:lpstr>
      <vt:lpstr>AmortizedFinal</vt:lpstr>
      <vt:lpstr>Auto Loan</vt:lpstr>
      <vt:lpstr>Auto Loan Sensitivity</vt:lpstr>
      <vt:lpstr>School Loan</vt:lpstr>
      <vt:lpstr>House Loan</vt:lpstr>
      <vt:lpstr>'Auto Loan'!Print_Titles</vt:lpstr>
    </vt:vector>
  </TitlesOfParts>
  <Company>Loras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G. Doser</dc:creator>
  <cp:lastModifiedBy>Brandon G. Doser</cp:lastModifiedBy>
  <cp:lastPrinted>2021-10-06T17:04:06Z</cp:lastPrinted>
  <dcterms:created xsi:type="dcterms:W3CDTF">2021-10-05T13:00:56Z</dcterms:created>
  <dcterms:modified xsi:type="dcterms:W3CDTF">2021-10-06T18:27:14Z</dcterms:modified>
</cp:coreProperties>
</file>