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551799\OneDrive - Loras College\Documents\2021-2022 School Stuff\CIT110ComputingIT\"/>
    </mc:Choice>
  </mc:AlternateContent>
  <bookViews>
    <workbookView xWindow="-10" yWindow="-10" windowWidth="19220" windowHeight="10220" activeTab="3"/>
  </bookViews>
  <sheets>
    <sheet name="Basics" sheetId="3" r:id="rId1"/>
    <sheet name="Tasks" sheetId="2" r:id="rId2"/>
    <sheet name="Loras Fall 2021" sheetId="5" r:id="rId3"/>
    <sheet name="ClassesDays" sheetId="7" r:id="rId4"/>
    <sheet name="Levels" sheetId="8" r:id="rId5"/>
    <sheet name="After Changes" sheetId="6" r:id="rId6"/>
  </sheets>
  <definedNames>
    <definedName name="_xlnm.Print_Titles" localSheetId="5">'After Changes'!$G:$K,'After Changes'!$1:$3</definedName>
  </definedNames>
  <calcPr calcId="162913"/>
  <pivotCaches>
    <pivotCache cacheId="1" r:id="rId7"/>
    <pivotCache cacheId="8" r:id="rId8"/>
  </pivotCaches>
</workbook>
</file>

<file path=xl/calcChain.xml><?xml version="1.0" encoding="utf-8"?>
<calcChain xmlns="http://schemas.openxmlformats.org/spreadsheetml/2006/main">
  <c r="AF5" i="6" l="1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15" i="6"/>
  <c r="AF116" i="6"/>
  <c r="AF117" i="6"/>
  <c r="AF118" i="6"/>
  <c r="AF119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F132" i="6"/>
  <c r="AF133" i="6"/>
  <c r="AF134" i="6"/>
  <c r="AF135" i="6"/>
  <c r="AF136" i="6"/>
  <c r="AF137" i="6"/>
  <c r="AF138" i="6"/>
  <c r="AF139" i="6"/>
  <c r="AF140" i="6"/>
  <c r="AF141" i="6"/>
  <c r="AF142" i="6"/>
  <c r="AF143" i="6"/>
  <c r="AF144" i="6"/>
  <c r="AF145" i="6"/>
  <c r="AF146" i="6"/>
  <c r="AF147" i="6"/>
  <c r="AF148" i="6"/>
  <c r="AF149" i="6"/>
  <c r="AF150" i="6"/>
  <c r="AF151" i="6"/>
  <c r="AF152" i="6"/>
  <c r="AF153" i="6"/>
  <c r="AF154" i="6"/>
  <c r="AF155" i="6"/>
  <c r="AF156" i="6"/>
  <c r="AF157" i="6"/>
  <c r="AF158" i="6"/>
  <c r="AF159" i="6"/>
  <c r="AF160" i="6"/>
  <c r="AF161" i="6"/>
  <c r="AF162" i="6"/>
  <c r="AF163" i="6"/>
  <c r="AF164" i="6"/>
  <c r="AF165" i="6"/>
  <c r="AF166" i="6"/>
  <c r="AF167" i="6"/>
  <c r="AF168" i="6"/>
  <c r="AF169" i="6"/>
  <c r="AF170" i="6"/>
  <c r="AF171" i="6"/>
  <c r="AF172" i="6"/>
  <c r="AF173" i="6"/>
  <c r="AF174" i="6"/>
  <c r="AF175" i="6"/>
  <c r="AF176" i="6"/>
  <c r="AF177" i="6"/>
  <c r="AF178" i="6"/>
  <c r="AF179" i="6"/>
  <c r="AF180" i="6"/>
  <c r="AF181" i="6"/>
  <c r="AF182" i="6"/>
  <c r="AF183" i="6"/>
  <c r="AF184" i="6"/>
  <c r="AF185" i="6"/>
  <c r="AF186" i="6"/>
  <c r="AF187" i="6"/>
  <c r="AF188" i="6"/>
  <c r="AF189" i="6"/>
  <c r="AF190" i="6"/>
  <c r="AF191" i="6"/>
  <c r="AF192" i="6"/>
  <c r="AF193" i="6"/>
  <c r="AF194" i="6"/>
  <c r="AF195" i="6"/>
  <c r="AF196" i="6"/>
  <c r="AF197" i="6"/>
  <c r="AF198" i="6"/>
  <c r="AF199" i="6"/>
  <c r="AF200" i="6"/>
  <c r="AF201" i="6"/>
  <c r="AF202" i="6"/>
  <c r="AF203" i="6"/>
  <c r="AF204" i="6"/>
  <c r="AF205" i="6"/>
  <c r="AF206" i="6"/>
  <c r="AF207" i="6"/>
  <c r="AF208" i="6"/>
  <c r="AF209" i="6"/>
  <c r="AF210" i="6"/>
  <c r="AF211" i="6"/>
  <c r="AF212" i="6"/>
  <c r="AF213" i="6"/>
  <c r="AF214" i="6"/>
  <c r="AF215" i="6"/>
  <c r="AF216" i="6"/>
  <c r="AF217" i="6"/>
  <c r="AF218" i="6"/>
  <c r="AF219" i="6"/>
  <c r="AF220" i="6"/>
  <c r="AF221" i="6"/>
  <c r="AF222" i="6"/>
  <c r="AF223" i="6"/>
  <c r="AF224" i="6"/>
  <c r="AF225" i="6"/>
  <c r="AF226" i="6"/>
  <c r="AF227" i="6"/>
  <c r="AF228" i="6"/>
  <c r="AF229" i="6"/>
  <c r="AF230" i="6"/>
  <c r="AF231" i="6"/>
  <c r="AF232" i="6"/>
  <c r="AF233" i="6"/>
  <c r="AF234" i="6"/>
  <c r="AF235" i="6"/>
  <c r="AF236" i="6"/>
  <c r="AF237" i="6"/>
  <c r="AF238" i="6"/>
  <c r="AF239" i="6"/>
  <c r="AF240" i="6"/>
  <c r="AF241" i="6"/>
  <c r="AF242" i="6"/>
  <c r="AF243" i="6"/>
  <c r="AF244" i="6"/>
  <c r="AF245" i="6"/>
  <c r="AF246" i="6"/>
  <c r="AF247" i="6"/>
  <c r="AF248" i="6"/>
  <c r="AF249" i="6"/>
  <c r="AF250" i="6"/>
  <c r="AF251" i="6"/>
  <c r="AF252" i="6"/>
  <c r="AF253" i="6"/>
  <c r="AF254" i="6"/>
  <c r="AF255" i="6"/>
  <c r="AF256" i="6"/>
  <c r="AF257" i="6"/>
  <c r="AF258" i="6"/>
  <c r="AF259" i="6"/>
  <c r="AF260" i="6"/>
  <c r="AF261" i="6"/>
  <c r="AF262" i="6"/>
  <c r="AF263" i="6"/>
  <c r="AF264" i="6"/>
  <c r="AF265" i="6"/>
  <c r="AF266" i="6"/>
  <c r="AF267" i="6"/>
  <c r="AF268" i="6"/>
  <c r="AF269" i="6"/>
  <c r="AF270" i="6"/>
  <c r="AF271" i="6"/>
  <c r="AF272" i="6"/>
  <c r="AF273" i="6"/>
  <c r="AF274" i="6"/>
  <c r="AF275" i="6"/>
  <c r="AF276" i="6"/>
  <c r="AF277" i="6"/>
  <c r="AF278" i="6"/>
  <c r="AF279" i="6"/>
  <c r="AF280" i="6"/>
  <c r="AF281" i="6"/>
  <c r="AF282" i="6"/>
  <c r="AF283" i="6"/>
  <c r="AF284" i="6"/>
  <c r="AF285" i="6"/>
  <c r="AF286" i="6"/>
  <c r="AF287" i="6"/>
  <c r="AF288" i="6"/>
  <c r="AF289" i="6"/>
  <c r="AF290" i="6"/>
  <c r="AF291" i="6"/>
  <c r="AF292" i="6"/>
  <c r="AF293" i="6"/>
  <c r="AF294" i="6"/>
  <c r="AF295" i="6"/>
  <c r="AF296" i="6"/>
  <c r="AF297" i="6"/>
  <c r="AF298" i="6"/>
  <c r="AF299" i="6"/>
  <c r="AF300" i="6"/>
  <c r="AF301" i="6"/>
  <c r="AF302" i="6"/>
  <c r="AF303" i="6"/>
  <c r="AF304" i="6"/>
  <c r="AF305" i="6"/>
  <c r="AF306" i="6"/>
  <c r="AF307" i="6"/>
  <c r="AF308" i="6"/>
  <c r="AF309" i="6"/>
  <c r="AF310" i="6"/>
  <c r="AF311" i="6"/>
  <c r="AF312" i="6"/>
  <c r="AF313" i="6"/>
  <c r="AF314" i="6"/>
  <c r="AF315" i="6"/>
  <c r="AF316" i="6"/>
  <c r="AF317" i="6"/>
  <c r="AF318" i="6"/>
  <c r="AF319" i="6"/>
  <c r="AF320" i="6"/>
  <c r="AF321" i="6"/>
  <c r="AF322" i="6"/>
  <c r="AF323" i="6"/>
  <c r="AF324" i="6"/>
  <c r="AF325" i="6"/>
  <c r="AF326" i="6"/>
  <c r="AF327" i="6"/>
  <c r="AF328" i="6"/>
  <c r="AF329" i="6"/>
  <c r="AF330" i="6"/>
  <c r="AF331" i="6"/>
  <c r="AF332" i="6"/>
  <c r="AF333" i="6"/>
  <c r="AF334" i="6"/>
  <c r="AF335" i="6"/>
  <c r="AF336" i="6"/>
  <c r="AF337" i="6"/>
  <c r="AF338" i="6"/>
  <c r="AF339" i="6"/>
  <c r="AF340" i="6"/>
  <c r="AF341" i="6"/>
  <c r="AF342" i="6"/>
  <c r="AF343" i="6"/>
  <c r="AF344" i="6"/>
  <c r="AF345" i="6"/>
  <c r="AF346" i="6"/>
  <c r="AF347" i="6"/>
  <c r="AF348" i="6"/>
  <c r="AF349" i="6"/>
  <c r="AF350" i="6"/>
  <c r="AF351" i="6"/>
  <c r="AF352" i="6"/>
  <c r="AF353" i="6"/>
  <c r="AF354" i="6"/>
  <c r="AF355" i="6"/>
  <c r="AF356" i="6"/>
  <c r="AF357" i="6"/>
  <c r="AF358" i="6"/>
  <c r="AF359" i="6"/>
  <c r="AF360" i="6"/>
  <c r="AF361" i="6"/>
  <c r="AF362" i="6"/>
  <c r="AF363" i="6"/>
  <c r="AF364" i="6"/>
  <c r="AF365" i="6"/>
  <c r="AF366" i="6"/>
  <c r="AF367" i="6"/>
  <c r="AF368" i="6"/>
  <c r="AF369" i="6"/>
  <c r="AF370" i="6"/>
  <c r="AF371" i="6"/>
  <c r="AF372" i="6"/>
  <c r="AF373" i="6"/>
  <c r="AF374" i="6"/>
  <c r="AF375" i="6"/>
  <c r="AF376" i="6"/>
  <c r="AF377" i="6"/>
  <c r="AF378" i="6"/>
  <c r="AF379" i="6"/>
  <c r="AF380" i="6"/>
  <c r="AF381" i="6"/>
  <c r="AF382" i="6"/>
  <c r="AF383" i="6"/>
  <c r="AF384" i="6"/>
  <c r="AF385" i="6"/>
  <c r="AF386" i="6"/>
  <c r="AF387" i="6"/>
  <c r="AF388" i="6"/>
  <c r="AF389" i="6"/>
  <c r="AF390" i="6"/>
  <c r="AF391" i="6"/>
  <c r="AF392" i="6"/>
  <c r="AF393" i="6"/>
  <c r="AF394" i="6"/>
  <c r="AF395" i="6"/>
  <c r="AF396" i="6"/>
  <c r="AF397" i="6"/>
  <c r="AF398" i="6"/>
  <c r="AF399" i="6"/>
  <c r="AF400" i="6"/>
  <c r="AF401" i="6"/>
  <c r="AF402" i="6"/>
  <c r="AF403" i="6"/>
  <c r="AF404" i="6"/>
  <c r="AF405" i="6"/>
  <c r="AF406" i="6"/>
  <c r="AF407" i="6"/>
  <c r="AF408" i="6"/>
  <c r="AF409" i="6"/>
  <c r="AF410" i="6"/>
  <c r="AF411" i="6"/>
  <c r="AF412" i="6"/>
  <c r="AF413" i="6"/>
  <c r="AF414" i="6"/>
  <c r="AF415" i="6"/>
  <c r="AF416" i="6"/>
  <c r="AF417" i="6"/>
  <c r="AF418" i="6"/>
  <c r="AF419" i="6"/>
  <c r="AF420" i="6"/>
  <c r="AF421" i="6"/>
  <c r="AF422" i="6"/>
  <c r="AF423" i="6"/>
  <c r="AF424" i="6"/>
  <c r="AF425" i="6"/>
  <c r="AF426" i="6"/>
  <c r="AF427" i="6"/>
  <c r="AF428" i="6"/>
  <c r="AF429" i="6"/>
  <c r="AF430" i="6"/>
  <c r="AF431" i="6"/>
  <c r="AF432" i="6"/>
  <c r="AF433" i="6"/>
  <c r="AF434" i="6"/>
  <c r="AF435" i="6"/>
  <c r="AF436" i="6"/>
  <c r="AF437" i="6"/>
  <c r="AF438" i="6"/>
  <c r="AF439" i="6"/>
  <c r="AF440" i="6"/>
  <c r="AF441" i="6"/>
  <c r="AF442" i="6"/>
  <c r="AF443" i="6"/>
  <c r="AF444" i="6"/>
  <c r="AF445" i="6"/>
  <c r="AF446" i="6"/>
  <c r="AF447" i="6"/>
  <c r="AF448" i="6"/>
  <c r="AF449" i="6"/>
  <c r="AF450" i="6"/>
  <c r="AF451" i="6"/>
  <c r="AF452" i="6"/>
  <c r="AF453" i="6"/>
  <c r="AF454" i="6"/>
  <c r="AF455" i="6"/>
  <c r="AF456" i="6"/>
  <c r="AF457" i="6"/>
  <c r="AF458" i="6"/>
  <c r="AF459" i="6"/>
  <c r="AF460" i="6"/>
  <c r="AF461" i="6"/>
  <c r="AF462" i="6"/>
  <c r="AF463" i="6"/>
  <c r="AF464" i="6"/>
  <c r="AF465" i="6"/>
  <c r="AF4" i="6"/>
  <c r="S467" i="6" l="1"/>
  <c r="C15" i="2"/>
  <c r="E467" i="6" l="1"/>
  <c r="AD269" i="6"/>
  <c r="AC269" i="6"/>
  <c r="AB269" i="6"/>
  <c r="AA269" i="6"/>
  <c r="Z269" i="6"/>
  <c r="Y269" i="6"/>
  <c r="X269" i="6"/>
  <c r="V269" i="6"/>
  <c r="U269" i="6"/>
  <c r="AD149" i="6"/>
  <c r="AC149" i="6"/>
  <c r="AB149" i="6"/>
  <c r="AA149" i="6"/>
  <c r="Z149" i="6"/>
  <c r="Y149" i="6"/>
  <c r="X149" i="6"/>
  <c r="V149" i="6"/>
  <c r="U149" i="6"/>
  <c r="AD317" i="6"/>
  <c r="AC317" i="6"/>
  <c r="AB317" i="6"/>
  <c r="AA317" i="6"/>
  <c r="Z317" i="6"/>
  <c r="Y317" i="6"/>
  <c r="X317" i="6"/>
  <c r="V317" i="6"/>
  <c r="U317" i="6"/>
  <c r="AD463" i="6"/>
  <c r="AC463" i="6"/>
  <c r="AB463" i="6"/>
  <c r="AA463" i="6"/>
  <c r="Z463" i="6"/>
  <c r="Y463" i="6"/>
  <c r="X463" i="6"/>
  <c r="V463" i="6"/>
  <c r="U463" i="6"/>
  <c r="AD381" i="6"/>
  <c r="AC381" i="6"/>
  <c r="AB381" i="6"/>
  <c r="AA381" i="6"/>
  <c r="Z381" i="6"/>
  <c r="Y381" i="6"/>
  <c r="X381" i="6"/>
  <c r="V381" i="6"/>
  <c r="U381" i="6"/>
  <c r="AD449" i="6"/>
  <c r="AC449" i="6"/>
  <c r="AB449" i="6"/>
  <c r="AA449" i="6"/>
  <c r="Z449" i="6"/>
  <c r="Y449" i="6"/>
  <c r="X449" i="6"/>
  <c r="V449" i="6"/>
  <c r="U449" i="6"/>
  <c r="AD455" i="6"/>
  <c r="AC455" i="6"/>
  <c r="AB455" i="6"/>
  <c r="AA455" i="6"/>
  <c r="Z455" i="6"/>
  <c r="Y455" i="6"/>
  <c r="X455" i="6"/>
  <c r="V455" i="6"/>
  <c r="U455" i="6"/>
  <c r="AD461" i="6"/>
  <c r="AC461" i="6"/>
  <c r="AB461" i="6"/>
  <c r="AA461" i="6"/>
  <c r="Z461" i="6"/>
  <c r="Y461" i="6"/>
  <c r="X461" i="6"/>
  <c r="V461" i="6"/>
  <c r="U461" i="6"/>
  <c r="AD422" i="6"/>
  <c r="AC422" i="6"/>
  <c r="AB422" i="6"/>
  <c r="AA422" i="6"/>
  <c r="Z422" i="6"/>
  <c r="Y422" i="6"/>
  <c r="X422" i="6"/>
  <c r="V422" i="6"/>
  <c r="U422" i="6"/>
  <c r="AD217" i="6"/>
  <c r="AC217" i="6"/>
  <c r="AB217" i="6"/>
  <c r="AA217" i="6"/>
  <c r="Z217" i="6"/>
  <c r="Y217" i="6"/>
  <c r="X217" i="6"/>
  <c r="V217" i="6"/>
  <c r="U217" i="6"/>
  <c r="AD161" i="6"/>
  <c r="AC161" i="6"/>
  <c r="AB161" i="6"/>
  <c r="AA161" i="6"/>
  <c r="Z161" i="6"/>
  <c r="Y161" i="6"/>
  <c r="X161" i="6"/>
  <c r="U161" i="6"/>
  <c r="V161" i="6" s="1"/>
  <c r="AD213" i="6"/>
  <c r="AC213" i="6"/>
  <c r="AB213" i="6"/>
  <c r="AA213" i="6"/>
  <c r="Z213" i="6"/>
  <c r="Y213" i="6"/>
  <c r="X213" i="6"/>
  <c r="V213" i="6"/>
  <c r="U213" i="6"/>
  <c r="AD72" i="6"/>
  <c r="AC72" i="6"/>
  <c r="AB72" i="6"/>
  <c r="AA72" i="6"/>
  <c r="Z72" i="6"/>
  <c r="Y72" i="6"/>
  <c r="X72" i="6"/>
  <c r="V72" i="6"/>
  <c r="U72" i="6"/>
  <c r="AD56" i="6"/>
  <c r="AC56" i="6"/>
  <c r="AB56" i="6"/>
  <c r="AA56" i="6"/>
  <c r="Z56" i="6"/>
  <c r="Y56" i="6"/>
  <c r="X56" i="6"/>
  <c r="V56" i="6"/>
  <c r="U56" i="6"/>
  <c r="AD262" i="6"/>
  <c r="AC262" i="6"/>
  <c r="AB262" i="6"/>
  <c r="AA262" i="6"/>
  <c r="Z262" i="6"/>
  <c r="Y262" i="6"/>
  <c r="X262" i="6"/>
  <c r="V262" i="6"/>
  <c r="U262" i="6"/>
  <c r="AD212" i="6"/>
  <c r="AC212" i="6"/>
  <c r="AB212" i="6"/>
  <c r="AA212" i="6"/>
  <c r="Z212" i="6"/>
  <c r="Y212" i="6"/>
  <c r="X212" i="6"/>
  <c r="V212" i="6"/>
  <c r="U212" i="6"/>
  <c r="AD6" i="6"/>
  <c r="AC6" i="6"/>
  <c r="AB6" i="6"/>
  <c r="AA6" i="6"/>
  <c r="Z6" i="6"/>
  <c r="Y6" i="6"/>
  <c r="X6" i="6"/>
  <c r="V6" i="6"/>
  <c r="U6" i="6"/>
  <c r="AD464" i="6"/>
  <c r="AC464" i="6"/>
  <c r="AB464" i="6"/>
  <c r="AA464" i="6"/>
  <c r="Z464" i="6"/>
  <c r="Y464" i="6"/>
  <c r="X464" i="6"/>
  <c r="V464" i="6"/>
  <c r="U464" i="6"/>
  <c r="AD321" i="6"/>
  <c r="AC321" i="6"/>
  <c r="AB321" i="6"/>
  <c r="AA321" i="6"/>
  <c r="Z321" i="6"/>
  <c r="Y321" i="6"/>
  <c r="X321" i="6"/>
  <c r="V321" i="6"/>
  <c r="U321" i="6"/>
  <c r="AD465" i="6"/>
  <c r="AC465" i="6"/>
  <c r="AB465" i="6"/>
  <c r="AA465" i="6"/>
  <c r="Z465" i="6"/>
  <c r="Y465" i="6"/>
  <c r="X465" i="6"/>
  <c r="V465" i="6"/>
  <c r="U465" i="6"/>
  <c r="AD4" i="6"/>
  <c r="AC4" i="6"/>
  <c r="AB4" i="6"/>
  <c r="AA4" i="6"/>
  <c r="Z4" i="6"/>
  <c r="Y4" i="6"/>
  <c r="X4" i="6"/>
  <c r="V4" i="6"/>
  <c r="U4" i="6"/>
  <c r="AD219" i="6"/>
  <c r="AC219" i="6"/>
  <c r="AB219" i="6"/>
  <c r="AA219" i="6"/>
  <c r="Z219" i="6"/>
  <c r="Y219" i="6"/>
  <c r="X219" i="6"/>
  <c r="V219" i="6"/>
  <c r="U219" i="6"/>
  <c r="AD271" i="6"/>
  <c r="AC271" i="6"/>
  <c r="AB271" i="6"/>
  <c r="AA271" i="6"/>
  <c r="Z271" i="6"/>
  <c r="Y271" i="6"/>
  <c r="X271" i="6"/>
  <c r="V271" i="6"/>
  <c r="U271" i="6"/>
  <c r="AD162" i="6"/>
  <c r="AC162" i="6"/>
  <c r="AB162" i="6"/>
  <c r="AA162" i="6"/>
  <c r="Z162" i="6"/>
  <c r="Y162" i="6"/>
  <c r="X162" i="6"/>
  <c r="V162" i="6"/>
  <c r="U162" i="6"/>
  <c r="AD229" i="6"/>
  <c r="AC229" i="6"/>
  <c r="AB229" i="6"/>
  <c r="AA229" i="6"/>
  <c r="Z229" i="6"/>
  <c r="Y229" i="6"/>
  <c r="X229" i="6"/>
  <c r="V229" i="6"/>
  <c r="U229" i="6"/>
  <c r="AD228" i="6"/>
  <c r="AC228" i="6"/>
  <c r="AB228" i="6"/>
  <c r="AA228" i="6"/>
  <c r="Z228" i="6"/>
  <c r="Y228" i="6"/>
  <c r="X228" i="6"/>
  <c r="V228" i="6"/>
  <c r="U228" i="6"/>
  <c r="AD41" i="6"/>
  <c r="AC41" i="6"/>
  <c r="AB41" i="6"/>
  <c r="AA41" i="6"/>
  <c r="Z41" i="6"/>
  <c r="Y41" i="6"/>
  <c r="X41" i="6"/>
  <c r="V41" i="6"/>
  <c r="U41" i="6"/>
  <c r="AD40" i="6"/>
  <c r="AC40" i="6"/>
  <c r="AB40" i="6"/>
  <c r="AA40" i="6"/>
  <c r="Z40" i="6"/>
  <c r="Y40" i="6"/>
  <c r="X40" i="6"/>
  <c r="V40" i="6"/>
  <c r="U40" i="6"/>
  <c r="AD355" i="6"/>
  <c r="AC355" i="6"/>
  <c r="AB355" i="6"/>
  <c r="AA355" i="6"/>
  <c r="Z355" i="6"/>
  <c r="Y355" i="6"/>
  <c r="X355" i="6"/>
  <c r="V355" i="6"/>
  <c r="U355" i="6"/>
  <c r="AD78" i="6"/>
  <c r="AC78" i="6"/>
  <c r="AB78" i="6"/>
  <c r="AA78" i="6"/>
  <c r="Z78" i="6"/>
  <c r="Y78" i="6"/>
  <c r="X78" i="6"/>
  <c r="V78" i="6"/>
  <c r="U78" i="6"/>
  <c r="AD363" i="6"/>
  <c r="AC363" i="6"/>
  <c r="AB363" i="6"/>
  <c r="AA363" i="6"/>
  <c r="Z363" i="6"/>
  <c r="Y363" i="6"/>
  <c r="X363" i="6"/>
  <c r="V363" i="6"/>
  <c r="U363" i="6"/>
  <c r="AD394" i="6"/>
  <c r="AC394" i="6"/>
  <c r="AB394" i="6"/>
  <c r="AA394" i="6"/>
  <c r="Z394" i="6"/>
  <c r="Y394" i="6"/>
  <c r="X394" i="6"/>
  <c r="V394" i="6"/>
  <c r="U394" i="6"/>
  <c r="AD246" i="6"/>
  <c r="AC246" i="6"/>
  <c r="AB246" i="6"/>
  <c r="AA246" i="6"/>
  <c r="Z246" i="6"/>
  <c r="Y246" i="6"/>
  <c r="X246" i="6"/>
  <c r="V246" i="6"/>
  <c r="U246" i="6"/>
  <c r="AD136" i="6"/>
  <c r="AC136" i="6"/>
  <c r="AB136" i="6"/>
  <c r="AA136" i="6"/>
  <c r="Z136" i="6"/>
  <c r="Y136" i="6"/>
  <c r="X136" i="6"/>
  <c r="V136" i="6"/>
  <c r="U136" i="6"/>
  <c r="AD154" i="6"/>
  <c r="AC154" i="6"/>
  <c r="AB154" i="6"/>
  <c r="AA154" i="6"/>
  <c r="Z154" i="6"/>
  <c r="Y154" i="6"/>
  <c r="X154" i="6"/>
  <c r="V154" i="6"/>
  <c r="U154" i="6"/>
  <c r="AD209" i="6"/>
  <c r="AC209" i="6"/>
  <c r="AB209" i="6"/>
  <c r="AA209" i="6"/>
  <c r="Z209" i="6"/>
  <c r="Y209" i="6"/>
  <c r="X209" i="6"/>
  <c r="V209" i="6"/>
  <c r="U209" i="6"/>
  <c r="AD306" i="6"/>
  <c r="AC306" i="6"/>
  <c r="AB306" i="6"/>
  <c r="AA306" i="6"/>
  <c r="Z306" i="6"/>
  <c r="Y306" i="6"/>
  <c r="X306" i="6"/>
  <c r="U306" i="6"/>
  <c r="V306" i="6" s="1"/>
  <c r="AD437" i="6"/>
  <c r="AC437" i="6"/>
  <c r="AB437" i="6"/>
  <c r="AA437" i="6"/>
  <c r="Z437" i="6"/>
  <c r="Y437" i="6"/>
  <c r="X437" i="6"/>
  <c r="V437" i="6"/>
  <c r="U437" i="6"/>
  <c r="AD208" i="6"/>
  <c r="AC208" i="6"/>
  <c r="AB208" i="6"/>
  <c r="AA208" i="6"/>
  <c r="Z208" i="6"/>
  <c r="Y208" i="6"/>
  <c r="X208" i="6"/>
  <c r="V208" i="6"/>
  <c r="U208" i="6"/>
  <c r="AD30" i="6"/>
  <c r="AC30" i="6"/>
  <c r="AB30" i="6"/>
  <c r="AA30" i="6"/>
  <c r="Z30" i="6"/>
  <c r="Y30" i="6"/>
  <c r="X30" i="6"/>
  <c r="V30" i="6"/>
  <c r="U30" i="6"/>
  <c r="AD454" i="6"/>
  <c r="AC454" i="6"/>
  <c r="AB454" i="6"/>
  <c r="AA454" i="6"/>
  <c r="Z454" i="6"/>
  <c r="Y454" i="6"/>
  <c r="X454" i="6"/>
  <c r="V454" i="6"/>
  <c r="U454" i="6"/>
  <c r="AD273" i="6"/>
  <c r="AC273" i="6"/>
  <c r="AB273" i="6"/>
  <c r="AA273" i="6"/>
  <c r="Z273" i="6"/>
  <c r="Y273" i="6"/>
  <c r="X273" i="6"/>
  <c r="V273" i="6"/>
  <c r="U273" i="6"/>
  <c r="AD396" i="6"/>
  <c r="AC396" i="6"/>
  <c r="AB396" i="6"/>
  <c r="AA396" i="6"/>
  <c r="Z396" i="6"/>
  <c r="Y396" i="6"/>
  <c r="X396" i="6"/>
  <c r="V396" i="6"/>
  <c r="U396" i="6"/>
  <c r="AD227" i="6"/>
  <c r="AC227" i="6"/>
  <c r="AB227" i="6"/>
  <c r="AA227" i="6"/>
  <c r="Z227" i="6"/>
  <c r="Y227" i="6"/>
  <c r="X227" i="6"/>
  <c r="V227" i="6"/>
  <c r="U227" i="6"/>
  <c r="AD39" i="6"/>
  <c r="AC39" i="6"/>
  <c r="AB39" i="6"/>
  <c r="AA39" i="6"/>
  <c r="Z39" i="6"/>
  <c r="Y39" i="6"/>
  <c r="X39" i="6"/>
  <c r="V39" i="6"/>
  <c r="U39" i="6"/>
  <c r="AD287" i="6"/>
  <c r="AC287" i="6"/>
  <c r="AB287" i="6"/>
  <c r="AA287" i="6"/>
  <c r="Z287" i="6"/>
  <c r="Y287" i="6"/>
  <c r="X287" i="6"/>
  <c r="V287" i="6"/>
  <c r="U287" i="6"/>
  <c r="AD179" i="6"/>
  <c r="AC179" i="6"/>
  <c r="AB179" i="6"/>
  <c r="AA179" i="6"/>
  <c r="Z179" i="6"/>
  <c r="Y179" i="6"/>
  <c r="X179" i="6"/>
  <c r="V179" i="6"/>
  <c r="U179" i="6"/>
  <c r="AD182" i="6"/>
  <c r="AC182" i="6"/>
  <c r="AB182" i="6"/>
  <c r="AA182" i="6"/>
  <c r="Z182" i="6"/>
  <c r="Y182" i="6"/>
  <c r="X182" i="6"/>
  <c r="V182" i="6"/>
  <c r="U182" i="6"/>
  <c r="AD8" i="6"/>
  <c r="AC8" i="6"/>
  <c r="AB8" i="6"/>
  <c r="AA8" i="6"/>
  <c r="Z8" i="6"/>
  <c r="Y8" i="6"/>
  <c r="X8" i="6"/>
  <c r="V8" i="6"/>
  <c r="U8" i="6"/>
  <c r="AD311" i="6"/>
  <c r="AC311" i="6"/>
  <c r="AB311" i="6"/>
  <c r="AA311" i="6"/>
  <c r="Z311" i="6"/>
  <c r="Y311" i="6"/>
  <c r="X311" i="6"/>
  <c r="V311" i="6"/>
  <c r="U311" i="6"/>
  <c r="AD152" i="6"/>
  <c r="AC152" i="6"/>
  <c r="AB152" i="6"/>
  <c r="AA152" i="6"/>
  <c r="Z152" i="6"/>
  <c r="Y152" i="6"/>
  <c r="X152" i="6"/>
  <c r="V152" i="6"/>
  <c r="U152" i="6"/>
  <c r="AD151" i="6"/>
  <c r="AC151" i="6"/>
  <c r="AB151" i="6"/>
  <c r="AA151" i="6"/>
  <c r="Z151" i="6"/>
  <c r="Y151" i="6"/>
  <c r="X151" i="6"/>
  <c r="V151" i="6"/>
  <c r="U151" i="6"/>
  <c r="AD390" i="6"/>
  <c r="AC390" i="6"/>
  <c r="AB390" i="6"/>
  <c r="AA390" i="6"/>
  <c r="Z390" i="6"/>
  <c r="Y390" i="6"/>
  <c r="X390" i="6"/>
  <c r="V390" i="6"/>
  <c r="U390" i="6"/>
  <c r="AD434" i="6"/>
  <c r="AC434" i="6"/>
  <c r="AB434" i="6"/>
  <c r="AA434" i="6"/>
  <c r="Z434" i="6"/>
  <c r="Y434" i="6"/>
  <c r="X434" i="6"/>
  <c r="V434" i="6"/>
  <c r="U434" i="6"/>
  <c r="AD301" i="6"/>
  <c r="AC301" i="6"/>
  <c r="AB301" i="6"/>
  <c r="AA301" i="6"/>
  <c r="Z301" i="6"/>
  <c r="Y301" i="6"/>
  <c r="X301" i="6"/>
  <c r="U301" i="6"/>
  <c r="V301" i="6" s="1"/>
  <c r="AD148" i="6"/>
  <c r="AC148" i="6"/>
  <c r="AB148" i="6"/>
  <c r="AA148" i="6"/>
  <c r="Z148" i="6"/>
  <c r="Y148" i="6"/>
  <c r="X148" i="6"/>
  <c r="V148" i="6"/>
  <c r="U148" i="6"/>
  <c r="AD336" i="6"/>
  <c r="AC336" i="6"/>
  <c r="AB336" i="6"/>
  <c r="AA336" i="6"/>
  <c r="Z336" i="6"/>
  <c r="Y336" i="6"/>
  <c r="X336" i="6"/>
  <c r="V336" i="6"/>
  <c r="U336" i="6"/>
  <c r="AD153" i="6"/>
  <c r="AC153" i="6"/>
  <c r="AB153" i="6"/>
  <c r="AA153" i="6"/>
  <c r="Z153" i="6"/>
  <c r="Y153" i="6"/>
  <c r="X153" i="6"/>
  <c r="V153" i="6"/>
  <c r="U153" i="6"/>
  <c r="AD140" i="6"/>
  <c r="AC140" i="6"/>
  <c r="AB140" i="6"/>
  <c r="AA140" i="6"/>
  <c r="Z140" i="6"/>
  <c r="Y140" i="6"/>
  <c r="X140" i="6"/>
  <c r="V140" i="6"/>
  <c r="U140" i="6"/>
  <c r="AD141" i="6"/>
  <c r="AC141" i="6"/>
  <c r="AB141" i="6"/>
  <c r="AA141" i="6"/>
  <c r="Z141" i="6"/>
  <c r="Y141" i="6"/>
  <c r="X141" i="6"/>
  <c r="V141" i="6"/>
  <c r="U141" i="6"/>
  <c r="AD142" i="6"/>
  <c r="AC142" i="6"/>
  <c r="AB142" i="6"/>
  <c r="AA142" i="6"/>
  <c r="Z142" i="6"/>
  <c r="Y142" i="6"/>
  <c r="X142" i="6"/>
  <c r="V142" i="6"/>
  <c r="U142" i="6"/>
  <c r="AD143" i="6"/>
  <c r="AC143" i="6"/>
  <c r="AB143" i="6"/>
  <c r="AA143" i="6"/>
  <c r="Z143" i="6"/>
  <c r="Y143" i="6"/>
  <c r="X143" i="6"/>
  <c r="V143" i="6"/>
  <c r="U143" i="6"/>
  <c r="AD348" i="6"/>
  <c r="AC348" i="6"/>
  <c r="AB348" i="6"/>
  <c r="AA348" i="6"/>
  <c r="Z348" i="6"/>
  <c r="Y348" i="6"/>
  <c r="X348" i="6"/>
  <c r="V348" i="6"/>
  <c r="U348" i="6"/>
  <c r="AD144" i="6"/>
  <c r="AC144" i="6"/>
  <c r="AB144" i="6"/>
  <c r="AA144" i="6"/>
  <c r="Z144" i="6"/>
  <c r="Y144" i="6"/>
  <c r="X144" i="6"/>
  <c r="V144" i="6"/>
  <c r="U144" i="6"/>
  <c r="AD145" i="6"/>
  <c r="AC145" i="6"/>
  <c r="AB145" i="6"/>
  <c r="AA145" i="6"/>
  <c r="Z145" i="6"/>
  <c r="Y145" i="6"/>
  <c r="X145" i="6"/>
  <c r="V145" i="6"/>
  <c r="U145" i="6"/>
  <c r="AD330" i="6"/>
  <c r="AC330" i="6"/>
  <c r="AB330" i="6"/>
  <c r="AA330" i="6"/>
  <c r="Z330" i="6"/>
  <c r="Y330" i="6"/>
  <c r="X330" i="6"/>
  <c r="V330" i="6"/>
  <c r="U330" i="6"/>
  <c r="AD318" i="6"/>
  <c r="AC318" i="6"/>
  <c r="AB318" i="6"/>
  <c r="AA318" i="6"/>
  <c r="Z318" i="6"/>
  <c r="Y318" i="6"/>
  <c r="X318" i="6"/>
  <c r="V318" i="6"/>
  <c r="U318" i="6"/>
  <c r="AD233" i="6"/>
  <c r="AC233" i="6"/>
  <c r="AB233" i="6"/>
  <c r="AA233" i="6"/>
  <c r="Z233" i="6"/>
  <c r="Y233" i="6"/>
  <c r="X233" i="6"/>
  <c r="V233" i="6"/>
  <c r="U233" i="6"/>
  <c r="AD43" i="6"/>
  <c r="AC43" i="6"/>
  <c r="AB43" i="6"/>
  <c r="AA43" i="6"/>
  <c r="Z43" i="6"/>
  <c r="Y43" i="6"/>
  <c r="X43" i="6"/>
  <c r="V43" i="6"/>
  <c r="U43" i="6"/>
  <c r="AD328" i="6"/>
  <c r="AC328" i="6"/>
  <c r="AB328" i="6"/>
  <c r="AA328" i="6"/>
  <c r="Z328" i="6"/>
  <c r="Y328" i="6"/>
  <c r="X328" i="6"/>
  <c r="V328" i="6"/>
  <c r="U328" i="6"/>
  <c r="AD119" i="6"/>
  <c r="AC119" i="6"/>
  <c r="AB119" i="6"/>
  <c r="AA119" i="6"/>
  <c r="Z119" i="6"/>
  <c r="Y119" i="6"/>
  <c r="X119" i="6"/>
  <c r="V119" i="6"/>
  <c r="U119" i="6"/>
  <c r="AD397" i="6"/>
  <c r="AC397" i="6"/>
  <c r="AB397" i="6"/>
  <c r="AA397" i="6"/>
  <c r="Z397" i="6"/>
  <c r="Y397" i="6"/>
  <c r="X397" i="6"/>
  <c r="V397" i="6"/>
  <c r="U397" i="6"/>
  <c r="AD82" i="6"/>
  <c r="AC82" i="6"/>
  <c r="AB82" i="6"/>
  <c r="AA82" i="6"/>
  <c r="Z82" i="6"/>
  <c r="Y82" i="6"/>
  <c r="X82" i="6"/>
  <c r="V82" i="6"/>
  <c r="U82" i="6"/>
  <c r="AD372" i="6"/>
  <c r="AC372" i="6"/>
  <c r="AB372" i="6"/>
  <c r="AA372" i="6"/>
  <c r="Z372" i="6"/>
  <c r="Y372" i="6"/>
  <c r="X372" i="6"/>
  <c r="V372" i="6"/>
  <c r="U372" i="6"/>
  <c r="AD248" i="6"/>
  <c r="AC248" i="6"/>
  <c r="AB248" i="6"/>
  <c r="AA248" i="6"/>
  <c r="Z248" i="6"/>
  <c r="Y248" i="6"/>
  <c r="X248" i="6"/>
  <c r="V248" i="6"/>
  <c r="U248" i="6"/>
  <c r="AD247" i="6"/>
  <c r="AC247" i="6"/>
  <c r="AB247" i="6"/>
  <c r="AA247" i="6"/>
  <c r="Z247" i="6"/>
  <c r="Y247" i="6"/>
  <c r="X247" i="6"/>
  <c r="V247" i="6"/>
  <c r="U247" i="6"/>
  <c r="AD282" i="6"/>
  <c r="AC282" i="6"/>
  <c r="AB282" i="6"/>
  <c r="AA282" i="6"/>
  <c r="Z282" i="6"/>
  <c r="Y282" i="6"/>
  <c r="X282" i="6"/>
  <c r="V282" i="6"/>
  <c r="U282" i="6"/>
  <c r="AD398" i="6"/>
  <c r="AC398" i="6"/>
  <c r="AB398" i="6"/>
  <c r="AA398" i="6"/>
  <c r="Z398" i="6"/>
  <c r="Y398" i="6"/>
  <c r="X398" i="6"/>
  <c r="V398" i="6"/>
  <c r="U398" i="6"/>
  <c r="AD329" i="6"/>
  <c r="AC329" i="6"/>
  <c r="AB329" i="6"/>
  <c r="AA329" i="6"/>
  <c r="Z329" i="6"/>
  <c r="Y329" i="6"/>
  <c r="X329" i="6"/>
  <c r="V329" i="6"/>
  <c r="U329" i="6"/>
  <c r="AD231" i="6"/>
  <c r="AC231" i="6"/>
  <c r="AB231" i="6"/>
  <c r="AA231" i="6"/>
  <c r="Z231" i="6"/>
  <c r="Y231" i="6"/>
  <c r="X231" i="6"/>
  <c r="V231" i="6"/>
  <c r="U231" i="6"/>
  <c r="AD320" i="6"/>
  <c r="AC320" i="6"/>
  <c r="AB320" i="6"/>
  <c r="AA320" i="6"/>
  <c r="Z320" i="6"/>
  <c r="Y320" i="6"/>
  <c r="X320" i="6"/>
  <c r="V320" i="6"/>
  <c r="U320" i="6"/>
  <c r="AD335" i="6"/>
  <c r="AC335" i="6"/>
  <c r="AB335" i="6"/>
  <c r="AA335" i="6"/>
  <c r="Z335" i="6"/>
  <c r="Y335" i="6"/>
  <c r="X335" i="6"/>
  <c r="V335" i="6"/>
  <c r="U335" i="6"/>
  <c r="AD346" i="6"/>
  <c r="AC346" i="6"/>
  <c r="AB346" i="6"/>
  <c r="AA346" i="6"/>
  <c r="Z346" i="6"/>
  <c r="Y346" i="6"/>
  <c r="X346" i="6"/>
  <c r="V346" i="6"/>
  <c r="U346" i="6"/>
  <c r="AD206" i="6"/>
  <c r="AC206" i="6"/>
  <c r="AB206" i="6"/>
  <c r="AA206" i="6"/>
  <c r="Z206" i="6"/>
  <c r="Y206" i="6"/>
  <c r="X206" i="6"/>
  <c r="V206" i="6"/>
  <c r="U206" i="6"/>
  <c r="AD359" i="6"/>
  <c r="AC359" i="6"/>
  <c r="AB359" i="6"/>
  <c r="AA359" i="6"/>
  <c r="Z359" i="6"/>
  <c r="Y359" i="6"/>
  <c r="X359" i="6"/>
  <c r="V359" i="6"/>
  <c r="U359" i="6"/>
  <c r="AD80" i="6"/>
  <c r="AC80" i="6"/>
  <c r="AB80" i="6"/>
  <c r="AA80" i="6"/>
  <c r="Z80" i="6"/>
  <c r="Y80" i="6"/>
  <c r="X80" i="6"/>
  <c r="V80" i="6"/>
  <c r="U80" i="6"/>
  <c r="AD171" i="6"/>
  <c r="AC171" i="6"/>
  <c r="AB171" i="6"/>
  <c r="AA171" i="6"/>
  <c r="Z171" i="6"/>
  <c r="Y171" i="6"/>
  <c r="X171" i="6"/>
  <c r="V171" i="6"/>
  <c r="U171" i="6"/>
  <c r="AD316" i="6"/>
  <c r="AC316" i="6"/>
  <c r="AB316" i="6"/>
  <c r="AA316" i="6"/>
  <c r="Z316" i="6"/>
  <c r="Y316" i="6"/>
  <c r="X316" i="6"/>
  <c r="V316" i="6"/>
  <c r="U316" i="6"/>
  <c r="AD314" i="6"/>
  <c r="AC314" i="6"/>
  <c r="AB314" i="6"/>
  <c r="AA314" i="6"/>
  <c r="Z314" i="6"/>
  <c r="Y314" i="6"/>
  <c r="X314" i="6"/>
  <c r="V314" i="6"/>
  <c r="U314" i="6"/>
  <c r="AD303" i="6"/>
  <c r="AC303" i="6"/>
  <c r="AB303" i="6"/>
  <c r="AA303" i="6"/>
  <c r="Z303" i="6"/>
  <c r="Y303" i="6"/>
  <c r="X303" i="6"/>
  <c r="V303" i="6"/>
  <c r="U303" i="6"/>
  <c r="AD300" i="6"/>
  <c r="AC300" i="6"/>
  <c r="AB300" i="6"/>
  <c r="AA300" i="6"/>
  <c r="Z300" i="6"/>
  <c r="Y300" i="6"/>
  <c r="X300" i="6"/>
  <c r="V300" i="6"/>
  <c r="U300" i="6"/>
  <c r="AD292" i="6"/>
  <c r="AC292" i="6"/>
  <c r="AB292" i="6"/>
  <c r="AA292" i="6"/>
  <c r="Z292" i="6"/>
  <c r="Y292" i="6"/>
  <c r="X292" i="6"/>
  <c r="V292" i="6"/>
  <c r="U292" i="6"/>
  <c r="AD261" i="6"/>
  <c r="AC261" i="6"/>
  <c r="AB261" i="6"/>
  <c r="AA261" i="6"/>
  <c r="Z261" i="6"/>
  <c r="Y261" i="6"/>
  <c r="X261" i="6"/>
  <c r="V261" i="6"/>
  <c r="U261" i="6"/>
  <c r="AD158" i="6"/>
  <c r="AC158" i="6"/>
  <c r="AB158" i="6"/>
  <c r="AA158" i="6"/>
  <c r="Z158" i="6"/>
  <c r="Y158" i="6"/>
  <c r="X158" i="6"/>
  <c r="V158" i="6"/>
  <c r="U158" i="6"/>
  <c r="AD298" i="6"/>
  <c r="AC298" i="6"/>
  <c r="AB298" i="6"/>
  <c r="AA298" i="6"/>
  <c r="Z298" i="6"/>
  <c r="Y298" i="6"/>
  <c r="X298" i="6"/>
  <c r="V298" i="6"/>
  <c r="U298" i="6"/>
  <c r="AD193" i="6"/>
  <c r="AC193" i="6"/>
  <c r="AB193" i="6"/>
  <c r="AA193" i="6"/>
  <c r="Y193" i="6"/>
  <c r="X193" i="6"/>
  <c r="V193" i="6"/>
  <c r="U193" i="6"/>
  <c r="AD150" i="6"/>
  <c r="AC150" i="6"/>
  <c r="AB150" i="6"/>
  <c r="AA150" i="6"/>
  <c r="Y150" i="6"/>
  <c r="X150" i="6"/>
  <c r="V150" i="6"/>
  <c r="U150" i="6"/>
  <c r="AD62" i="6"/>
  <c r="AC62" i="6"/>
  <c r="AB62" i="6"/>
  <c r="AA62" i="6"/>
  <c r="Y62" i="6"/>
  <c r="X62" i="6"/>
  <c r="V62" i="6"/>
  <c r="U62" i="6"/>
  <c r="AD50" i="6"/>
  <c r="AC50" i="6"/>
  <c r="AB50" i="6"/>
  <c r="AA50" i="6"/>
  <c r="Y50" i="6"/>
  <c r="X50" i="6"/>
  <c r="V50" i="6"/>
  <c r="U50" i="6"/>
  <c r="AD382" i="6"/>
  <c r="AC382" i="6"/>
  <c r="AB382" i="6"/>
  <c r="AA382" i="6"/>
  <c r="Y382" i="6"/>
  <c r="X382" i="6"/>
  <c r="V382" i="6"/>
  <c r="U382" i="6"/>
  <c r="AD418" i="6"/>
  <c r="AC418" i="6"/>
  <c r="AB418" i="6"/>
  <c r="AA418" i="6"/>
  <c r="Y418" i="6"/>
  <c r="X418" i="6"/>
  <c r="V418" i="6"/>
  <c r="U418" i="6"/>
  <c r="AD433" i="6"/>
  <c r="AC433" i="6"/>
  <c r="AB433" i="6"/>
  <c r="AA433" i="6"/>
  <c r="Y433" i="6"/>
  <c r="X433" i="6"/>
  <c r="V433" i="6"/>
  <c r="U433" i="6"/>
  <c r="AD74" i="6"/>
  <c r="AC74" i="6"/>
  <c r="AB74" i="6"/>
  <c r="AA74" i="6"/>
  <c r="Y74" i="6"/>
  <c r="X74" i="6"/>
  <c r="V74" i="6"/>
  <c r="U74" i="6"/>
  <c r="AD163" i="6"/>
  <c r="AC163" i="6"/>
  <c r="AB163" i="6"/>
  <c r="AA163" i="6"/>
  <c r="Y163" i="6"/>
  <c r="X163" i="6"/>
  <c r="V163" i="6"/>
  <c r="U163" i="6"/>
  <c r="AD53" i="6"/>
  <c r="AC53" i="6"/>
  <c r="AB53" i="6"/>
  <c r="AA53" i="6"/>
  <c r="Y53" i="6"/>
  <c r="X53" i="6"/>
  <c r="V53" i="6"/>
  <c r="U53" i="6"/>
  <c r="AD360" i="6"/>
  <c r="AC360" i="6"/>
  <c r="AB360" i="6"/>
  <c r="AA360" i="6"/>
  <c r="Y360" i="6"/>
  <c r="X360" i="6"/>
  <c r="V360" i="6"/>
  <c r="U360" i="6"/>
  <c r="AD65" i="6"/>
  <c r="AC65" i="6"/>
  <c r="AB65" i="6"/>
  <c r="AA65" i="6"/>
  <c r="Y65" i="6"/>
  <c r="X65" i="6"/>
  <c r="V65" i="6"/>
  <c r="U65" i="6"/>
  <c r="AD180" i="6"/>
  <c r="AC180" i="6"/>
  <c r="AB180" i="6"/>
  <c r="AA180" i="6"/>
  <c r="Z180" i="6"/>
  <c r="Y180" i="6"/>
  <c r="X180" i="6"/>
  <c r="V180" i="6"/>
  <c r="U180" i="6"/>
  <c r="AD322" i="6"/>
  <c r="AC322" i="6"/>
  <c r="AB322" i="6"/>
  <c r="AA322" i="6"/>
  <c r="Z322" i="6"/>
  <c r="Y322" i="6"/>
  <c r="X322" i="6"/>
  <c r="V322" i="6"/>
  <c r="U322" i="6"/>
  <c r="AD157" i="6"/>
  <c r="AC157" i="6"/>
  <c r="AB157" i="6"/>
  <c r="AA157" i="6"/>
  <c r="Z157" i="6"/>
  <c r="Y157" i="6"/>
  <c r="X157" i="6"/>
  <c r="U157" i="6"/>
  <c r="V157" i="6" s="1"/>
  <c r="AD5" i="6"/>
  <c r="AC5" i="6"/>
  <c r="AB5" i="6"/>
  <c r="AA5" i="6"/>
  <c r="Z5" i="6"/>
  <c r="Y5" i="6"/>
  <c r="X5" i="6"/>
  <c r="V5" i="6"/>
  <c r="U5" i="6"/>
  <c r="AD191" i="6"/>
  <c r="AC191" i="6"/>
  <c r="AB191" i="6"/>
  <c r="AA191" i="6"/>
  <c r="Z191" i="6"/>
  <c r="Y191" i="6"/>
  <c r="X191" i="6"/>
  <c r="V191" i="6"/>
  <c r="U191" i="6"/>
  <c r="AD344" i="6"/>
  <c r="AC344" i="6"/>
  <c r="AB344" i="6"/>
  <c r="AA344" i="6"/>
  <c r="Z344" i="6"/>
  <c r="Y344" i="6"/>
  <c r="X344" i="6"/>
  <c r="V344" i="6"/>
  <c r="U344" i="6"/>
  <c r="AD281" i="6"/>
  <c r="AC281" i="6"/>
  <c r="AB281" i="6"/>
  <c r="AA281" i="6"/>
  <c r="Z281" i="6"/>
  <c r="Y281" i="6"/>
  <c r="X281" i="6"/>
  <c r="V281" i="6"/>
  <c r="U281" i="6"/>
  <c r="AD61" i="6"/>
  <c r="AC61" i="6"/>
  <c r="AB61" i="6"/>
  <c r="AA61" i="6"/>
  <c r="Z61" i="6"/>
  <c r="Y61" i="6"/>
  <c r="X61" i="6"/>
  <c r="V61" i="6"/>
  <c r="U61" i="6"/>
  <c r="AD214" i="6"/>
  <c r="AC214" i="6"/>
  <c r="AB214" i="6"/>
  <c r="AA214" i="6"/>
  <c r="Z214" i="6"/>
  <c r="Y214" i="6"/>
  <c r="X214" i="6"/>
  <c r="V214" i="6"/>
  <c r="U214" i="6"/>
  <c r="AD49" i="6"/>
  <c r="AC49" i="6"/>
  <c r="AB49" i="6"/>
  <c r="AA49" i="6"/>
  <c r="Z49" i="6"/>
  <c r="Y49" i="6"/>
  <c r="X49" i="6"/>
  <c r="V49" i="6"/>
  <c r="U49" i="6"/>
  <c r="AD310" i="6"/>
  <c r="AC310" i="6"/>
  <c r="AB310" i="6"/>
  <c r="AA310" i="6"/>
  <c r="Z310" i="6"/>
  <c r="Y310" i="6"/>
  <c r="X310" i="6"/>
  <c r="V310" i="6"/>
  <c r="U310" i="6"/>
  <c r="AD451" i="6"/>
  <c r="AC451" i="6"/>
  <c r="AB451" i="6"/>
  <c r="AA451" i="6"/>
  <c r="Z451" i="6"/>
  <c r="Y451" i="6"/>
  <c r="X451" i="6"/>
  <c r="V451" i="6"/>
  <c r="U451" i="6"/>
  <c r="AD120" i="6"/>
  <c r="AC120" i="6"/>
  <c r="AB120" i="6"/>
  <c r="AA120" i="6"/>
  <c r="Z120" i="6"/>
  <c r="Y120" i="6"/>
  <c r="X120" i="6"/>
  <c r="V120" i="6"/>
  <c r="U120" i="6"/>
  <c r="AD243" i="6"/>
  <c r="AC243" i="6"/>
  <c r="AB243" i="6"/>
  <c r="AA243" i="6"/>
  <c r="Z243" i="6"/>
  <c r="Y243" i="6"/>
  <c r="X243" i="6"/>
  <c r="V243" i="6"/>
  <c r="U243" i="6"/>
  <c r="AD175" i="6"/>
  <c r="AC175" i="6"/>
  <c r="AB175" i="6"/>
  <c r="AA175" i="6"/>
  <c r="Z175" i="6"/>
  <c r="Y175" i="6"/>
  <c r="X175" i="6"/>
  <c r="V175" i="6"/>
  <c r="U175" i="6"/>
  <c r="AD448" i="6"/>
  <c r="AC448" i="6"/>
  <c r="AB448" i="6"/>
  <c r="AA448" i="6"/>
  <c r="Z448" i="6"/>
  <c r="Y448" i="6"/>
  <c r="X448" i="6"/>
  <c r="V448" i="6"/>
  <c r="U448" i="6"/>
  <c r="AD438" i="6"/>
  <c r="AC438" i="6"/>
  <c r="AB438" i="6"/>
  <c r="AA438" i="6"/>
  <c r="Z438" i="6"/>
  <c r="Y438" i="6"/>
  <c r="X438" i="6"/>
  <c r="V438" i="6"/>
  <c r="U438" i="6"/>
  <c r="AD452" i="6"/>
  <c r="AC452" i="6"/>
  <c r="AB452" i="6"/>
  <c r="AA452" i="6"/>
  <c r="Z452" i="6"/>
  <c r="Y452" i="6"/>
  <c r="X452" i="6"/>
  <c r="V452" i="6"/>
  <c r="U452" i="6"/>
  <c r="AD456" i="6"/>
  <c r="AC456" i="6"/>
  <c r="AB456" i="6"/>
  <c r="AA456" i="6"/>
  <c r="Z456" i="6"/>
  <c r="Y456" i="6"/>
  <c r="X456" i="6"/>
  <c r="V456" i="6"/>
  <c r="U456" i="6"/>
  <c r="AD73" i="6"/>
  <c r="AC73" i="6"/>
  <c r="AB73" i="6"/>
  <c r="AA73" i="6"/>
  <c r="Z73" i="6"/>
  <c r="Y73" i="6"/>
  <c r="X73" i="6"/>
  <c r="V73" i="6"/>
  <c r="U73" i="6"/>
  <c r="AD345" i="6"/>
  <c r="AC345" i="6"/>
  <c r="AB345" i="6"/>
  <c r="AA345" i="6"/>
  <c r="Z345" i="6"/>
  <c r="Y345" i="6"/>
  <c r="X345" i="6"/>
  <c r="V345" i="6"/>
  <c r="U345" i="6"/>
  <c r="AD313" i="6"/>
  <c r="AC313" i="6"/>
  <c r="AB313" i="6"/>
  <c r="AA313" i="6"/>
  <c r="Z313" i="6"/>
  <c r="Y313" i="6"/>
  <c r="X313" i="6"/>
  <c r="V313" i="6"/>
  <c r="U313" i="6"/>
  <c r="AD160" i="6"/>
  <c r="AC160" i="6"/>
  <c r="AB160" i="6"/>
  <c r="AA160" i="6"/>
  <c r="Z160" i="6"/>
  <c r="Y160" i="6"/>
  <c r="X160" i="6"/>
  <c r="U160" i="6"/>
  <c r="V160" i="6" s="1"/>
  <c r="AD197" i="6"/>
  <c r="AC197" i="6"/>
  <c r="AB197" i="6"/>
  <c r="AA197" i="6"/>
  <c r="Z197" i="6"/>
  <c r="Y197" i="6"/>
  <c r="X197" i="6"/>
  <c r="V197" i="6"/>
  <c r="U197" i="6"/>
  <c r="AD195" i="6"/>
  <c r="AC195" i="6"/>
  <c r="AB195" i="6"/>
  <c r="AA195" i="6"/>
  <c r="Z195" i="6"/>
  <c r="Y195" i="6"/>
  <c r="X195" i="6"/>
  <c r="V195" i="6"/>
  <c r="U195" i="6"/>
  <c r="AD369" i="6"/>
  <c r="AC369" i="6"/>
  <c r="AB369" i="6"/>
  <c r="AA369" i="6"/>
  <c r="Z369" i="6"/>
  <c r="Y369" i="6"/>
  <c r="X369" i="6"/>
  <c r="V369" i="6"/>
  <c r="U369" i="6"/>
  <c r="AD277" i="6"/>
  <c r="AC277" i="6"/>
  <c r="AB277" i="6"/>
  <c r="AA277" i="6"/>
  <c r="Z277" i="6"/>
  <c r="Y277" i="6"/>
  <c r="X277" i="6"/>
  <c r="V277" i="6"/>
  <c r="U277" i="6"/>
  <c r="AD349" i="6"/>
  <c r="AC349" i="6"/>
  <c r="AB349" i="6"/>
  <c r="AA349" i="6"/>
  <c r="Z349" i="6"/>
  <c r="Y349" i="6"/>
  <c r="X349" i="6"/>
  <c r="V349" i="6"/>
  <c r="U349" i="6"/>
  <c r="AD230" i="6"/>
  <c r="AC230" i="6"/>
  <c r="AB230" i="6"/>
  <c r="AA230" i="6"/>
  <c r="Z230" i="6"/>
  <c r="Y230" i="6"/>
  <c r="X230" i="6"/>
  <c r="V230" i="6"/>
  <c r="U230" i="6"/>
  <c r="AD79" i="6"/>
  <c r="AC79" i="6"/>
  <c r="AB79" i="6"/>
  <c r="AA79" i="6"/>
  <c r="Z79" i="6"/>
  <c r="Y79" i="6"/>
  <c r="X79" i="6"/>
  <c r="V79" i="6"/>
  <c r="U79" i="6"/>
  <c r="AD392" i="6"/>
  <c r="AC392" i="6"/>
  <c r="AB392" i="6"/>
  <c r="AA392" i="6"/>
  <c r="Z392" i="6"/>
  <c r="Y392" i="6"/>
  <c r="X392" i="6"/>
  <c r="V392" i="6"/>
  <c r="U392" i="6"/>
  <c r="AD299" i="6"/>
  <c r="AC299" i="6"/>
  <c r="AB299" i="6"/>
  <c r="AA299" i="6"/>
  <c r="Z299" i="6"/>
  <c r="Y299" i="6"/>
  <c r="X299" i="6"/>
  <c r="V299" i="6"/>
  <c r="U299" i="6"/>
  <c r="AD204" i="6"/>
  <c r="AC204" i="6"/>
  <c r="AB204" i="6"/>
  <c r="AA204" i="6"/>
  <c r="Z204" i="6"/>
  <c r="Y204" i="6"/>
  <c r="X204" i="6"/>
  <c r="V204" i="6"/>
  <c r="U204" i="6"/>
  <c r="AD296" i="6"/>
  <c r="AC296" i="6"/>
  <c r="AB296" i="6"/>
  <c r="AA296" i="6"/>
  <c r="Z296" i="6"/>
  <c r="Y296" i="6"/>
  <c r="X296" i="6"/>
  <c r="V296" i="6"/>
  <c r="U296" i="6"/>
  <c r="AD192" i="6"/>
  <c r="AC192" i="6"/>
  <c r="AB192" i="6"/>
  <c r="AA192" i="6"/>
  <c r="Z192" i="6"/>
  <c r="Y192" i="6"/>
  <c r="X192" i="6"/>
  <c r="V192" i="6"/>
  <c r="U192" i="6"/>
  <c r="AD338" i="6"/>
  <c r="AC338" i="6"/>
  <c r="AB338" i="6"/>
  <c r="AA338" i="6"/>
  <c r="Z338" i="6"/>
  <c r="Y338" i="6"/>
  <c r="X338" i="6"/>
  <c r="V338" i="6"/>
  <c r="U338" i="6"/>
  <c r="AD199" i="6"/>
  <c r="AC199" i="6"/>
  <c r="AB199" i="6"/>
  <c r="AA199" i="6"/>
  <c r="Z199" i="6"/>
  <c r="Y199" i="6"/>
  <c r="X199" i="6"/>
  <c r="V199" i="6"/>
  <c r="U199" i="6"/>
  <c r="AD236" i="6"/>
  <c r="AC236" i="6"/>
  <c r="AB236" i="6"/>
  <c r="AA236" i="6"/>
  <c r="Z236" i="6"/>
  <c r="Y236" i="6"/>
  <c r="X236" i="6"/>
  <c r="V236" i="6"/>
  <c r="U236" i="6"/>
  <c r="AD77" i="6"/>
  <c r="AC77" i="6"/>
  <c r="AB77" i="6"/>
  <c r="AA77" i="6"/>
  <c r="Z77" i="6"/>
  <c r="Y77" i="6"/>
  <c r="X77" i="6"/>
  <c r="V77" i="6"/>
  <c r="U77" i="6"/>
  <c r="AD351" i="6"/>
  <c r="AC351" i="6"/>
  <c r="AB351" i="6"/>
  <c r="AA351" i="6"/>
  <c r="Z351" i="6"/>
  <c r="Y351" i="6"/>
  <c r="X351" i="6"/>
  <c r="V351" i="6"/>
  <c r="U351" i="6"/>
  <c r="AD302" i="6"/>
  <c r="AC302" i="6"/>
  <c r="AB302" i="6"/>
  <c r="AA302" i="6"/>
  <c r="Z302" i="6"/>
  <c r="Y302" i="6"/>
  <c r="X302" i="6"/>
  <c r="V302" i="6"/>
  <c r="U302" i="6"/>
  <c r="AD52" i="6"/>
  <c r="AC52" i="6"/>
  <c r="AB52" i="6"/>
  <c r="AA52" i="6"/>
  <c r="Z52" i="6"/>
  <c r="Y52" i="6"/>
  <c r="X52" i="6"/>
  <c r="V52" i="6"/>
  <c r="U52" i="6"/>
  <c r="AD280" i="6"/>
  <c r="AC280" i="6"/>
  <c r="AB280" i="6"/>
  <c r="AA280" i="6"/>
  <c r="Z280" i="6"/>
  <c r="Y280" i="6"/>
  <c r="X280" i="6"/>
  <c r="V280" i="6"/>
  <c r="U280" i="6"/>
  <c r="AD258" i="6"/>
  <c r="AC258" i="6"/>
  <c r="AB258" i="6"/>
  <c r="AA258" i="6"/>
  <c r="Z258" i="6"/>
  <c r="Y258" i="6"/>
  <c r="X258" i="6"/>
  <c r="V258" i="6"/>
  <c r="U258" i="6"/>
  <c r="AD342" i="6"/>
  <c r="AC342" i="6"/>
  <c r="AB342" i="6"/>
  <c r="AA342" i="6"/>
  <c r="Z342" i="6"/>
  <c r="Y342" i="6"/>
  <c r="X342" i="6"/>
  <c r="V342" i="6"/>
  <c r="U342" i="6"/>
  <c r="AD290" i="6"/>
  <c r="AC290" i="6"/>
  <c r="AB290" i="6"/>
  <c r="AA290" i="6"/>
  <c r="Z290" i="6"/>
  <c r="Y290" i="6"/>
  <c r="X290" i="6"/>
  <c r="V290" i="6"/>
  <c r="U290" i="6"/>
  <c r="AD354" i="6"/>
  <c r="AC354" i="6"/>
  <c r="AB354" i="6"/>
  <c r="AA354" i="6"/>
  <c r="Z354" i="6"/>
  <c r="Y354" i="6"/>
  <c r="X354" i="6"/>
  <c r="V354" i="6"/>
  <c r="U354" i="6"/>
  <c r="AD156" i="6"/>
  <c r="AC156" i="6"/>
  <c r="AB156" i="6"/>
  <c r="AA156" i="6"/>
  <c r="Z156" i="6"/>
  <c r="Y156" i="6"/>
  <c r="X156" i="6"/>
  <c r="V156" i="6"/>
  <c r="U156" i="6"/>
  <c r="AD202" i="6"/>
  <c r="AC202" i="6"/>
  <c r="AB202" i="6"/>
  <c r="AA202" i="6"/>
  <c r="Z202" i="6"/>
  <c r="Y202" i="6"/>
  <c r="X202" i="6"/>
  <c r="V202" i="6"/>
  <c r="U202" i="6"/>
  <c r="AD226" i="6"/>
  <c r="AC226" i="6"/>
  <c r="AB226" i="6"/>
  <c r="AA226" i="6"/>
  <c r="Z226" i="6"/>
  <c r="Y226" i="6"/>
  <c r="X226" i="6"/>
  <c r="V226" i="6"/>
  <c r="U226" i="6"/>
  <c r="AD295" i="6"/>
  <c r="AC295" i="6"/>
  <c r="AB295" i="6"/>
  <c r="AA295" i="6"/>
  <c r="Z295" i="6"/>
  <c r="Y295" i="6"/>
  <c r="X295" i="6"/>
  <c r="V295" i="6"/>
  <c r="U295" i="6"/>
  <c r="AD353" i="6"/>
  <c r="AC353" i="6"/>
  <c r="AB353" i="6"/>
  <c r="AA353" i="6"/>
  <c r="Z353" i="6"/>
  <c r="Y353" i="6"/>
  <c r="X353" i="6"/>
  <c r="V353" i="6"/>
  <c r="U353" i="6"/>
  <c r="AD264" i="6"/>
  <c r="AC264" i="6"/>
  <c r="AB264" i="6"/>
  <c r="AA264" i="6"/>
  <c r="Z264" i="6"/>
  <c r="Y264" i="6"/>
  <c r="X264" i="6"/>
  <c r="V264" i="6"/>
  <c r="U264" i="6"/>
  <c r="AD385" i="6"/>
  <c r="AC385" i="6"/>
  <c r="AB385" i="6"/>
  <c r="AA385" i="6"/>
  <c r="Z385" i="6"/>
  <c r="Y385" i="6"/>
  <c r="X385" i="6"/>
  <c r="V385" i="6"/>
  <c r="U385" i="6"/>
  <c r="AD337" i="6"/>
  <c r="AC337" i="6"/>
  <c r="AB337" i="6"/>
  <c r="AA337" i="6"/>
  <c r="Z337" i="6"/>
  <c r="Y337" i="6"/>
  <c r="X337" i="6"/>
  <c r="V337" i="6"/>
  <c r="U337" i="6"/>
  <c r="AD198" i="6"/>
  <c r="AC198" i="6"/>
  <c r="AB198" i="6"/>
  <c r="AA198" i="6"/>
  <c r="Z198" i="6"/>
  <c r="Y198" i="6"/>
  <c r="X198" i="6"/>
  <c r="V198" i="6"/>
  <c r="U198" i="6"/>
  <c r="AD332" i="6"/>
  <c r="AC332" i="6"/>
  <c r="AB332" i="6"/>
  <c r="AA332" i="6"/>
  <c r="Z332" i="6"/>
  <c r="Y332" i="6"/>
  <c r="X332" i="6"/>
  <c r="V332" i="6"/>
  <c r="U332" i="6"/>
  <c r="AD312" i="6"/>
  <c r="AC312" i="6"/>
  <c r="AB312" i="6"/>
  <c r="AA312" i="6"/>
  <c r="Z312" i="6"/>
  <c r="Y312" i="6"/>
  <c r="X312" i="6"/>
  <c r="V312" i="6"/>
  <c r="U312" i="6"/>
  <c r="AD76" i="6"/>
  <c r="AC76" i="6"/>
  <c r="AB76" i="6"/>
  <c r="AA76" i="6"/>
  <c r="Z76" i="6"/>
  <c r="Y76" i="6"/>
  <c r="X76" i="6"/>
  <c r="V76" i="6"/>
  <c r="U76" i="6"/>
  <c r="AD116" i="6"/>
  <c r="AC116" i="6"/>
  <c r="AB116" i="6"/>
  <c r="AA116" i="6"/>
  <c r="Z116" i="6"/>
  <c r="Y116" i="6"/>
  <c r="X116" i="6"/>
  <c r="V116" i="6"/>
  <c r="U116" i="6"/>
  <c r="AD183" i="6"/>
  <c r="AC183" i="6"/>
  <c r="AB183" i="6"/>
  <c r="AA183" i="6"/>
  <c r="Z183" i="6"/>
  <c r="Y183" i="6"/>
  <c r="X183" i="6"/>
  <c r="V183" i="6"/>
  <c r="U183" i="6"/>
  <c r="AD341" i="6"/>
  <c r="AC341" i="6"/>
  <c r="AB341" i="6"/>
  <c r="AA341" i="6"/>
  <c r="Z341" i="6"/>
  <c r="Y341" i="6"/>
  <c r="X341" i="6"/>
  <c r="V341" i="6"/>
  <c r="U341" i="6"/>
  <c r="AD32" i="6"/>
  <c r="AC32" i="6"/>
  <c r="AB32" i="6"/>
  <c r="AA32" i="6"/>
  <c r="Z32" i="6"/>
  <c r="Y32" i="6"/>
  <c r="X32" i="6"/>
  <c r="V32" i="6"/>
  <c r="U32" i="6"/>
  <c r="AD441" i="6"/>
  <c r="AC441" i="6"/>
  <c r="AB441" i="6"/>
  <c r="AA441" i="6"/>
  <c r="Z441" i="6"/>
  <c r="Y441" i="6"/>
  <c r="X441" i="6"/>
  <c r="V441" i="6"/>
  <c r="U441" i="6"/>
  <c r="AD211" i="6"/>
  <c r="AC211" i="6"/>
  <c r="AB211" i="6"/>
  <c r="AA211" i="6"/>
  <c r="Z211" i="6"/>
  <c r="Y211" i="6"/>
  <c r="X211" i="6"/>
  <c r="V211" i="6"/>
  <c r="U211" i="6"/>
  <c r="AD241" i="6"/>
  <c r="AC241" i="6"/>
  <c r="AB241" i="6"/>
  <c r="AA241" i="6"/>
  <c r="Z241" i="6"/>
  <c r="Y241" i="6"/>
  <c r="X241" i="6"/>
  <c r="V241" i="6"/>
  <c r="U241" i="6"/>
  <c r="AD289" i="6"/>
  <c r="AC289" i="6"/>
  <c r="AB289" i="6"/>
  <c r="AA289" i="6"/>
  <c r="Z289" i="6"/>
  <c r="Y289" i="6"/>
  <c r="X289" i="6"/>
  <c r="V289" i="6"/>
  <c r="U289" i="6"/>
  <c r="AD429" i="6"/>
  <c r="AC429" i="6"/>
  <c r="AB429" i="6"/>
  <c r="AA429" i="6"/>
  <c r="Z429" i="6"/>
  <c r="Y429" i="6"/>
  <c r="X429" i="6"/>
  <c r="V429" i="6"/>
  <c r="U429" i="6"/>
  <c r="AD274" i="6"/>
  <c r="AC274" i="6"/>
  <c r="AB274" i="6"/>
  <c r="AA274" i="6"/>
  <c r="Z274" i="6"/>
  <c r="Y274" i="6"/>
  <c r="X274" i="6"/>
  <c r="V274" i="6"/>
  <c r="U274" i="6"/>
  <c r="AD457" i="6"/>
  <c r="AC457" i="6"/>
  <c r="AB457" i="6"/>
  <c r="AA457" i="6"/>
  <c r="Z457" i="6"/>
  <c r="Y457" i="6"/>
  <c r="X457" i="6"/>
  <c r="V457" i="6"/>
  <c r="U457" i="6"/>
  <c r="AD436" i="6"/>
  <c r="AC436" i="6"/>
  <c r="AB436" i="6"/>
  <c r="AA436" i="6"/>
  <c r="Z436" i="6"/>
  <c r="Y436" i="6"/>
  <c r="X436" i="6"/>
  <c r="V436" i="6"/>
  <c r="U436" i="6"/>
  <c r="AD350" i="6"/>
  <c r="AC350" i="6"/>
  <c r="AB350" i="6"/>
  <c r="AA350" i="6"/>
  <c r="Z350" i="6"/>
  <c r="Y350" i="6"/>
  <c r="X350" i="6"/>
  <c r="V350" i="6"/>
  <c r="U350" i="6"/>
  <c r="AD215" i="6"/>
  <c r="AC215" i="6"/>
  <c r="AB215" i="6"/>
  <c r="AA215" i="6"/>
  <c r="Z215" i="6"/>
  <c r="Y215" i="6"/>
  <c r="X215" i="6"/>
  <c r="V215" i="6"/>
  <c r="U215" i="6"/>
  <c r="AD165" i="6"/>
  <c r="AC165" i="6"/>
  <c r="AB165" i="6"/>
  <c r="AA165" i="6"/>
  <c r="Z165" i="6"/>
  <c r="Y165" i="6"/>
  <c r="X165" i="6"/>
  <c r="V165" i="6"/>
  <c r="U165" i="6"/>
  <c r="AD291" i="6"/>
  <c r="AC291" i="6"/>
  <c r="AB291" i="6"/>
  <c r="AA291" i="6"/>
  <c r="Z291" i="6"/>
  <c r="Y291" i="6"/>
  <c r="X291" i="6"/>
  <c r="V291" i="6"/>
  <c r="U291" i="6"/>
  <c r="AD343" i="6"/>
  <c r="AC343" i="6"/>
  <c r="AB343" i="6"/>
  <c r="AA343" i="6"/>
  <c r="Z343" i="6"/>
  <c r="Y343" i="6"/>
  <c r="X343" i="6"/>
  <c r="V343" i="6"/>
  <c r="U343" i="6"/>
  <c r="AD7" i="6"/>
  <c r="AC7" i="6"/>
  <c r="AB7" i="6"/>
  <c r="AA7" i="6"/>
  <c r="Z7" i="6"/>
  <c r="Y7" i="6"/>
  <c r="X7" i="6"/>
  <c r="V7" i="6"/>
  <c r="U7" i="6"/>
  <c r="AD137" i="6"/>
  <c r="AC137" i="6"/>
  <c r="AB137" i="6"/>
  <c r="AA137" i="6"/>
  <c r="Z137" i="6"/>
  <c r="Y137" i="6"/>
  <c r="X137" i="6"/>
  <c r="V137" i="6"/>
  <c r="U137" i="6"/>
  <c r="AD51" i="6"/>
  <c r="AC51" i="6"/>
  <c r="AB51" i="6"/>
  <c r="AA51" i="6"/>
  <c r="Z51" i="6"/>
  <c r="Y51" i="6"/>
  <c r="X51" i="6"/>
  <c r="V51" i="6"/>
  <c r="U51" i="6"/>
  <c r="AD167" i="6"/>
  <c r="AC167" i="6"/>
  <c r="AB167" i="6"/>
  <c r="AA167" i="6"/>
  <c r="Z167" i="6"/>
  <c r="Y167" i="6"/>
  <c r="X167" i="6"/>
  <c r="V167" i="6"/>
  <c r="U167" i="6"/>
  <c r="AD166" i="6"/>
  <c r="AC166" i="6"/>
  <c r="AB166" i="6"/>
  <c r="AA166" i="6"/>
  <c r="Z166" i="6"/>
  <c r="Y166" i="6"/>
  <c r="X166" i="6"/>
  <c r="V166" i="6"/>
  <c r="U166" i="6"/>
  <c r="AD395" i="6"/>
  <c r="AC395" i="6"/>
  <c r="AB395" i="6"/>
  <c r="AA395" i="6"/>
  <c r="Z395" i="6"/>
  <c r="Y395" i="6"/>
  <c r="X395" i="6"/>
  <c r="V395" i="6"/>
  <c r="U395" i="6"/>
  <c r="AD155" i="6"/>
  <c r="AC155" i="6"/>
  <c r="AB155" i="6"/>
  <c r="AA155" i="6"/>
  <c r="Z155" i="6"/>
  <c r="Y155" i="6"/>
  <c r="X155" i="6"/>
  <c r="V155" i="6"/>
  <c r="U155" i="6"/>
  <c r="AD370" i="6"/>
  <c r="AC370" i="6"/>
  <c r="AB370" i="6"/>
  <c r="AA370" i="6"/>
  <c r="Z370" i="6"/>
  <c r="Y370" i="6"/>
  <c r="X370" i="6"/>
  <c r="V370" i="6"/>
  <c r="U370" i="6"/>
  <c r="AD15" i="6"/>
  <c r="AC15" i="6"/>
  <c r="AB15" i="6"/>
  <c r="AA15" i="6"/>
  <c r="Z15" i="6"/>
  <c r="Y15" i="6"/>
  <c r="X15" i="6"/>
  <c r="V15" i="6"/>
  <c r="U15" i="6"/>
  <c r="AD238" i="6"/>
  <c r="AC238" i="6"/>
  <c r="AB238" i="6"/>
  <c r="AA238" i="6"/>
  <c r="Z238" i="6"/>
  <c r="Y238" i="6"/>
  <c r="X238" i="6"/>
  <c r="V238" i="6"/>
  <c r="U238" i="6"/>
  <c r="AD176" i="6"/>
  <c r="AC176" i="6"/>
  <c r="AB176" i="6"/>
  <c r="AA176" i="6"/>
  <c r="Z176" i="6"/>
  <c r="Y176" i="6"/>
  <c r="X176" i="6"/>
  <c r="V176" i="6"/>
  <c r="U176" i="6"/>
  <c r="AD393" i="6"/>
  <c r="AC393" i="6"/>
  <c r="AB393" i="6"/>
  <c r="AA393" i="6"/>
  <c r="Z393" i="6"/>
  <c r="Y393" i="6"/>
  <c r="X393" i="6"/>
  <c r="V393" i="6"/>
  <c r="U393" i="6"/>
  <c r="AD81" i="6"/>
  <c r="AC81" i="6"/>
  <c r="AB81" i="6"/>
  <c r="AA81" i="6"/>
  <c r="Z81" i="6"/>
  <c r="Y81" i="6"/>
  <c r="X81" i="6"/>
  <c r="V81" i="6"/>
  <c r="U81" i="6"/>
  <c r="AD325" i="6"/>
  <c r="AC325" i="6"/>
  <c r="AB325" i="6"/>
  <c r="AA325" i="6"/>
  <c r="Z325" i="6"/>
  <c r="Y325" i="6"/>
  <c r="X325" i="6"/>
  <c r="V325" i="6"/>
  <c r="U325" i="6"/>
  <c r="AD201" i="6"/>
  <c r="AC201" i="6"/>
  <c r="AB201" i="6"/>
  <c r="AA201" i="6"/>
  <c r="Z201" i="6"/>
  <c r="Y201" i="6"/>
  <c r="X201" i="6"/>
  <c r="V201" i="6"/>
  <c r="U201" i="6"/>
  <c r="AD13" i="6"/>
  <c r="AC13" i="6"/>
  <c r="AB13" i="6"/>
  <c r="AA13" i="6"/>
  <c r="Z13" i="6"/>
  <c r="Y13" i="6"/>
  <c r="X13" i="6"/>
  <c r="V13" i="6"/>
  <c r="U13" i="6"/>
  <c r="AD174" i="6"/>
  <c r="AC174" i="6"/>
  <c r="AB174" i="6"/>
  <c r="AA174" i="6"/>
  <c r="Z174" i="6"/>
  <c r="Y174" i="6"/>
  <c r="X174" i="6"/>
  <c r="V174" i="6"/>
  <c r="U174" i="6"/>
  <c r="AD181" i="6"/>
  <c r="AC181" i="6"/>
  <c r="AB181" i="6"/>
  <c r="AA181" i="6"/>
  <c r="Z181" i="6"/>
  <c r="Y181" i="6"/>
  <c r="X181" i="6"/>
  <c r="V181" i="6"/>
  <c r="U181" i="6"/>
  <c r="AD368" i="6"/>
  <c r="AC368" i="6"/>
  <c r="AB368" i="6"/>
  <c r="AA368" i="6"/>
  <c r="Z368" i="6"/>
  <c r="Y368" i="6"/>
  <c r="X368" i="6"/>
  <c r="V368" i="6"/>
  <c r="U368" i="6"/>
  <c r="AD377" i="6"/>
  <c r="AC377" i="6"/>
  <c r="AB377" i="6"/>
  <c r="AA377" i="6"/>
  <c r="Z377" i="6"/>
  <c r="Y377" i="6"/>
  <c r="X377" i="6"/>
  <c r="V377" i="6"/>
  <c r="U377" i="6"/>
  <c r="AD376" i="6"/>
  <c r="AC376" i="6"/>
  <c r="AB376" i="6"/>
  <c r="AA376" i="6"/>
  <c r="Z376" i="6"/>
  <c r="Y376" i="6"/>
  <c r="X376" i="6"/>
  <c r="V376" i="6"/>
  <c r="U376" i="6"/>
  <c r="AD196" i="6"/>
  <c r="AC196" i="6"/>
  <c r="AB196" i="6"/>
  <c r="AA196" i="6"/>
  <c r="Z196" i="6"/>
  <c r="Y196" i="6"/>
  <c r="X196" i="6"/>
  <c r="V196" i="6"/>
  <c r="U196" i="6"/>
  <c r="AD194" i="6"/>
  <c r="AC194" i="6"/>
  <c r="AB194" i="6"/>
  <c r="AA194" i="6"/>
  <c r="Z194" i="6"/>
  <c r="Y194" i="6"/>
  <c r="X194" i="6"/>
  <c r="V194" i="6"/>
  <c r="U194" i="6"/>
  <c r="AD324" i="6"/>
  <c r="AC324" i="6"/>
  <c r="AB324" i="6"/>
  <c r="AA324" i="6"/>
  <c r="Z324" i="6"/>
  <c r="Y324" i="6"/>
  <c r="X324" i="6"/>
  <c r="V324" i="6"/>
  <c r="U324" i="6"/>
  <c r="AD331" i="6"/>
  <c r="AC331" i="6"/>
  <c r="AB331" i="6"/>
  <c r="AA331" i="6"/>
  <c r="Z331" i="6"/>
  <c r="Y331" i="6"/>
  <c r="X331" i="6"/>
  <c r="V331" i="6"/>
  <c r="U331" i="6"/>
  <c r="AD297" i="6"/>
  <c r="AC297" i="6"/>
  <c r="AB297" i="6"/>
  <c r="AA297" i="6"/>
  <c r="Z297" i="6"/>
  <c r="Y297" i="6"/>
  <c r="X297" i="6"/>
  <c r="V297" i="6"/>
  <c r="U297" i="6"/>
  <c r="AD42" i="6"/>
  <c r="AC42" i="6"/>
  <c r="AB42" i="6"/>
  <c r="AA42" i="6"/>
  <c r="Z42" i="6"/>
  <c r="Y42" i="6"/>
  <c r="X42" i="6"/>
  <c r="V42" i="6"/>
  <c r="U42" i="6"/>
  <c r="AD111" i="6"/>
  <c r="AC111" i="6"/>
  <c r="AB111" i="6"/>
  <c r="AA111" i="6"/>
  <c r="Z111" i="6"/>
  <c r="Y111" i="6"/>
  <c r="X111" i="6"/>
  <c r="V111" i="6"/>
  <c r="U111" i="6"/>
  <c r="AD263" i="6"/>
  <c r="AC263" i="6"/>
  <c r="AB263" i="6"/>
  <c r="AA263" i="6"/>
  <c r="Z263" i="6"/>
  <c r="Y263" i="6"/>
  <c r="X263" i="6"/>
  <c r="V263" i="6"/>
  <c r="U263" i="6"/>
  <c r="AD200" i="6"/>
  <c r="AC200" i="6"/>
  <c r="AB200" i="6"/>
  <c r="AA200" i="6"/>
  <c r="Z200" i="6"/>
  <c r="Y200" i="6"/>
  <c r="X200" i="6"/>
  <c r="V200" i="6"/>
  <c r="U200" i="6"/>
  <c r="AD172" i="6"/>
  <c r="AC172" i="6"/>
  <c r="AB172" i="6"/>
  <c r="AA172" i="6"/>
  <c r="Z172" i="6"/>
  <c r="Y172" i="6"/>
  <c r="X172" i="6"/>
  <c r="V172" i="6"/>
  <c r="U172" i="6"/>
  <c r="AD54" i="6"/>
  <c r="AC54" i="6"/>
  <c r="AB54" i="6"/>
  <c r="AA54" i="6"/>
  <c r="Z54" i="6"/>
  <c r="Y54" i="6"/>
  <c r="X54" i="6"/>
  <c r="V54" i="6"/>
  <c r="U54" i="6"/>
  <c r="AD319" i="6"/>
  <c r="AC319" i="6"/>
  <c r="AB319" i="6"/>
  <c r="AA319" i="6"/>
  <c r="Z319" i="6"/>
  <c r="Y319" i="6"/>
  <c r="X319" i="6"/>
  <c r="V319" i="6"/>
  <c r="U319" i="6"/>
  <c r="AD293" i="6"/>
  <c r="AC293" i="6"/>
  <c r="AB293" i="6"/>
  <c r="AA293" i="6"/>
  <c r="Z293" i="6"/>
  <c r="Y293" i="6"/>
  <c r="X293" i="6"/>
  <c r="V293" i="6"/>
  <c r="U293" i="6"/>
  <c r="AD327" i="6"/>
  <c r="AC327" i="6"/>
  <c r="AB327" i="6"/>
  <c r="AA327" i="6"/>
  <c r="Z327" i="6"/>
  <c r="Y327" i="6"/>
  <c r="X327" i="6"/>
  <c r="V327" i="6"/>
  <c r="U327" i="6"/>
  <c r="AD414" i="6"/>
  <c r="AC414" i="6"/>
  <c r="AB414" i="6"/>
  <c r="AA414" i="6"/>
  <c r="Z414" i="6"/>
  <c r="Y414" i="6"/>
  <c r="X414" i="6"/>
  <c r="V414" i="6"/>
  <c r="U414" i="6"/>
  <c r="AD159" i="6"/>
  <c r="AC159" i="6"/>
  <c r="AB159" i="6"/>
  <c r="AA159" i="6"/>
  <c r="Z159" i="6"/>
  <c r="Y159" i="6"/>
  <c r="X159" i="6"/>
  <c r="V159" i="6"/>
  <c r="U159" i="6"/>
  <c r="AD257" i="6"/>
  <c r="AC257" i="6"/>
  <c r="AB257" i="6"/>
  <c r="AA257" i="6"/>
  <c r="Z257" i="6"/>
  <c r="Y257" i="6"/>
  <c r="X257" i="6"/>
  <c r="V257" i="6"/>
  <c r="U257" i="6"/>
  <c r="AD326" i="6"/>
  <c r="AC326" i="6"/>
  <c r="AB326" i="6"/>
  <c r="AA326" i="6"/>
  <c r="Z326" i="6"/>
  <c r="Y326" i="6"/>
  <c r="X326" i="6"/>
  <c r="V326" i="6"/>
  <c r="U326" i="6"/>
  <c r="AD308" i="6"/>
  <c r="AC308" i="6"/>
  <c r="AB308" i="6"/>
  <c r="AA308" i="6"/>
  <c r="Z308" i="6"/>
  <c r="Y308" i="6"/>
  <c r="X308" i="6"/>
  <c r="V308" i="6"/>
  <c r="U308" i="6"/>
  <c r="AD323" i="6"/>
  <c r="AC323" i="6"/>
  <c r="AB323" i="6"/>
  <c r="AA323" i="6"/>
  <c r="Z323" i="6"/>
  <c r="Y323" i="6"/>
  <c r="X323" i="6"/>
  <c r="V323" i="6"/>
  <c r="U323" i="6"/>
  <c r="AD234" i="6"/>
  <c r="AC234" i="6"/>
  <c r="AB234" i="6"/>
  <c r="AA234" i="6"/>
  <c r="Z234" i="6"/>
  <c r="Y234" i="6"/>
  <c r="X234" i="6"/>
  <c r="V234" i="6"/>
  <c r="U234" i="6"/>
  <c r="AD138" i="6"/>
  <c r="AC138" i="6"/>
  <c r="AB138" i="6"/>
  <c r="AA138" i="6"/>
  <c r="Z138" i="6"/>
  <c r="Y138" i="6"/>
  <c r="X138" i="6"/>
  <c r="V138" i="6"/>
  <c r="U138" i="6"/>
  <c r="AD168" i="6"/>
  <c r="AC168" i="6"/>
  <c r="AB168" i="6"/>
  <c r="AA168" i="6"/>
  <c r="Z168" i="6"/>
  <c r="Y168" i="6"/>
  <c r="X168" i="6"/>
  <c r="V168" i="6"/>
  <c r="U168" i="6"/>
  <c r="AD11" i="6"/>
  <c r="AC11" i="6"/>
  <c r="AB11" i="6"/>
  <c r="AA11" i="6"/>
  <c r="Z11" i="6"/>
  <c r="Y11" i="6"/>
  <c r="X11" i="6"/>
  <c r="V11" i="6"/>
  <c r="U11" i="6"/>
  <c r="AD9" i="6"/>
  <c r="AC9" i="6"/>
  <c r="AB9" i="6"/>
  <c r="AA9" i="6"/>
  <c r="Z9" i="6"/>
  <c r="Y9" i="6"/>
  <c r="X9" i="6"/>
  <c r="V9" i="6"/>
  <c r="U9" i="6"/>
  <c r="AD146" i="6"/>
  <c r="AC146" i="6"/>
  <c r="AB146" i="6"/>
  <c r="AA146" i="6"/>
  <c r="Z146" i="6"/>
  <c r="Y146" i="6"/>
  <c r="X146" i="6"/>
  <c r="V146" i="6"/>
  <c r="U146" i="6"/>
  <c r="AD147" i="6"/>
  <c r="AC147" i="6"/>
  <c r="AB147" i="6"/>
  <c r="AA147" i="6"/>
  <c r="Z147" i="6"/>
  <c r="Y147" i="6"/>
  <c r="X147" i="6"/>
  <c r="V147" i="6"/>
  <c r="U147" i="6"/>
  <c r="AD388" i="6"/>
  <c r="AC388" i="6"/>
  <c r="AB388" i="6"/>
  <c r="AA388" i="6"/>
  <c r="Z388" i="6"/>
  <c r="Y388" i="6"/>
  <c r="X388" i="6"/>
  <c r="V388" i="6"/>
  <c r="U388" i="6"/>
  <c r="AD177" i="6"/>
  <c r="AC177" i="6"/>
  <c r="AB177" i="6"/>
  <c r="AA177" i="6"/>
  <c r="Z177" i="6"/>
  <c r="Y177" i="6"/>
  <c r="X177" i="6"/>
  <c r="V177" i="6"/>
  <c r="U177" i="6"/>
  <c r="AD205" i="6"/>
  <c r="AC205" i="6"/>
  <c r="AB205" i="6"/>
  <c r="AA205" i="6"/>
  <c r="Z205" i="6"/>
  <c r="Y205" i="6"/>
  <c r="X205" i="6"/>
  <c r="V205" i="6"/>
  <c r="U205" i="6"/>
  <c r="AD190" i="6"/>
  <c r="AC190" i="6"/>
  <c r="AB190" i="6"/>
  <c r="AA190" i="6"/>
  <c r="Z190" i="6"/>
  <c r="Y190" i="6"/>
  <c r="X190" i="6"/>
  <c r="V190" i="6"/>
  <c r="U190" i="6"/>
  <c r="AD68" i="6"/>
  <c r="AC68" i="6"/>
  <c r="AB68" i="6"/>
  <c r="AA68" i="6"/>
  <c r="Z68" i="6"/>
  <c r="Y68" i="6"/>
  <c r="X68" i="6"/>
  <c r="V68" i="6"/>
  <c r="U68" i="6"/>
  <c r="AD250" i="6"/>
  <c r="AC250" i="6"/>
  <c r="AB250" i="6"/>
  <c r="AA250" i="6"/>
  <c r="Z250" i="6"/>
  <c r="Y250" i="6"/>
  <c r="X250" i="6"/>
  <c r="V250" i="6"/>
  <c r="U250" i="6"/>
  <c r="AD132" i="6"/>
  <c r="AC132" i="6"/>
  <c r="AB132" i="6"/>
  <c r="AA132" i="6"/>
  <c r="Z132" i="6"/>
  <c r="Y132" i="6"/>
  <c r="X132" i="6"/>
  <c r="V132" i="6"/>
  <c r="U132" i="6"/>
  <c r="AD387" i="6"/>
  <c r="AC387" i="6"/>
  <c r="AB387" i="6"/>
  <c r="AA387" i="6"/>
  <c r="Y387" i="6"/>
  <c r="X387" i="6"/>
  <c r="V387" i="6"/>
  <c r="U387" i="6"/>
  <c r="AD391" i="6"/>
  <c r="AC391" i="6"/>
  <c r="AB391" i="6"/>
  <c r="AA391" i="6"/>
  <c r="Y391" i="6"/>
  <c r="X391" i="6"/>
  <c r="V391" i="6"/>
  <c r="U391" i="6"/>
  <c r="AD347" i="6"/>
  <c r="AC347" i="6"/>
  <c r="AB347" i="6"/>
  <c r="AA347" i="6"/>
  <c r="Y347" i="6"/>
  <c r="X347" i="6"/>
  <c r="V347" i="6"/>
  <c r="U347" i="6"/>
  <c r="AD445" i="6"/>
  <c r="AC445" i="6"/>
  <c r="AB445" i="6"/>
  <c r="AA445" i="6"/>
  <c r="Z445" i="6"/>
  <c r="Y445" i="6"/>
  <c r="X445" i="6"/>
  <c r="V445" i="6"/>
  <c r="U445" i="6"/>
  <c r="AD386" i="6"/>
  <c r="AC386" i="6"/>
  <c r="AB386" i="6"/>
  <c r="AA386" i="6"/>
  <c r="Z386" i="6"/>
  <c r="Y386" i="6"/>
  <c r="X386" i="6"/>
  <c r="V386" i="6"/>
  <c r="U386" i="6"/>
  <c r="AD339" i="6"/>
  <c r="AC339" i="6"/>
  <c r="AB339" i="6"/>
  <c r="AA339" i="6"/>
  <c r="Z339" i="6"/>
  <c r="Y339" i="6"/>
  <c r="X339" i="6"/>
  <c r="V339" i="6"/>
  <c r="U339" i="6"/>
  <c r="AD237" i="6"/>
  <c r="AC237" i="6"/>
  <c r="AB237" i="6"/>
  <c r="AA237" i="6"/>
  <c r="Z237" i="6"/>
  <c r="Y237" i="6"/>
  <c r="X237" i="6"/>
  <c r="V237" i="6"/>
  <c r="U237" i="6"/>
  <c r="AD221" i="6"/>
  <c r="AC221" i="6"/>
  <c r="AB221" i="6"/>
  <c r="AA221" i="6"/>
  <c r="Z221" i="6"/>
  <c r="Y221" i="6"/>
  <c r="X221" i="6"/>
  <c r="V221" i="6"/>
  <c r="U221" i="6"/>
  <c r="AD450" i="6"/>
  <c r="AC450" i="6"/>
  <c r="AB450" i="6"/>
  <c r="AA450" i="6"/>
  <c r="Z450" i="6"/>
  <c r="Y450" i="6"/>
  <c r="X450" i="6"/>
  <c r="V450" i="6"/>
  <c r="U450" i="6"/>
  <c r="AD340" i="6"/>
  <c r="AC340" i="6"/>
  <c r="AB340" i="6"/>
  <c r="AA340" i="6"/>
  <c r="Z340" i="6"/>
  <c r="Y340" i="6"/>
  <c r="X340" i="6"/>
  <c r="V340" i="6"/>
  <c r="U340" i="6"/>
  <c r="AD232" i="6"/>
  <c r="AC232" i="6"/>
  <c r="AB232" i="6"/>
  <c r="AA232" i="6"/>
  <c r="Z232" i="6"/>
  <c r="Y232" i="6"/>
  <c r="X232" i="6"/>
  <c r="V232" i="6"/>
  <c r="U232" i="6"/>
  <c r="AD189" i="6"/>
  <c r="AC189" i="6"/>
  <c r="AB189" i="6"/>
  <c r="AA189" i="6"/>
  <c r="Z189" i="6"/>
  <c r="Y189" i="6"/>
  <c r="X189" i="6"/>
  <c r="V189" i="6"/>
  <c r="U189" i="6"/>
  <c r="AD356" i="6"/>
  <c r="AC356" i="6"/>
  <c r="AB356" i="6"/>
  <c r="AA356" i="6"/>
  <c r="Z356" i="6"/>
  <c r="Y356" i="6"/>
  <c r="X356" i="6"/>
  <c r="V356" i="6"/>
  <c r="U356" i="6"/>
  <c r="AD410" i="6"/>
  <c r="AC410" i="6"/>
  <c r="AB410" i="6"/>
  <c r="AA410" i="6"/>
  <c r="Z410" i="6"/>
  <c r="Y410" i="6"/>
  <c r="X410" i="6"/>
  <c r="V410" i="6"/>
  <c r="U410" i="6"/>
  <c r="AD409" i="6"/>
  <c r="AC409" i="6"/>
  <c r="AB409" i="6"/>
  <c r="AA409" i="6"/>
  <c r="Z409" i="6"/>
  <c r="Y409" i="6"/>
  <c r="X409" i="6"/>
  <c r="V409" i="6"/>
  <c r="U409" i="6"/>
  <c r="AD408" i="6"/>
  <c r="AC408" i="6"/>
  <c r="AB408" i="6"/>
  <c r="AA408" i="6"/>
  <c r="Z408" i="6"/>
  <c r="Y408" i="6"/>
  <c r="X408" i="6"/>
  <c r="V408" i="6"/>
  <c r="U408" i="6"/>
  <c r="AD407" i="6"/>
  <c r="AC407" i="6"/>
  <c r="AB407" i="6"/>
  <c r="AA407" i="6"/>
  <c r="Z407" i="6"/>
  <c r="Y407" i="6"/>
  <c r="X407" i="6"/>
  <c r="V407" i="6"/>
  <c r="U407" i="6"/>
  <c r="AD406" i="6"/>
  <c r="AC406" i="6"/>
  <c r="AB406" i="6"/>
  <c r="AA406" i="6"/>
  <c r="Z406" i="6"/>
  <c r="Y406" i="6"/>
  <c r="X406" i="6"/>
  <c r="V406" i="6"/>
  <c r="U406" i="6"/>
  <c r="AD405" i="6"/>
  <c r="AC405" i="6"/>
  <c r="AB405" i="6"/>
  <c r="AA405" i="6"/>
  <c r="Z405" i="6"/>
  <c r="Y405" i="6"/>
  <c r="X405" i="6"/>
  <c r="V405" i="6"/>
  <c r="U405" i="6"/>
  <c r="AD404" i="6"/>
  <c r="AC404" i="6"/>
  <c r="AB404" i="6"/>
  <c r="AA404" i="6"/>
  <c r="Z404" i="6"/>
  <c r="Y404" i="6"/>
  <c r="X404" i="6"/>
  <c r="V404" i="6"/>
  <c r="U404" i="6"/>
  <c r="AD307" i="6"/>
  <c r="AC307" i="6"/>
  <c r="AB307" i="6"/>
  <c r="AA307" i="6"/>
  <c r="Z307" i="6"/>
  <c r="Y307" i="6"/>
  <c r="X307" i="6"/>
  <c r="V307" i="6"/>
  <c r="U307" i="6"/>
  <c r="AD443" i="6"/>
  <c r="AC443" i="6"/>
  <c r="AB443" i="6"/>
  <c r="AA443" i="6"/>
  <c r="Z443" i="6"/>
  <c r="Y443" i="6"/>
  <c r="X443" i="6"/>
  <c r="V443" i="6"/>
  <c r="U443" i="6"/>
  <c r="AD358" i="6"/>
  <c r="AC358" i="6"/>
  <c r="AB358" i="6"/>
  <c r="AA358" i="6"/>
  <c r="Z358" i="6"/>
  <c r="Y358" i="6"/>
  <c r="X358" i="6"/>
  <c r="V358" i="6"/>
  <c r="U358" i="6"/>
  <c r="AD460" i="6"/>
  <c r="AC460" i="6"/>
  <c r="AB460" i="6"/>
  <c r="AA460" i="6"/>
  <c r="Z460" i="6"/>
  <c r="Y460" i="6"/>
  <c r="X460" i="6"/>
  <c r="V460" i="6"/>
  <c r="U460" i="6"/>
  <c r="AD459" i="6"/>
  <c r="AC459" i="6"/>
  <c r="AB459" i="6"/>
  <c r="AA459" i="6"/>
  <c r="Z459" i="6"/>
  <c r="Y459" i="6"/>
  <c r="X459" i="6"/>
  <c r="V459" i="6"/>
  <c r="U459" i="6"/>
  <c r="AD458" i="6"/>
  <c r="AC458" i="6"/>
  <c r="AB458" i="6"/>
  <c r="AA458" i="6"/>
  <c r="Z458" i="6"/>
  <c r="Y458" i="6"/>
  <c r="X458" i="6"/>
  <c r="V458" i="6"/>
  <c r="U458" i="6"/>
  <c r="AD435" i="6"/>
  <c r="AC435" i="6"/>
  <c r="AB435" i="6"/>
  <c r="AA435" i="6"/>
  <c r="Z435" i="6"/>
  <c r="Y435" i="6"/>
  <c r="X435" i="6"/>
  <c r="V435" i="6"/>
  <c r="U435" i="6"/>
  <c r="AD57" i="6"/>
  <c r="AC57" i="6"/>
  <c r="AB57" i="6"/>
  <c r="AA57" i="6"/>
  <c r="Z57" i="6"/>
  <c r="Y57" i="6"/>
  <c r="X57" i="6"/>
  <c r="V57" i="6"/>
  <c r="U57" i="6"/>
  <c r="AD357" i="6"/>
  <c r="AC357" i="6"/>
  <c r="AB357" i="6"/>
  <c r="AA357" i="6"/>
  <c r="Z357" i="6"/>
  <c r="Y357" i="6"/>
  <c r="X357" i="6"/>
  <c r="V357" i="6"/>
  <c r="U357" i="6"/>
  <c r="AD416" i="6"/>
  <c r="AC416" i="6"/>
  <c r="AB416" i="6"/>
  <c r="AA416" i="6"/>
  <c r="Z416" i="6"/>
  <c r="Y416" i="6"/>
  <c r="X416" i="6"/>
  <c r="V416" i="6"/>
  <c r="U416" i="6"/>
  <c r="AD373" i="6"/>
  <c r="AC373" i="6"/>
  <c r="AB373" i="6"/>
  <c r="AA373" i="6"/>
  <c r="Z373" i="6"/>
  <c r="Y373" i="6"/>
  <c r="X373" i="6"/>
  <c r="U373" i="6"/>
  <c r="V373" i="6" s="1"/>
  <c r="AD428" i="6"/>
  <c r="AC428" i="6"/>
  <c r="AB428" i="6"/>
  <c r="AA428" i="6"/>
  <c r="Z428" i="6"/>
  <c r="Y428" i="6"/>
  <c r="X428" i="6"/>
  <c r="V428" i="6"/>
  <c r="U428" i="6"/>
  <c r="AD431" i="6"/>
  <c r="AC431" i="6"/>
  <c r="AB431" i="6"/>
  <c r="AA431" i="6"/>
  <c r="Z431" i="6"/>
  <c r="Y431" i="6"/>
  <c r="X431" i="6"/>
  <c r="V431" i="6"/>
  <c r="U431" i="6"/>
  <c r="AD275" i="6"/>
  <c r="AC275" i="6"/>
  <c r="AB275" i="6"/>
  <c r="AA275" i="6"/>
  <c r="Z275" i="6"/>
  <c r="Y275" i="6"/>
  <c r="X275" i="6"/>
  <c r="U275" i="6"/>
  <c r="V275" i="6" s="1"/>
  <c r="AD366" i="6"/>
  <c r="AC366" i="6"/>
  <c r="AB366" i="6"/>
  <c r="AA366" i="6"/>
  <c r="Z366" i="6"/>
  <c r="Y366" i="6"/>
  <c r="X366" i="6"/>
  <c r="U366" i="6"/>
  <c r="V366" i="6" s="1"/>
  <c r="AD365" i="6"/>
  <c r="AC365" i="6"/>
  <c r="AB365" i="6"/>
  <c r="AA365" i="6"/>
  <c r="Z365" i="6"/>
  <c r="Y365" i="6"/>
  <c r="X365" i="6"/>
  <c r="U365" i="6"/>
  <c r="V365" i="6" s="1"/>
  <c r="AD367" i="6"/>
  <c r="AC367" i="6"/>
  <c r="AB367" i="6"/>
  <c r="AA367" i="6"/>
  <c r="Z367" i="6"/>
  <c r="Y367" i="6"/>
  <c r="X367" i="6"/>
  <c r="U367" i="6"/>
  <c r="V367" i="6" s="1"/>
  <c r="AD361" i="6"/>
  <c r="AC361" i="6"/>
  <c r="AB361" i="6"/>
  <c r="AA361" i="6"/>
  <c r="Z361" i="6"/>
  <c r="Y361" i="6"/>
  <c r="X361" i="6"/>
  <c r="V361" i="6"/>
  <c r="U361" i="6"/>
  <c r="AD371" i="6"/>
  <c r="AC371" i="6"/>
  <c r="AB371" i="6"/>
  <c r="AA371" i="6"/>
  <c r="Z371" i="6"/>
  <c r="Y371" i="6"/>
  <c r="X371" i="6"/>
  <c r="U371" i="6"/>
  <c r="V371" i="6" s="1"/>
  <c r="AD432" i="6"/>
  <c r="AC432" i="6"/>
  <c r="AB432" i="6"/>
  <c r="AA432" i="6"/>
  <c r="Z432" i="6"/>
  <c r="Y432" i="6"/>
  <c r="X432" i="6"/>
  <c r="U432" i="6"/>
  <c r="V432" i="6" s="1"/>
  <c r="AD362" i="6"/>
  <c r="AC362" i="6"/>
  <c r="AB362" i="6"/>
  <c r="AA362" i="6"/>
  <c r="Z362" i="6"/>
  <c r="Y362" i="6"/>
  <c r="X362" i="6"/>
  <c r="V362" i="6"/>
  <c r="U362" i="6"/>
  <c r="AD389" i="6"/>
  <c r="AC389" i="6"/>
  <c r="AB389" i="6"/>
  <c r="AA389" i="6"/>
  <c r="Z389" i="6"/>
  <c r="Y389" i="6"/>
  <c r="X389" i="6"/>
  <c r="V389" i="6"/>
  <c r="U389" i="6"/>
  <c r="AD380" i="6"/>
  <c r="AC380" i="6"/>
  <c r="AB380" i="6"/>
  <c r="AA380" i="6"/>
  <c r="Z380" i="6"/>
  <c r="Y380" i="6"/>
  <c r="X380" i="6"/>
  <c r="V380" i="6"/>
  <c r="U380" i="6"/>
  <c r="AD375" i="6"/>
  <c r="AC375" i="6"/>
  <c r="AB375" i="6"/>
  <c r="AA375" i="6"/>
  <c r="Z375" i="6"/>
  <c r="Y375" i="6"/>
  <c r="X375" i="6"/>
  <c r="V375" i="6"/>
  <c r="U375" i="6"/>
  <c r="AD374" i="6"/>
  <c r="AC374" i="6"/>
  <c r="AB374" i="6"/>
  <c r="AA374" i="6"/>
  <c r="Z374" i="6"/>
  <c r="Y374" i="6"/>
  <c r="X374" i="6"/>
  <c r="V374" i="6"/>
  <c r="U374" i="6"/>
  <c r="AD384" i="6"/>
  <c r="AC384" i="6"/>
  <c r="AB384" i="6"/>
  <c r="AA384" i="6"/>
  <c r="Z384" i="6"/>
  <c r="Y384" i="6"/>
  <c r="X384" i="6"/>
  <c r="V384" i="6"/>
  <c r="U384" i="6"/>
  <c r="AD252" i="6"/>
  <c r="AC252" i="6"/>
  <c r="AB252" i="6"/>
  <c r="AA252" i="6"/>
  <c r="Z252" i="6"/>
  <c r="Y252" i="6"/>
  <c r="X252" i="6"/>
  <c r="U252" i="6"/>
  <c r="V252" i="6" s="1"/>
  <c r="AD447" i="6"/>
  <c r="AC447" i="6"/>
  <c r="AB447" i="6"/>
  <c r="AA447" i="6"/>
  <c r="Z447" i="6"/>
  <c r="Y447" i="6"/>
  <c r="X447" i="6"/>
  <c r="V447" i="6"/>
  <c r="U447" i="6"/>
  <c r="AD446" i="6"/>
  <c r="AC446" i="6"/>
  <c r="AB446" i="6"/>
  <c r="AA446" i="6"/>
  <c r="Z446" i="6"/>
  <c r="Y446" i="6"/>
  <c r="X446" i="6"/>
  <c r="V446" i="6"/>
  <c r="U446" i="6"/>
  <c r="AD403" i="6"/>
  <c r="AC403" i="6"/>
  <c r="AB403" i="6"/>
  <c r="AA403" i="6"/>
  <c r="Z403" i="6"/>
  <c r="Y403" i="6"/>
  <c r="X403" i="6"/>
  <c r="U403" i="6"/>
  <c r="V403" i="6" s="1"/>
  <c r="AD402" i="6"/>
  <c r="AC402" i="6"/>
  <c r="AB402" i="6"/>
  <c r="AA402" i="6"/>
  <c r="Z402" i="6"/>
  <c r="Y402" i="6"/>
  <c r="X402" i="6"/>
  <c r="V402" i="6"/>
  <c r="U402" i="6"/>
  <c r="AD453" i="6"/>
  <c r="AC453" i="6"/>
  <c r="AB453" i="6"/>
  <c r="AA453" i="6"/>
  <c r="Z453" i="6"/>
  <c r="Y453" i="6"/>
  <c r="X453" i="6"/>
  <c r="V453" i="6"/>
  <c r="U453" i="6"/>
  <c r="AD425" i="6"/>
  <c r="AC425" i="6"/>
  <c r="AB425" i="6"/>
  <c r="AA425" i="6"/>
  <c r="Z425" i="6"/>
  <c r="Y425" i="6"/>
  <c r="X425" i="6"/>
  <c r="V425" i="6"/>
  <c r="U425" i="6"/>
  <c r="AD364" i="6"/>
  <c r="AC364" i="6"/>
  <c r="AB364" i="6"/>
  <c r="AA364" i="6"/>
  <c r="Z364" i="6"/>
  <c r="Y364" i="6"/>
  <c r="X364" i="6"/>
  <c r="V364" i="6"/>
  <c r="U364" i="6"/>
  <c r="AD462" i="6"/>
  <c r="AC462" i="6"/>
  <c r="AB462" i="6"/>
  <c r="AA462" i="6"/>
  <c r="Z462" i="6"/>
  <c r="Y462" i="6"/>
  <c r="X462" i="6"/>
  <c r="V462" i="6"/>
  <c r="U462" i="6"/>
  <c r="AD440" i="6"/>
  <c r="AC440" i="6"/>
  <c r="AB440" i="6"/>
  <c r="AA440" i="6"/>
  <c r="Z440" i="6"/>
  <c r="Y440" i="6"/>
  <c r="X440" i="6"/>
  <c r="V440" i="6"/>
  <c r="U440" i="6"/>
  <c r="AD439" i="6"/>
  <c r="AC439" i="6"/>
  <c r="AB439" i="6"/>
  <c r="AA439" i="6"/>
  <c r="Z439" i="6"/>
  <c r="Y439" i="6"/>
  <c r="X439" i="6"/>
  <c r="V439" i="6"/>
  <c r="U439" i="6"/>
  <c r="AD444" i="6"/>
  <c r="AC444" i="6"/>
  <c r="AB444" i="6"/>
  <c r="AA444" i="6"/>
  <c r="Z444" i="6"/>
  <c r="Y444" i="6"/>
  <c r="X444" i="6"/>
  <c r="V444" i="6"/>
  <c r="U444" i="6"/>
  <c r="AD442" i="6"/>
  <c r="AC442" i="6"/>
  <c r="AB442" i="6"/>
  <c r="AA442" i="6"/>
  <c r="Z442" i="6"/>
  <c r="Y442" i="6"/>
  <c r="X442" i="6"/>
  <c r="V442" i="6"/>
  <c r="U442" i="6"/>
  <c r="AD424" i="6"/>
  <c r="AC424" i="6"/>
  <c r="AB424" i="6"/>
  <c r="AA424" i="6"/>
  <c r="Z424" i="6"/>
  <c r="Y424" i="6"/>
  <c r="X424" i="6"/>
  <c r="V424" i="6"/>
  <c r="U424" i="6"/>
  <c r="AD48" i="6"/>
  <c r="AC48" i="6"/>
  <c r="AB48" i="6"/>
  <c r="AA48" i="6"/>
  <c r="Z48" i="6"/>
  <c r="Y48" i="6"/>
  <c r="X48" i="6"/>
  <c r="V48" i="6"/>
  <c r="U48" i="6"/>
  <c r="AD46" i="6"/>
  <c r="AC46" i="6"/>
  <c r="AB46" i="6"/>
  <c r="AA46" i="6"/>
  <c r="Z46" i="6"/>
  <c r="Y46" i="6"/>
  <c r="X46" i="6"/>
  <c r="V46" i="6"/>
  <c r="U46" i="6"/>
  <c r="AD94" i="6"/>
  <c r="AC94" i="6"/>
  <c r="AB94" i="6"/>
  <c r="AA94" i="6"/>
  <c r="Z94" i="6"/>
  <c r="Y94" i="6"/>
  <c r="X94" i="6"/>
  <c r="V94" i="6"/>
  <c r="U94" i="6"/>
  <c r="AD96" i="6"/>
  <c r="AC96" i="6"/>
  <c r="AB96" i="6"/>
  <c r="AA96" i="6"/>
  <c r="Z96" i="6"/>
  <c r="Y96" i="6"/>
  <c r="X96" i="6"/>
  <c r="V96" i="6"/>
  <c r="U96" i="6"/>
  <c r="AD130" i="6"/>
  <c r="AC130" i="6"/>
  <c r="AB130" i="6"/>
  <c r="AA130" i="6"/>
  <c r="Z130" i="6"/>
  <c r="Y130" i="6"/>
  <c r="X130" i="6"/>
  <c r="V130" i="6"/>
  <c r="U130" i="6"/>
  <c r="AD122" i="6"/>
  <c r="AC122" i="6"/>
  <c r="AB122" i="6"/>
  <c r="AA122" i="6"/>
  <c r="Z122" i="6"/>
  <c r="Y122" i="6"/>
  <c r="X122" i="6"/>
  <c r="V122" i="6"/>
  <c r="U122" i="6"/>
  <c r="AD126" i="6"/>
  <c r="AC126" i="6"/>
  <c r="AB126" i="6"/>
  <c r="AA126" i="6"/>
  <c r="Z126" i="6"/>
  <c r="Y126" i="6"/>
  <c r="X126" i="6"/>
  <c r="V126" i="6"/>
  <c r="U126" i="6"/>
  <c r="AD100" i="6"/>
  <c r="AC100" i="6"/>
  <c r="AB100" i="6"/>
  <c r="AA100" i="6"/>
  <c r="Z100" i="6"/>
  <c r="Y100" i="6"/>
  <c r="X100" i="6"/>
  <c r="V100" i="6"/>
  <c r="U100" i="6"/>
  <c r="AD110" i="6"/>
  <c r="AC110" i="6"/>
  <c r="AB110" i="6"/>
  <c r="AA110" i="6"/>
  <c r="Z110" i="6"/>
  <c r="Y110" i="6"/>
  <c r="X110" i="6"/>
  <c r="V110" i="6"/>
  <c r="U110" i="6"/>
  <c r="AD84" i="6"/>
  <c r="AC84" i="6"/>
  <c r="AB84" i="6"/>
  <c r="AA84" i="6"/>
  <c r="Z84" i="6"/>
  <c r="Y84" i="6"/>
  <c r="X84" i="6"/>
  <c r="V84" i="6"/>
  <c r="U84" i="6"/>
  <c r="AD135" i="6"/>
  <c r="AC135" i="6"/>
  <c r="AB135" i="6"/>
  <c r="AA135" i="6"/>
  <c r="Z135" i="6"/>
  <c r="Y135" i="6"/>
  <c r="X135" i="6"/>
  <c r="V135" i="6"/>
  <c r="U135" i="6"/>
  <c r="AD86" i="6"/>
  <c r="AC86" i="6"/>
  <c r="AB86" i="6"/>
  <c r="AA86" i="6"/>
  <c r="Z86" i="6"/>
  <c r="Y86" i="6"/>
  <c r="X86" i="6"/>
  <c r="V86" i="6"/>
  <c r="U86" i="6"/>
  <c r="AD102" i="6"/>
  <c r="AC102" i="6"/>
  <c r="AB102" i="6"/>
  <c r="AA102" i="6"/>
  <c r="Z102" i="6"/>
  <c r="Y102" i="6"/>
  <c r="X102" i="6"/>
  <c r="V102" i="6"/>
  <c r="U102" i="6"/>
  <c r="AD124" i="6"/>
  <c r="AC124" i="6"/>
  <c r="AB124" i="6"/>
  <c r="AA124" i="6"/>
  <c r="Z124" i="6"/>
  <c r="Y124" i="6"/>
  <c r="X124" i="6"/>
  <c r="V124" i="6"/>
  <c r="U124" i="6"/>
  <c r="AD104" i="6"/>
  <c r="AC104" i="6"/>
  <c r="AB104" i="6"/>
  <c r="AA104" i="6"/>
  <c r="Z104" i="6"/>
  <c r="Y104" i="6"/>
  <c r="X104" i="6"/>
  <c r="V104" i="6"/>
  <c r="U104" i="6"/>
  <c r="AD108" i="6"/>
  <c r="AC108" i="6"/>
  <c r="AB108" i="6"/>
  <c r="AA108" i="6"/>
  <c r="Z108" i="6"/>
  <c r="Y108" i="6"/>
  <c r="X108" i="6"/>
  <c r="V108" i="6"/>
  <c r="U108" i="6"/>
  <c r="AD98" i="6"/>
  <c r="AC98" i="6"/>
  <c r="AB98" i="6"/>
  <c r="AA98" i="6"/>
  <c r="Z98" i="6"/>
  <c r="Y98" i="6"/>
  <c r="X98" i="6"/>
  <c r="V98" i="6"/>
  <c r="U98" i="6"/>
  <c r="AD113" i="6"/>
  <c r="AC113" i="6"/>
  <c r="AB113" i="6"/>
  <c r="AA113" i="6"/>
  <c r="Z113" i="6"/>
  <c r="Y113" i="6"/>
  <c r="X113" i="6"/>
  <c r="V113" i="6"/>
  <c r="U113" i="6"/>
  <c r="AD128" i="6"/>
  <c r="AC128" i="6"/>
  <c r="AB128" i="6"/>
  <c r="AA128" i="6"/>
  <c r="Z128" i="6"/>
  <c r="Y128" i="6"/>
  <c r="X128" i="6"/>
  <c r="V128" i="6"/>
  <c r="U128" i="6"/>
  <c r="AD423" i="6"/>
  <c r="AC423" i="6"/>
  <c r="AB423" i="6"/>
  <c r="AA423" i="6"/>
  <c r="Z423" i="6"/>
  <c r="Y423" i="6"/>
  <c r="X423" i="6"/>
  <c r="V423" i="6"/>
  <c r="U423" i="6"/>
  <c r="AD419" i="6"/>
  <c r="AC419" i="6"/>
  <c r="AB419" i="6"/>
  <c r="AA419" i="6"/>
  <c r="Z419" i="6"/>
  <c r="Y419" i="6"/>
  <c r="X419" i="6"/>
  <c r="V419" i="6"/>
  <c r="U419" i="6"/>
  <c r="AD430" i="6"/>
  <c r="AC430" i="6"/>
  <c r="AB430" i="6"/>
  <c r="AA430" i="6"/>
  <c r="Z430" i="6"/>
  <c r="Y430" i="6"/>
  <c r="X430" i="6"/>
  <c r="V430" i="6"/>
  <c r="U430" i="6"/>
  <c r="AD315" i="6"/>
  <c r="AC315" i="6"/>
  <c r="AB315" i="6"/>
  <c r="AA315" i="6"/>
  <c r="Z315" i="6"/>
  <c r="Y315" i="6"/>
  <c r="X315" i="6"/>
  <c r="V315" i="6"/>
  <c r="U315" i="6"/>
  <c r="AD47" i="6"/>
  <c r="AC47" i="6"/>
  <c r="AB47" i="6"/>
  <c r="AA47" i="6"/>
  <c r="Z47" i="6"/>
  <c r="Y47" i="6"/>
  <c r="X47" i="6"/>
  <c r="V47" i="6"/>
  <c r="U47" i="6"/>
  <c r="AD45" i="6"/>
  <c r="AC45" i="6"/>
  <c r="AB45" i="6"/>
  <c r="AA45" i="6"/>
  <c r="Z45" i="6"/>
  <c r="Y45" i="6"/>
  <c r="X45" i="6"/>
  <c r="V45" i="6"/>
  <c r="U45" i="6"/>
  <c r="AD93" i="6"/>
  <c r="AC93" i="6"/>
  <c r="AB93" i="6"/>
  <c r="AA93" i="6"/>
  <c r="Z93" i="6"/>
  <c r="Y93" i="6"/>
  <c r="X93" i="6"/>
  <c r="V93" i="6"/>
  <c r="U93" i="6"/>
  <c r="AD95" i="6"/>
  <c r="AC95" i="6"/>
  <c r="AB95" i="6"/>
  <c r="AA95" i="6"/>
  <c r="Z95" i="6"/>
  <c r="Y95" i="6"/>
  <c r="X95" i="6"/>
  <c r="V95" i="6"/>
  <c r="U95" i="6"/>
  <c r="AD129" i="6"/>
  <c r="AC129" i="6"/>
  <c r="AB129" i="6"/>
  <c r="AA129" i="6"/>
  <c r="Z129" i="6"/>
  <c r="Y129" i="6"/>
  <c r="X129" i="6"/>
  <c r="V129" i="6"/>
  <c r="U129" i="6"/>
  <c r="AD121" i="6"/>
  <c r="AC121" i="6"/>
  <c r="AB121" i="6"/>
  <c r="AA121" i="6"/>
  <c r="Z121" i="6"/>
  <c r="Y121" i="6"/>
  <c r="X121" i="6"/>
  <c r="V121" i="6"/>
  <c r="U121" i="6"/>
  <c r="AD125" i="6"/>
  <c r="AC125" i="6"/>
  <c r="AB125" i="6"/>
  <c r="AA125" i="6"/>
  <c r="Z125" i="6"/>
  <c r="Y125" i="6"/>
  <c r="X125" i="6"/>
  <c r="V125" i="6"/>
  <c r="U125" i="6"/>
  <c r="AD99" i="6"/>
  <c r="AC99" i="6"/>
  <c r="AB99" i="6"/>
  <c r="AA99" i="6"/>
  <c r="Z99" i="6"/>
  <c r="Y99" i="6"/>
  <c r="X99" i="6"/>
  <c r="V99" i="6"/>
  <c r="U99" i="6"/>
  <c r="AD109" i="6"/>
  <c r="AC109" i="6"/>
  <c r="AB109" i="6"/>
  <c r="AA109" i="6"/>
  <c r="Z109" i="6"/>
  <c r="Y109" i="6"/>
  <c r="X109" i="6"/>
  <c r="V109" i="6"/>
  <c r="U109" i="6"/>
  <c r="AD83" i="6"/>
  <c r="AC83" i="6"/>
  <c r="AB83" i="6"/>
  <c r="AA83" i="6"/>
  <c r="Z83" i="6"/>
  <c r="Y83" i="6"/>
  <c r="X83" i="6"/>
  <c r="V83" i="6"/>
  <c r="U83" i="6"/>
  <c r="AD134" i="6"/>
  <c r="AC134" i="6"/>
  <c r="AB134" i="6"/>
  <c r="AA134" i="6"/>
  <c r="Z134" i="6"/>
  <c r="Y134" i="6"/>
  <c r="X134" i="6"/>
  <c r="V134" i="6"/>
  <c r="U134" i="6"/>
  <c r="AD85" i="6"/>
  <c r="AC85" i="6"/>
  <c r="AB85" i="6"/>
  <c r="AA85" i="6"/>
  <c r="Z85" i="6"/>
  <c r="Y85" i="6"/>
  <c r="X85" i="6"/>
  <c r="V85" i="6"/>
  <c r="U85" i="6"/>
  <c r="AD106" i="6"/>
  <c r="AC106" i="6"/>
  <c r="AB106" i="6"/>
  <c r="AA106" i="6"/>
  <c r="Z106" i="6"/>
  <c r="Y106" i="6"/>
  <c r="X106" i="6"/>
  <c r="V106" i="6"/>
  <c r="U106" i="6"/>
  <c r="AD105" i="6"/>
  <c r="AC105" i="6"/>
  <c r="AB105" i="6"/>
  <c r="AA105" i="6"/>
  <c r="Z105" i="6"/>
  <c r="Y105" i="6"/>
  <c r="X105" i="6"/>
  <c r="V105" i="6"/>
  <c r="U105" i="6"/>
  <c r="AD101" i="6"/>
  <c r="AC101" i="6"/>
  <c r="AB101" i="6"/>
  <c r="AA101" i="6"/>
  <c r="Z101" i="6"/>
  <c r="Y101" i="6"/>
  <c r="X101" i="6"/>
  <c r="V101" i="6"/>
  <c r="U101" i="6"/>
  <c r="AD123" i="6"/>
  <c r="AC123" i="6"/>
  <c r="AB123" i="6"/>
  <c r="AA123" i="6"/>
  <c r="Z123" i="6"/>
  <c r="Y123" i="6"/>
  <c r="X123" i="6"/>
  <c r="V123" i="6"/>
  <c r="U123" i="6"/>
  <c r="AD103" i="6"/>
  <c r="AC103" i="6"/>
  <c r="AB103" i="6"/>
  <c r="AA103" i="6"/>
  <c r="Z103" i="6"/>
  <c r="Y103" i="6"/>
  <c r="X103" i="6"/>
  <c r="V103" i="6"/>
  <c r="U103" i="6"/>
  <c r="AD107" i="6"/>
  <c r="AC107" i="6"/>
  <c r="AB107" i="6"/>
  <c r="AA107" i="6"/>
  <c r="Z107" i="6"/>
  <c r="Y107" i="6"/>
  <c r="X107" i="6"/>
  <c r="V107" i="6"/>
  <c r="U107" i="6"/>
  <c r="AD97" i="6"/>
  <c r="AC97" i="6"/>
  <c r="AB97" i="6"/>
  <c r="AA97" i="6"/>
  <c r="Z97" i="6"/>
  <c r="Y97" i="6"/>
  <c r="X97" i="6"/>
  <c r="V97" i="6"/>
  <c r="U97" i="6"/>
  <c r="AD112" i="6"/>
  <c r="AC112" i="6"/>
  <c r="AB112" i="6"/>
  <c r="AA112" i="6"/>
  <c r="Z112" i="6"/>
  <c r="Y112" i="6"/>
  <c r="X112" i="6"/>
  <c r="V112" i="6"/>
  <c r="U112" i="6"/>
  <c r="AD127" i="6"/>
  <c r="AC127" i="6"/>
  <c r="AB127" i="6"/>
  <c r="AA127" i="6"/>
  <c r="Z127" i="6"/>
  <c r="Y127" i="6"/>
  <c r="X127" i="6"/>
  <c r="V127" i="6"/>
  <c r="U127" i="6"/>
  <c r="AD286" i="6"/>
  <c r="AC286" i="6"/>
  <c r="AB286" i="6"/>
  <c r="AA286" i="6"/>
  <c r="Z286" i="6"/>
  <c r="Y286" i="6"/>
  <c r="X286" i="6"/>
  <c r="V286" i="6"/>
  <c r="U286" i="6"/>
  <c r="AD285" i="6"/>
  <c r="AC285" i="6"/>
  <c r="AB285" i="6"/>
  <c r="AA285" i="6"/>
  <c r="Z285" i="6"/>
  <c r="Y285" i="6"/>
  <c r="X285" i="6"/>
  <c r="V285" i="6"/>
  <c r="U285" i="6"/>
  <c r="AD284" i="6"/>
  <c r="AC284" i="6"/>
  <c r="AB284" i="6"/>
  <c r="AA284" i="6"/>
  <c r="Z284" i="6"/>
  <c r="Y284" i="6"/>
  <c r="X284" i="6"/>
  <c r="V284" i="6"/>
  <c r="U284" i="6"/>
  <c r="AD426" i="6"/>
  <c r="AC426" i="6"/>
  <c r="AB426" i="6"/>
  <c r="AA426" i="6"/>
  <c r="Z426" i="6"/>
  <c r="Y426" i="6"/>
  <c r="X426" i="6"/>
  <c r="V426" i="6"/>
  <c r="U426" i="6"/>
  <c r="AD420" i="6"/>
  <c r="AC420" i="6"/>
  <c r="AB420" i="6"/>
  <c r="AA420" i="6"/>
  <c r="Z420" i="6"/>
  <c r="Y420" i="6"/>
  <c r="X420" i="6"/>
  <c r="V420" i="6"/>
  <c r="U420" i="6"/>
  <c r="AD383" i="6"/>
  <c r="AC383" i="6"/>
  <c r="AB383" i="6"/>
  <c r="AA383" i="6"/>
  <c r="Z383" i="6"/>
  <c r="Y383" i="6"/>
  <c r="X383" i="6"/>
  <c r="V383" i="6"/>
  <c r="U383" i="6"/>
  <c r="AD309" i="6"/>
  <c r="AC309" i="6"/>
  <c r="AB309" i="6"/>
  <c r="AA309" i="6"/>
  <c r="Z309" i="6"/>
  <c r="Y309" i="6"/>
  <c r="X309" i="6"/>
  <c r="V309" i="6"/>
  <c r="U309" i="6"/>
  <c r="AD378" i="6"/>
  <c r="AC378" i="6"/>
  <c r="AB378" i="6"/>
  <c r="AA378" i="6"/>
  <c r="Z378" i="6"/>
  <c r="Y378" i="6"/>
  <c r="X378" i="6"/>
  <c r="V378" i="6"/>
  <c r="U378" i="6"/>
  <c r="AD379" i="6"/>
  <c r="AC379" i="6"/>
  <c r="AB379" i="6"/>
  <c r="AA379" i="6"/>
  <c r="Z379" i="6"/>
  <c r="Y379" i="6"/>
  <c r="X379" i="6"/>
  <c r="V379" i="6"/>
  <c r="U379" i="6"/>
  <c r="AD276" i="6"/>
  <c r="AC276" i="6"/>
  <c r="AB276" i="6"/>
  <c r="AA276" i="6"/>
  <c r="Z276" i="6"/>
  <c r="Y276" i="6"/>
  <c r="X276" i="6"/>
  <c r="V276" i="6"/>
  <c r="U276" i="6"/>
  <c r="AD33" i="6"/>
  <c r="AC33" i="6"/>
  <c r="AB33" i="6"/>
  <c r="AA33" i="6"/>
  <c r="Z33" i="6"/>
  <c r="Y33" i="6"/>
  <c r="X33" i="6"/>
  <c r="V33" i="6"/>
  <c r="U33" i="6"/>
  <c r="AD58" i="6"/>
  <c r="AC58" i="6"/>
  <c r="AB58" i="6"/>
  <c r="AA58" i="6"/>
  <c r="Z58" i="6"/>
  <c r="Y58" i="6"/>
  <c r="X58" i="6"/>
  <c r="V58" i="6"/>
  <c r="U58" i="6"/>
  <c r="AD34" i="6"/>
  <c r="AC34" i="6"/>
  <c r="AB34" i="6"/>
  <c r="AA34" i="6"/>
  <c r="Z34" i="6"/>
  <c r="Y34" i="6"/>
  <c r="X34" i="6"/>
  <c r="V34" i="6"/>
  <c r="U34" i="6"/>
  <c r="AD31" i="6"/>
  <c r="AC31" i="6"/>
  <c r="AB31" i="6"/>
  <c r="AA31" i="6"/>
  <c r="Z31" i="6"/>
  <c r="Y31" i="6"/>
  <c r="X31" i="6"/>
  <c r="V31" i="6"/>
  <c r="U31" i="6"/>
  <c r="AD55" i="6"/>
  <c r="AC55" i="6"/>
  <c r="AB55" i="6"/>
  <c r="AA55" i="6"/>
  <c r="Z55" i="6"/>
  <c r="Y55" i="6"/>
  <c r="X55" i="6"/>
  <c r="V55" i="6"/>
  <c r="U55" i="6"/>
  <c r="AD36" i="6"/>
  <c r="AC36" i="6"/>
  <c r="AB36" i="6"/>
  <c r="AA36" i="6"/>
  <c r="Z36" i="6"/>
  <c r="Y36" i="6"/>
  <c r="X36" i="6"/>
  <c r="V36" i="6"/>
  <c r="U36" i="6"/>
  <c r="AD35" i="6"/>
  <c r="AC35" i="6"/>
  <c r="AB35" i="6"/>
  <c r="AA35" i="6"/>
  <c r="Z35" i="6"/>
  <c r="Y35" i="6"/>
  <c r="X35" i="6"/>
  <c r="V35" i="6"/>
  <c r="U35" i="6"/>
  <c r="AD283" i="6"/>
  <c r="AC283" i="6"/>
  <c r="AB283" i="6"/>
  <c r="AA283" i="6"/>
  <c r="Z283" i="6"/>
  <c r="Y283" i="6"/>
  <c r="X283" i="6"/>
  <c r="V283" i="6"/>
  <c r="U283" i="6"/>
  <c r="AD352" i="6"/>
  <c r="AC352" i="6"/>
  <c r="AB352" i="6"/>
  <c r="AA352" i="6"/>
  <c r="Z352" i="6"/>
  <c r="Y352" i="6"/>
  <c r="X352" i="6"/>
  <c r="V352" i="6"/>
  <c r="U352" i="6"/>
  <c r="AD294" i="6"/>
  <c r="AC294" i="6"/>
  <c r="AB294" i="6"/>
  <c r="AA294" i="6"/>
  <c r="Z294" i="6"/>
  <c r="Y294" i="6"/>
  <c r="X294" i="6"/>
  <c r="V294" i="6"/>
  <c r="U294" i="6"/>
  <c r="AD253" i="6"/>
  <c r="AC253" i="6"/>
  <c r="AB253" i="6"/>
  <c r="AA253" i="6"/>
  <c r="Z253" i="6"/>
  <c r="Y253" i="6"/>
  <c r="X253" i="6"/>
  <c r="V253" i="6"/>
  <c r="U253" i="6"/>
  <c r="AD272" i="6"/>
  <c r="AC272" i="6"/>
  <c r="AB272" i="6"/>
  <c r="AA272" i="6"/>
  <c r="Y272" i="6"/>
  <c r="X272" i="6"/>
  <c r="V272" i="6"/>
  <c r="U272" i="6"/>
  <c r="AD270" i="6"/>
  <c r="AC270" i="6"/>
  <c r="AB270" i="6"/>
  <c r="AA270" i="6"/>
  <c r="Y270" i="6"/>
  <c r="X270" i="6"/>
  <c r="V270" i="6"/>
  <c r="U270" i="6"/>
  <c r="AD170" i="6"/>
  <c r="AC170" i="6"/>
  <c r="AB170" i="6"/>
  <c r="AA170" i="6"/>
  <c r="Z170" i="6"/>
  <c r="Y170" i="6"/>
  <c r="X170" i="6"/>
  <c r="V170" i="6"/>
  <c r="U170" i="6"/>
  <c r="AD59" i="6"/>
  <c r="AC59" i="6"/>
  <c r="AB59" i="6"/>
  <c r="AA59" i="6"/>
  <c r="Z59" i="6"/>
  <c r="Y59" i="6"/>
  <c r="X59" i="6"/>
  <c r="V59" i="6"/>
  <c r="U59" i="6"/>
  <c r="AD185" i="6"/>
  <c r="AC185" i="6"/>
  <c r="AB185" i="6"/>
  <c r="AA185" i="6"/>
  <c r="Z185" i="6"/>
  <c r="Y185" i="6"/>
  <c r="X185" i="6"/>
  <c r="V185" i="6"/>
  <c r="U185" i="6"/>
  <c r="AD184" i="6"/>
  <c r="AC184" i="6"/>
  <c r="AB184" i="6"/>
  <c r="AA184" i="6"/>
  <c r="Z184" i="6"/>
  <c r="Y184" i="6"/>
  <c r="X184" i="6"/>
  <c r="V184" i="6"/>
  <c r="U184" i="6"/>
  <c r="AD260" i="6"/>
  <c r="AC260" i="6"/>
  <c r="AB260" i="6"/>
  <c r="AA260" i="6"/>
  <c r="Z260" i="6"/>
  <c r="Y260" i="6"/>
  <c r="X260" i="6"/>
  <c r="V260" i="6"/>
  <c r="U260" i="6"/>
  <c r="AD173" i="6"/>
  <c r="AC173" i="6"/>
  <c r="AB173" i="6"/>
  <c r="AA173" i="6"/>
  <c r="Z173" i="6"/>
  <c r="Y173" i="6"/>
  <c r="X173" i="6"/>
  <c r="V173" i="6"/>
  <c r="U173" i="6"/>
  <c r="AD187" i="6"/>
  <c r="AC187" i="6"/>
  <c r="AB187" i="6"/>
  <c r="AA187" i="6"/>
  <c r="Z187" i="6"/>
  <c r="Y187" i="6"/>
  <c r="X187" i="6"/>
  <c r="V187" i="6"/>
  <c r="U187" i="6"/>
  <c r="AD188" i="6"/>
  <c r="AC188" i="6"/>
  <c r="AB188" i="6"/>
  <c r="AA188" i="6"/>
  <c r="Z188" i="6"/>
  <c r="Y188" i="6"/>
  <c r="X188" i="6"/>
  <c r="V188" i="6"/>
  <c r="U188" i="6"/>
  <c r="AD70" i="6"/>
  <c r="AC70" i="6"/>
  <c r="AB70" i="6"/>
  <c r="AA70" i="6"/>
  <c r="Z70" i="6"/>
  <c r="Y70" i="6"/>
  <c r="X70" i="6"/>
  <c r="V70" i="6"/>
  <c r="U70" i="6"/>
  <c r="AD66" i="6"/>
  <c r="AC66" i="6"/>
  <c r="AB66" i="6"/>
  <c r="AA66" i="6"/>
  <c r="Z66" i="6"/>
  <c r="Y66" i="6"/>
  <c r="X66" i="6"/>
  <c r="V66" i="6"/>
  <c r="U66" i="6"/>
  <c r="AD60" i="6"/>
  <c r="AC60" i="6"/>
  <c r="AB60" i="6"/>
  <c r="AA60" i="6"/>
  <c r="Z60" i="6"/>
  <c r="Y60" i="6"/>
  <c r="X60" i="6"/>
  <c r="V60" i="6"/>
  <c r="U60" i="6"/>
  <c r="AD412" i="6"/>
  <c r="AC412" i="6"/>
  <c r="AB412" i="6"/>
  <c r="AA412" i="6"/>
  <c r="Z412" i="6"/>
  <c r="Y412" i="6"/>
  <c r="X412" i="6"/>
  <c r="V412" i="6"/>
  <c r="U412" i="6"/>
  <c r="AD401" i="6"/>
  <c r="AC401" i="6"/>
  <c r="AB401" i="6"/>
  <c r="AA401" i="6"/>
  <c r="Z401" i="6"/>
  <c r="Y401" i="6"/>
  <c r="X401" i="6"/>
  <c r="V401" i="6"/>
  <c r="U401" i="6"/>
  <c r="AD400" i="6"/>
  <c r="AC400" i="6"/>
  <c r="AB400" i="6"/>
  <c r="AA400" i="6"/>
  <c r="Z400" i="6"/>
  <c r="Y400" i="6"/>
  <c r="X400" i="6"/>
  <c r="V400" i="6"/>
  <c r="U400" i="6"/>
  <c r="AD399" i="6"/>
  <c r="AC399" i="6"/>
  <c r="AB399" i="6"/>
  <c r="AA399" i="6"/>
  <c r="Z399" i="6"/>
  <c r="Y399" i="6"/>
  <c r="X399" i="6"/>
  <c r="V399" i="6"/>
  <c r="U399" i="6"/>
  <c r="AD421" i="6"/>
  <c r="AC421" i="6"/>
  <c r="AB421" i="6"/>
  <c r="AA421" i="6"/>
  <c r="Z421" i="6"/>
  <c r="Y421" i="6"/>
  <c r="X421" i="6"/>
  <c r="V421" i="6"/>
  <c r="U421" i="6"/>
  <c r="AD415" i="6"/>
  <c r="AC415" i="6"/>
  <c r="AB415" i="6"/>
  <c r="AA415" i="6"/>
  <c r="Z415" i="6"/>
  <c r="Y415" i="6"/>
  <c r="X415" i="6"/>
  <c r="V415" i="6"/>
  <c r="U415" i="6"/>
  <c r="AD413" i="6"/>
  <c r="AC413" i="6"/>
  <c r="AB413" i="6"/>
  <c r="AA413" i="6"/>
  <c r="Z413" i="6"/>
  <c r="Y413" i="6"/>
  <c r="X413" i="6"/>
  <c r="V413" i="6"/>
  <c r="U413" i="6"/>
  <c r="AD417" i="6"/>
  <c r="AC417" i="6"/>
  <c r="AB417" i="6"/>
  <c r="AA417" i="6"/>
  <c r="Z417" i="6"/>
  <c r="Y417" i="6"/>
  <c r="X417" i="6"/>
  <c r="V417" i="6"/>
  <c r="U417" i="6"/>
  <c r="AD279" i="6"/>
  <c r="AC279" i="6"/>
  <c r="AB279" i="6"/>
  <c r="AA279" i="6"/>
  <c r="Z279" i="6"/>
  <c r="Y279" i="6"/>
  <c r="X279" i="6"/>
  <c r="V279" i="6"/>
  <c r="U279" i="6"/>
  <c r="AD278" i="6"/>
  <c r="AC278" i="6"/>
  <c r="AB278" i="6"/>
  <c r="AA278" i="6"/>
  <c r="Z278" i="6"/>
  <c r="Y278" i="6"/>
  <c r="X278" i="6"/>
  <c r="V278" i="6"/>
  <c r="U278" i="6"/>
  <c r="AD411" i="6"/>
  <c r="AC411" i="6"/>
  <c r="AB411" i="6"/>
  <c r="AA411" i="6"/>
  <c r="Z411" i="6"/>
  <c r="Y411" i="6"/>
  <c r="X411" i="6"/>
  <c r="V411" i="6"/>
  <c r="U411" i="6"/>
  <c r="AD427" i="6"/>
  <c r="AC427" i="6"/>
  <c r="AB427" i="6"/>
  <c r="AA427" i="6"/>
  <c r="Z427" i="6"/>
  <c r="Y427" i="6"/>
  <c r="X427" i="6"/>
  <c r="V427" i="6"/>
  <c r="U427" i="6"/>
  <c r="AD118" i="6"/>
  <c r="AC118" i="6"/>
  <c r="AB118" i="6"/>
  <c r="AA118" i="6"/>
  <c r="Z118" i="6"/>
  <c r="Y118" i="6"/>
  <c r="X118" i="6"/>
  <c r="V118" i="6"/>
  <c r="U118" i="6"/>
  <c r="AD117" i="6"/>
  <c r="AC117" i="6"/>
  <c r="AB117" i="6"/>
  <c r="AA117" i="6"/>
  <c r="Z117" i="6"/>
  <c r="Y117" i="6"/>
  <c r="X117" i="6"/>
  <c r="V117" i="6"/>
  <c r="U117" i="6"/>
  <c r="AD75" i="6"/>
  <c r="AC75" i="6"/>
  <c r="AB75" i="6"/>
  <c r="AA75" i="6"/>
  <c r="Z75" i="6"/>
  <c r="Y75" i="6"/>
  <c r="X75" i="6"/>
  <c r="V75" i="6"/>
  <c r="U75" i="6"/>
  <c r="AD18" i="6"/>
  <c r="AC18" i="6"/>
  <c r="AB18" i="6"/>
  <c r="AA18" i="6"/>
  <c r="Z18" i="6"/>
  <c r="Y18" i="6"/>
  <c r="X18" i="6"/>
  <c r="V18" i="6"/>
  <c r="U18" i="6"/>
  <c r="AD17" i="6"/>
  <c r="AC17" i="6"/>
  <c r="AB17" i="6"/>
  <c r="AA17" i="6"/>
  <c r="Z17" i="6"/>
  <c r="Y17" i="6"/>
  <c r="X17" i="6"/>
  <c r="V17" i="6"/>
  <c r="U17" i="6"/>
  <c r="AD29" i="6"/>
  <c r="AC29" i="6"/>
  <c r="AB29" i="6"/>
  <c r="AA29" i="6"/>
  <c r="Z29" i="6"/>
  <c r="Y29" i="6"/>
  <c r="X29" i="6"/>
  <c r="V29" i="6"/>
  <c r="U29" i="6"/>
  <c r="AD28" i="6"/>
  <c r="AC28" i="6"/>
  <c r="AB28" i="6"/>
  <c r="AA28" i="6"/>
  <c r="Z28" i="6"/>
  <c r="Y28" i="6"/>
  <c r="X28" i="6"/>
  <c r="V28" i="6"/>
  <c r="U28" i="6"/>
  <c r="AD27" i="6"/>
  <c r="AC27" i="6"/>
  <c r="AB27" i="6"/>
  <c r="AA27" i="6"/>
  <c r="Z27" i="6"/>
  <c r="Y27" i="6"/>
  <c r="X27" i="6"/>
  <c r="V27" i="6"/>
  <c r="U27" i="6"/>
  <c r="AD26" i="6"/>
  <c r="AC26" i="6"/>
  <c r="AB26" i="6"/>
  <c r="AA26" i="6"/>
  <c r="Z26" i="6"/>
  <c r="Y26" i="6"/>
  <c r="X26" i="6"/>
  <c r="V26" i="6"/>
  <c r="U26" i="6"/>
  <c r="AD23" i="6"/>
  <c r="AC23" i="6"/>
  <c r="AB23" i="6"/>
  <c r="AA23" i="6"/>
  <c r="Z23" i="6"/>
  <c r="Y23" i="6"/>
  <c r="X23" i="6"/>
  <c r="V23" i="6"/>
  <c r="U23" i="6"/>
  <c r="AD16" i="6"/>
  <c r="AC16" i="6"/>
  <c r="AB16" i="6"/>
  <c r="AA16" i="6"/>
  <c r="Z16" i="6"/>
  <c r="Y16" i="6"/>
  <c r="X16" i="6"/>
  <c r="V16" i="6"/>
  <c r="U16" i="6"/>
  <c r="AD25" i="6"/>
  <c r="AC25" i="6"/>
  <c r="AB25" i="6"/>
  <c r="AA25" i="6"/>
  <c r="Z25" i="6"/>
  <c r="Y25" i="6"/>
  <c r="X25" i="6"/>
  <c r="V25" i="6"/>
  <c r="U25" i="6"/>
  <c r="AD24" i="6"/>
  <c r="AC24" i="6"/>
  <c r="AB24" i="6"/>
  <c r="AA24" i="6"/>
  <c r="Z24" i="6"/>
  <c r="Y24" i="6"/>
  <c r="X24" i="6"/>
  <c r="V24" i="6"/>
  <c r="U24" i="6"/>
  <c r="AD22" i="6"/>
  <c r="AC22" i="6"/>
  <c r="AB22" i="6"/>
  <c r="AA22" i="6"/>
  <c r="Y22" i="6"/>
  <c r="X22" i="6"/>
  <c r="V22" i="6"/>
  <c r="U22" i="6"/>
  <c r="AD21" i="6"/>
  <c r="AC21" i="6"/>
  <c r="AB21" i="6"/>
  <c r="AA21" i="6"/>
  <c r="Y21" i="6"/>
  <c r="X21" i="6"/>
  <c r="V21" i="6"/>
  <c r="U21" i="6"/>
  <c r="AD20" i="6"/>
  <c r="AC20" i="6"/>
  <c r="AB20" i="6"/>
  <c r="AA20" i="6"/>
  <c r="Y20" i="6"/>
  <c r="X20" i="6"/>
  <c r="V20" i="6"/>
  <c r="U20" i="6"/>
  <c r="AD19" i="6"/>
  <c r="AC19" i="6"/>
  <c r="AB19" i="6"/>
  <c r="AA19" i="6"/>
  <c r="Y19" i="6"/>
  <c r="X19" i="6"/>
  <c r="V19" i="6"/>
  <c r="U19" i="6"/>
  <c r="AD249" i="6"/>
  <c r="AC249" i="6"/>
  <c r="AB249" i="6"/>
  <c r="AA249" i="6"/>
  <c r="Z249" i="6"/>
  <c r="Y249" i="6"/>
  <c r="X249" i="6"/>
  <c r="V249" i="6"/>
  <c r="U249" i="6"/>
  <c r="AD64" i="6"/>
  <c r="AC64" i="6"/>
  <c r="AB64" i="6"/>
  <c r="AA64" i="6"/>
  <c r="Z64" i="6"/>
  <c r="Y64" i="6"/>
  <c r="X64" i="6"/>
  <c r="V64" i="6"/>
  <c r="U64" i="6"/>
  <c r="AD63" i="6"/>
  <c r="AC63" i="6"/>
  <c r="AB63" i="6"/>
  <c r="AA63" i="6"/>
  <c r="Z63" i="6"/>
  <c r="Y63" i="6"/>
  <c r="X63" i="6"/>
  <c r="V63" i="6"/>
  <c r="U63" i="6"/>
  <c r="AD69" i="6"/>
  <c r="AC69" i="6"/>
  <c r="AB69" i="6"/>
  <c r="AA69" i="6"/>
  <c r="Z69" i="6"/>
  <c r="Y69" i="6"/>
  <c r="X69" i="6"/>
  <c r="V69" i="6"/>
  <c r="U69" i="6"/>
  <c r="AD265" i="6"/>
  <c r="AC265" i="6"/>
  <c r="AB265" i="6"/>
  <c r="AA265" i="6"/>
  <c r="Z265" i="6"/>
  <c r="Y265" i="6"/>
  <c r="X265" i="6"/>
  <c r="V265" i="6"/>
  <c r="U265" i="6"/>
  <c r="AD90" i="6"/>
  <c r="AC90" i="6"/>
  <c r="AB90" i="6"/>
  <c r="AA90" i="6"/>
  <c r="Z90" i="6"/>
  <c r="Y90" i="6"/>
  <c r="X90" i="6"/>
  <c r="V90" i="6"/>
  <c r="U90" i="6"/>
  <c r="AD268" i="6"/>
  <c r="AC268" i="6"/>
  <c r="AB268" i="6"/>
  <c r="AA268" i="6"/>
  <c r="Z268" i="6"/>
  <c r="Y268" i="6"/>
  <c r="X268" i="6"/>
  <c r="V268" i="6"/>
  <c r="U268" i="6"/>
  <c r="AD139" i="6"/>
  <c r="AC139" i="6"/>
  <c r="AB139" i="6"/>
  <c r="AA139" i="6"/>
  <c r="Z139" i="6"/>
  <c r="Y139" i="6"/>
  <c r="X139" i="6"/>
  <c r="V139" i="6"/>
  <c r="U139" i="6"/>
  <c r="AD259" i="6"/>
  <c r="AC259" i="6"/>
  <c r="AB259" i="6"/>
  <c r="AA259" i="6"/>
  <c r="Z259" i="6"/>
  <c r="Y259" i="6"/>
  <c r="X259" i="6"/>
  <c r="V259" i="6"/>
  <c r="U259" i="6"/>
  <c r="AD164" i="6"/>
  <c r="AC164" i="6"/>
  <c r="AB164" i="6"/>
  <c r="AA164" i="6"/>
  <c r="Z164" i="6"/>
  <c r="Y164" i="6"/>
  <c r="X164" i="6"/>
  <c r="V164" i="6"/>
  <c r="U164" i="6"/>
  <c r="AD207" i="6"/>
  <c r="AC207" i="6"/>
  <c r="AB207" i="6"/>
  <c r="AA207" i="6"/>
  <c r="Z207" i="6"/>
  <c r="Y207" i="6"/>
  <c r="X207" i="6"/>
  <c r="V207" i="6"/>
  <c r="U207" i="6"/>
  <c r="AD256" i="6"/>
  <c r="AC256" i="6"/>
  <c r="AB256" i="6"/>
  <c r="AA256" i="6"/>
  <c r="Z256" i="6"/>
  <c r="Y256" i="6"/>
  <c r="X256" i="6"/>
  <c r="V256" i="6"/>
  <c r="U256" i="6"/>
  <c r="AD91" i="6"/>
  <c r="AC91" i="6"/>
  <c r="AB91" i="6"/>
  <c r="AA91" i="6"/>
  <c r="Z91" i="6"/>
  <c r="Y91" i="6"/>
  <c r="X91" i="6"/>
  <c r="V91" i="6"/>
  <c r="U91" i="6"/>
  <c r="AD88" i="6"/>
  <c r="AC88" i="6"/>
  <c r="AB88" i="6"/>
  <c r="AA88" i="6"/>
  <c r="Z88" i="6"/>
  <c r="Y88" i="6"/>
  <c r="X88" i="6"/>
  <c r="V88" i="6"/>
  <c r="U88" i="6"/>
  <c r="AD235" i="6"/>
  <c r="AC235" i="6"/>
  <c r="AB235" i="6"/>
  <c r="AA235" i="6"/>
  <c r="Z235" i="6"/>
  <c r="Y235" i="6"/>
  <c r="X235" i="6"/>
  <c r="V235" i="6"/>
  <c r="U235" i="6"/>
  <c r="AD89" i="6"/>
  <c r="AC89" i="6"/>
  <c r="AB89" i="6"/>
  <c r="AA89" i="6"/>
  <c r="Z89" i="6"/>
  <c r="Y89" i="6"/>
  <c r="X89" i="6"/>
  <c r="V89" i="6"/>
  <c r="U89" i="6"/>
  <c r="AD239" i="6"/>
  <c r="AC239" i="6"/>
  <c r="AB239" i="6"/>
  <c r="AA239" i="6"/>
  <c r="Z239" i="6"/>
  <c r="Y239" i="6"/>
  <c r="X239" i="6"/>
  <c r="V239" i="6"/>
  <c r="U239" i="6"/>
  <c r="AD12" i="6"/>
  <c r="AC12" i="6"/>
  <c r="AB12" i="6"/>
  <c r="AA12" i="6"/>
  <c r="Z12" i="6"/>
  <c r="Y12" i="6"/>
  <c r="X12" i="6"/>
  <c r="V12" i="6"/>
  <c r="U12" i="6"/>
  <c r="AD87" i="6"/>
  <c r="AC87" i="6"/>
  <c r="AB87" i="6"/>
  <c r="AA87" i="6"/>
  <c r="Z87" i="6"/>
  <c r="Y87" i="6"/>
  <c r="X87" i="6"/>
  <c r="V87" i="6"/>
  <c r="U87" i="6"/>
  <c r="AD92" i="6"/>
  <c r="AC92" i="6"/>
  <c r="AB92" i="6"/>
  <c r="AA92" i="6"/>
  <c r="Z92" i="6"/>
  <c r="Y92" i="6"/>
  <c r="X92" i="6"/>
  <c r="V92" i="6"/>
  <c r="U92" i="6"/>
  <c r="AD44" i="6"/>
  <c r="AC44" i="6"/>
  <c r="AB44" i="6"/>
  <c r="AA44" i="6"/>
  <c r="Z44" i="6"/>
  <c r="Y44" i="6"/>
  <c r="X44" i="6"/>
  <c r="V44" i="6"/>
  <c r="U44" i="6"/>
  <c r="AD14" i="6"/>
  <c r="AC14" i="6"/>
  <c r="AB14" i="6"/>
  <c r="AA14" i="6"/>
  <c r="Z14" i="6"/>
  <c r="Y14" i="6"/>
  <c r="X14" i="6"/>
  <c r="V14" i="6"/>
  <c r="U14" i="6"/>
  <c r="AD71" i="6"/>
  <c r="AC71" i="6"/>
  <c r="AB71" i="6"/>
  <c r="AA71" i="6"/>
  <c r="Z71" i="6"/>
  <c r="Y71" i="6"/>
  <c r="X71" i="6"/>
  <c r="V71" i="6"/>
  <c r="U71" i="6"/>
  <c r="AD67" i="6"/>
  <c r="AC67" i="6"/>
  <c r="AB67" i="6"/>
  <c r="AA67" i="6"/>
  <c r="Z67" i="6"/>
  <c r="Y67" i="6"/>
  <c r="X67" i="6"/>
  <c r="V67" i="6"/>
  <c r="U67" i="6"/>
  <c r="AD178" i="6"/>
  <c r="AC178" i="6"/>
  <c r="AB178" i="6"/>
  <c r="AA178" i="6"/>
  <c r="Z178" i="6"/>
  <c r="Y178" i="6"/>
  <c r="X178" i="6"/>
  <c r="V178" i="6"/>
  <c r="U178" i="6"/>
  <c r="AD255" i="6"/>
  <c r="AC255" i="6"/>
  <c r="AB255" i="6"/>
  <c r="AA255" i="6"/>
  <c r="Z255" i="6"/>
  <c r="Y255" i="6"/>
  <c r="X255" i="6"/>
  <c r="V255" i="6"/>
  <c r="U255" i="6"/>
  <c r="AD254" i="6"/>
  <c r="AC254" i="6"/>
  <c r="AB254" i="6"/>
  <c r="AA254" i="6"/>
  <c r="Z254" i="6"/>
  <c r="Y254" i="6"/>
  <c r="X254" i="6"/>
  <c r="V254" i="6"/>
  <c r="U254" i="6"/>
  <c r="AD242" i="6"/>
  <c r="AC242" i="6"/>
  <c r="AB242" i="6"/>
  <c r="AA242" i="6"/>
  <c r="Z242" i="6"/>
  <c r="Y242" i="6"/>
  <c r="X242" i="6"/>
  <c r="V242" i="6"/>
  <c r="U242" i="6"/>
  <c r="AD131" i="6"/>
  <c r="AC131" i="6"/>
  <c r="AB131" i="6"/>
  <c r="AA131" i="6"/>
  <c r="Z131" i="6"/>
  <c r="Y131" i="6"/>
  <c r="X131" i="6"/>
  <c r="V131" i="6"/>
  <c r="U131" i="6"/>
  <c r="AD216" i="6"/>
  <c r="AC216" i="6"/>
  <c r="AB216" i="6"/>
  <c r="AA216" i="6"/>
  <c r="Z216" i="6"/>
  <c r="Y216" i="6"/>
  <c r="X216" i="6"/>
  <c r="V216" i="6"/>
  <c r="U216" i="6"/>
  <c r="AD240" i="6"/>
  <c r="AC240" i="6"/>
  <c r="AB240" i="6"/>
  <c r="AA240" i="6"/>
  <c r="Z240" i="6"/>
  <c r="Y240" i="6"/>
  <c r="X240" i="6"/>
  <c r="V240" i="6"/>
  <c r="U240" i="6"/>
  <c r="AD186" i="6"/>
  <c r="AC186" i="6"/>
  <c r="AB186" i="6"/>
  <c r="AA186" i="6"/>
  <c r="Z186" i="6"/>
  <c r="Y186" i="6"/>
  <c r="X186" i="6"/>
  <c r="V186" i="6"/>
  <c r="U186" i="6"/>
  <c r="AD115" i="6"/>
  <c r="AC115" i="6"/>
  <c r="AB115" i="6"/>
  <c r="AA115" i="6"/>
  <c r="Z115" i="6"/>
  <c r="Y115" i="6"/>
  <c r="X115" i="6"/>
  <c r="V115" i="6"/>
  <c r="U115" i="6"/>
  <c r="AD114" i="6"/>
  <c r="AC114" i="6"/>
  <c r="AB114" i="6"/>
  <c r="AA114" i="6"/>
  <c r="Z114" i="6"/>
  <c r="Y114" i="6"/>
  <c r="X114" i="6"/>
  <c r="V114" i="6"/>
  <c r="U114" i="6"/>
  <c r="AD10" i="6"/>
  <c r="AC10" i="6"/>
  <c r="AB10" i="6"/>
  <c r="AA10" i="6"/>
  <c r="Z10" i="6"/>
  <c r="Y10" i="6"/>
  <c r="X10" i="6"/>
  <c r="V10" i="6"/>
  <c r="U10" i="6"/>
  <c r="AD133" i="6"/>
  <c r="AC133" i="6"/>
  <c r="AB133" i="6"/>
  <c r="AA133" i="6"/>
  <c r="Z133" i="6"/>
  <c r="Y133" i="6"/>
  <c r="X133" i="6"/>
  <c r="V133" i="6"/>
  <c r="U133" i="6"/>
  <c r="AD267" i="6"/>
  <c r="AC267" i="6"/>
  <c r="AB267" i="6"/>
  <c r="AA267" i="6"/>
  <c r="Z267" i="6"/>
  <c r="Y267" i="6"/>
  <c r="X267" i="6"/>
  <c r="V267" i="6"/>
  <c r="U267" i="6"/>
  <c r="AD38" i="6"/>
  <c r="AC38" i="6"/>
  <c r="AB38" i="6"/>
  <c r="AA38" i="6"/>
  <c r="Z38" i="6"/>
  <c r="Y38" i="6"/>
  <c r="X38" i="6"/>
  <c r="V38" i="6"/>
  <c r="U38" i="6"/>
  <c r="AD37" i="6"/>
  <c r="AC37" i="6"/>
  <c r="AB37" i="6"/>
  <c r="AA37" i="6"/>
  <c r="Z37" i="6"/>
  <c r="Y37" i="6"/>
  <c r="X37" i="6"/>
  <c r="V37" i="6"/>
  <c r="U37" i="6"/>
  <c r="AD220" i="6"/>
  <c r="AC220" i="6"/>
  <c r="AB220" i="6"/>
  <c r="AA220" i="6"/>
  <c r="Z220" i="6"/>
  <c r="Y220" i="6"/>
  <c r="X220" i="6"/>
  <c r="V220" i="6"/>
  <c r="U220" i="6"/>
  <c r="AD218" i="6"/>
  <c r="AC218" i="6"/>
  <c r="AB218" i="6"/>
  <c r="AA218" i="6"/>
  <c r="Z218" i="6"/>
  <c r="Y218" i="6"/>
  <c r="X218" i="6"/>
  <c r="V218" i="6"/>
  <c r="U218" i="6"/>
  <c r="AD225" i="6"/>
  <c r="AC225" i="6"/>
  <c r="AB225" i="6"/>
  <c r="AA225" i="6"/>
  <c r="Z225" i="6"/>
  <c r="Y225" i="6"/>
  <c r="X225" i="6"/>
  <c r="V225" i="6"/>
  <c r="U225" i="6"/>
  <c r="AD224" i="6"/>
  <c r="AC224" i="6"/>
  <c r="AB224" i="6"/>
  <c r="AA224" i="6"/>
  <c r="Z224" i="6"/>
  <c r="Y224" i="6"/>
  <c r="X224" i="6"/>
  <c r="V224" i="6"/>
  <c r="U224" i="6"/>
  <c r="AD223" i="6"/>
  <c r="AC223" i="6"/>
  <c r="AB223" i="6"/>
  <c r="AA223" i="6"/>
  <c r="Z223" i="6"/>
  <c r="Y223" i="6"/>
  <c r="X223" i="6"/>
  <c r="V223" i="6"/>
  <c r="U223" i="6"/>
  <c r="AD222" i="6"/>
  <c r="AC222" i="6"/>
  <c r="AB222" i="6"/>
  <c r="AA222" i="6"/>
  <c r="Y222" i="6"/>
  <c r="X222" i="6"/>
  <c r="V222" i="6"/>
  <c r="U222" i="6"/>
  <c r="AD210" i="6"/>
  <c r="AC210" i="6"/>
  <c r="AB210" i="6"/>
  <c r="AA210" i="6"/>
  <c r="Z210" i="6"/>
  <c r="Y210" i="6"/>
  <c r="X210" i="6"/>
  <c r="V210" i="6"/>
  <c r="U210" i="6"/>
  <c r="AD288" i="6"/>
  <c r="AC288" i="6"/>
  <c r="AB288" i="6"/>
  <c r="AA288" i="6"/>
  <c r="Y288" i="6"/>
  <c r="X288" i="6"/>
  <c r="V288" i="6"/>
  <c r="U288" i="6"/>
  <c r="AD245" i="6"/>
  <c r="AC245" i="6"/>
  <c r="AB245" i="6"/>
  <c r="AA245" i="6"/>
  <c r="Z245" i="6"/>
  <c r="Y245" i="6"/>
  <c r="X245" i="6"/>
  <c r="V245" i="6"/>
  <c r="U245" i="6"/>
  <c r="AD266" i="6"/>
  <c r="AC266" i="6"/>
  <c r="AB266" i="6"/>
  <c r="AA266" i="6"/>
  <c r="Z266" i="6"/>
  <c r="Y266" i="6"/>
  <c r="X266" i="6"/>
  <c r="V266" i="6"/>
  <c r="U266" i="6"/>
  <c r="AD251" i="6"/>
  <c r="AC251" i="6"/>
  <c r="AB251" i="6"/>
  <c r="AA251" i="6"/>
  <c r="Z251" i="6"/>
  <c r="Y251" i="6"/>
  <c r="X251" i="6"/>
  <c r="V251" i="6"/>
  <c r="U251" i="6"/>
  <c r="AD169" i="6"/>
  <c r="AC169" i="6"/>
  <c r="AB169" i="6"/>
  <c r="AA169" i="6"/>
  <c r="Y169" i="6"/>
  <c r="X169" i="6"/>
  <c r="V169" i="6"/>
  <c r="U169" i="6"/>
  <c r="AD305" i="6"/>
  <c r="AC305" i="6"/>
  <c r="AB305" i="6"/>
  <c r="AA305" i="6"/>
  <c r="Z305" i="6"/>
  <c r="Y305" i="6"/>
  <c r="X305" i="6"/>
  <c r="V305" i="6"/>
  <c r="U305" i="6"/>
  <c r="AD304" i="6"/>
  <c r="AC304" i="6"/>
  <c r="AB304" i="6"/>
  <c r="AA304" i="6"/>
  <c r="Z304" i="6"/>
  <c r="Y304" i="6"/>
  <c r="X304" i="6"/>
  <c r="V304" i="6"/>
  <c r="U304" i="6"/>
  <c r="AD244" i="6"/>
  <c r="AC244" i="6"/>
  <c r="AB244" i="6"/>
  <c r="AA244" i="6"/>
  <c r="Y244" i="6"/>
  <c r="X244" i="6"/>
  <c r="V244" i="6"/>
  <c r="U244" i="6"/>
  <c r="AD203" i="6"/>
  <c r="AC203" i="6"/>
  <c r="AB203" i="6"/>
  <c r="AA203" i="6"/>
  <c r="Z203" i="6"/>
  <c r="Y203" i="6"/>
  <c r="X203" i="6"/>
  <c r="V203" i="6"/>
  <c r="U203" i="6"/>
  <c r="AD334" i="6"/>
  <c r="AC334" i="6"/>
  <c r="AB334" i="6"/>
  <c r="AA334" i="6"/>
  <c r="Z334" i="6"/>
  <c r="Y334" i="6"/>
  <c r="X334" i="6"/>
  <c r="V334" i="6"/>
  <c r="U334" i="6"/>
  <c r="AD333" i="6"/>
  <c r="AC333" i="6"/>
  <c r="AB333" i="6"/>
  <c r="AA333" i="6"/>
  <c r="Y333" i="6"/>
  <c r="X333" i="6"/>
  <c r="V333" i="6"/>
  <c r="U333" i="6"/>
  <c r="U2" i="5"/>
  <c r="V2" i="5"/>
  <c r="X2" i="5"/>
  <c r="Y2" i="5"/>
  <c r="AA2" i="5"/>
  <c r="AB2" i="5"/>
  <c r="AC2" i="5"/>
  <c r="AD2" i="5"/>
  <c r="U3" i="5"/>
  <c r="V3" i="5"/>
  <c r="X3" i="5"/>
  <c r="Y3" i="5"/>
  <c r="Z3" i="5"/>
  <c r="AA3" i="5"/>
  <c r="AB3" i="5"/>
  <c r="AC3" i="5"/>
  <c r="AD3" i="5"/>
  <c r="AE3" i="5"/>
  <c r="U4" i="5"/>
  <c r="V4" i="5"/>
  <c r="X4" i="5"/>
  <c r="Y4" i="5"/>
  <c r="Z4" i="5"/>
  <c r="AA4" i="5"/>
  <c r="AB4" i="5"/>
  <c r="AC4" i="5"/>
  <c r="AD4" i="5"/>
  <c r="U5" i="5"/>
  <c r="V5" i="5"/>
  <c r="X5" i="5"/>
  <c r="Y5" i="5"/>
  <c r="AA5" i="5"/>
  <c r="AB5" i="5"/>
  <c r="AC5" i="5"/>
  <c r="AD5" i="5"/>
  <c r="U6" i="5"/>
  <c r="V6" i="5"/>
  <c r="X6" i="5"/>
  <c r="Y6" i="5"/>
  <c r="Z6" i="5"/>
  <c r="AA6" i="5"/>
  <c r="AB6" i="5"/>
  <c r="AC6" i="5"/>
  <c r="AD6" i="5"/>
  <c r="U7" i="5"/>
  <c r="V7" i="5"/>
  <c r="X7" i="5"/>
  <c r="Y7" i="5"/>
  <c r="Z7" i="5"/>
  <c r="AA7" i="5"/>
  <c r="AB7" i="5"/>
  <c r="AC7" i="5"/>
  <c r="AD7" i="5"/>
  <c r="U8" i="5"/>
  <c r="V8" i="5"/>
  <c r="X8" i="5"/>
  <c r="Y8" i="5"/>
  <c r="AA8" i="5"/>
  <c r="AB8" i="5"/>
  <c r="AE8" i="5" s="1"/>
  <c r="AC8" i="5"/>
  <c r="AD8" i="5"/>
  <c r="U9" i="5"/>
  <c r="V9" i="5"/>
  <c r="X9" i="5"/>
  <c r="Y9" i="5"/>
  <c r="Z9" i="5"/>
  <c r="AA9" i="5"/>
  <c r="AB9" i="5"/>
  <c r="AC9" i="5"/>
  <c r="AD9" i="5"/>
  <c r="U10" i="5"/>
  <c r="V10" i="5"/>
  <c r="X10" i="5"/>
  <c r="Y10" i="5"/>
  <c r="Z10" i="5"/>
  <c r="AA10" i="5"/>
  <c r="AB10" i="5"/>
  <c r="AE10" i="5" s="1"/>
  <c r="AC10" i="5"/>
  <c r="AD10" i="5"/>
  <c r="U11" i="5"/>
  <c r="V11" i="5"/>
  <c r="X11" i="5"/>
  <c r="Y11" i="5"/>
  <c r="Z11" i="5"/>
  <c r="AA11" i="5"/>
  <c r="AB11" i="5"/>
  <c r="AC11" i="5"/>
  <c r="AD11" i="5"/>
  <c r="U12" i="5"/>
  <c r="V12" i="5"/>
  <c r="X12" i="5"/>
  <c r="Y12" i="5"/>
  <c r="AE12" i="5" s="1"/>
  <c r="AA12" i="5"/>
  <c r="AB12" i="5"/>
  <c r="AC12" i="5"/>
  <c r="AD12" i="5"/>
  <c r="U13" i="5"/>
  <c r="V13" i="5"/>
  <c r="X13" i="5"/>
  <c r="Y13" i="5"/>
  <c r="Z13" i="5"/>
  <c r="AA13" i="5"/>
  <c r="AB13" i="5"/>
  <c r="AC13" i="5"/>
  <c r="AD13" i="5"/>
  <c r="U14" i="5"/>
  <c r="V14" i="5"/>
  <c r="X14" i="5"/>
  <c r="Y14" i="5"/>
  <c r="AA14" i="5"/>
  <c r="AB14" i="5"/>
  <c r="AC14" i="5"/>
  <c r="AD14" i="5"/>
  <c r="U15" i="5"/>
  <c r="V15" i="5"/>
  <c r="X15" i="5"/>
  <c r="Y15" i="5"/>
  <c r="Z15" i="5"/>
  <c r="AA15" i="5"/>
  <c r="AB15" i="5"/>
  <c r="AE15" i="5" s="1"/>
  <c r="AC15" i="5"/>
  <c r="AD15" i="5"/>
  <c r="U16" i="5"/>
  <c r="V16" i="5"/>
  <c r="X16" i="5"/>
  <c r="Y16" i="5"/>
  <c r="Z16" i="5"/>
  <c r="AA16" i="5"/>
  <c r="AB16" i="5"/>
  <c r="AC16" i="5"/>
  <c r="AD16" i="5"/>
  <c r="U17" i="5"/>
  <c r="V17" i="5"/>
  <c r="X17" i="5"/>
  <c r="Y17" i="5"/>
  <c r="Z17" i="5"/>
  <c r="AA17" i="5"/>
  <c r="AB17" i="5"/>
  <c r="AE17" i="5" s="1"/>
  <c r="AC17" i="5"/>
  <c r="AD17" i="5"/>
  <c r="U18" i="5"/>
  <c r="V18" i="5"/>
  <c r="X18" i="5"/>
  <c r="Y18" i="5"/>
  <c r="Z18" i="5"/>
  <c r="AA18" i="5"/>
  <c r="AB18" i="5"/>
  <c r="AC18" i="5"/>
  <c r="AD18" i="5"/>
  <c r="U19" i="5"/>
  <c r="V19" i="5"/>
  <c r="X19" i="5"/>
  <c r="Y19" i="5"/>
  <c r="Z19" i="5"/>
  <c r="AA19" i="5"/>
  <c r="AB19" i="5"/>
  <c r="AE19" i="5" s="1"/>
  <c r="AC19" i="5"/>
  <c r="AD19" i="5"/>
  <c r="U20" i="5"/>
  <c r="V20" i="5"/>
  <c r="X20" i="5"/>
  <c r="Y20" i="5"/>
  <c r="Z20" i="5"/>
  <c r="AA20" i="5"/>
  <c r="AB20" i="5"/>
  <c r="AC20" i="5"/>
  <c r="AD20" i="5"/>
  <c r="U21" i="5"/>
  <c r="V21" i="5"/>
  <c r="X21" i="5"/>
  <c r="Y21" i="5"/>
  <c r="Z21" i="5"/>
  <c r="AA21" i="5"/>
  <c r="AB21" i="5"/>
  <c r="AC21" i="5"/>
  <c r="AD21" i="5"/>
  <c r="AE21" i="5"/>
  <c r="U22" i="5"/>
  <c r="V22" i="5"/>
  <c r="X22" i="5"/>
  <c r="Y22" i="5"/>
  <c r="Z22" i="5"/>
  <c r="AA22" i="5"/>
  <c r="AB22" i="5"/>
  <c r="AC22" i="5"/>
  <c r="AD22" i="5"/>
  <c r="U23" i="5"/>
  <c r="V23" i="5"/>
  <c r="X23" i="5"/>
  <c r="Y23" i="5"/>
  <c r="Z23" i="5"/>
  <c r="AA23" i="5"/>
  <c r="AB23" i="5"/>
  <c r="AE23" i="5" s="1"/>
  <c r="AC23" i="5"/>
  <c r="AD23" i="5"/>
  <c r="U24" i="5"/>
  <c r="V24" i="5"/>
  <c r="X24" i="5"/>
  <c r="Y24" i="5"/>
  <c r="Z24" i="5"/>
  <c r="AA24" i="5"/>
  <c r="AB24" i="5"/>
  <c r="AC24" i="5"/>
  <c r="AD24" i="5"/>
  <c r="U25" i="5"/>
  <c r="V25" i="5"/>
  <c r="X25" i="5"/>
  <c r="Y25" i="5"/>
  <c r="Z25" i="5"/>
  <c r="AA25" i="5"/>
  <c r="AB25" i="5"/>
  <c r="AC25" i="5"/>
  <c r="AD25" i="5"/>
  <c r="AE25" i="5"/>
  <c r="U26" i="5"/>
  <c r="V26" i="5"/>
  <c r="X26" i="5"/>
  <c r="Y26" i="5"/>
  <c r="Z26" i="5"/>
  <c r="AA26" i="5"/>
  <c r="AB26" i="5"/>
  <c r="AC26" i="5"/>
  <c r="AD26" i="5"/>
  <c r="U27" i="5"/>
  <c r="V27" i="5"/>
  <c r="X27" i="5"/>
  <c r="Y27" i="5"/>
  <c r="Z27" i="5"/>
  <c r="AA27" i="5"/>
  <c r="AB27" i="5"/>
  <c r="AE27" i="5" s="1"/>
  <c r="AC27" i="5"/>
  <c r="AD27" i="5"/>
  <c r="U28" i="5"/>
  <c r="V28" i="5"/>
  <c r="X28" i="5"/>
  <c r="Y28" i="5"/>
  <c r="Z28" i="5"/>
  <c r="AA28" i="5"/>
  <c r="AB28" i="5"/>
  <c r="AC28" i="5"/>
  <c r="AD28" i="5"/>
  <c r="U29" i="5"/>
  <c r="V29" i="5"/>
  <c r="X29" i="5"/>
  <c r="Y29" i="5"/>
  <c r="Z29" i="5"/>
  <c r="AA29" i="5"/>
  <c r="AB29" i="5"/>
  <c r="AC29" i="5"/>
  <c r="AD29" i="5"/>
  <c r="AE29" i="5"/>
  <c r="U30" i="5"/>
  <c r="V30" i="5"/>
  <c r="X30" i="5"/>
  <c r="Y30" i="5"/>
  <c r="Z30" i="5"/>
  <c r="AA30" i="5"/>
  <c r="AB30" i="5"/>
  <c r="AC30" i="5"/>
  <c r="AD30" i="5"/>
  <c r="U31" i="5"/>
  <c r="V31" i="5"/>
  <c r="X31" i="5"/>
  <c r="Y31" i="5"/>
  <c r="Z31" i="5"/>
  <c r="AA31" i="5"/>
  <c r="AB31" i="5"/>
  <c r="AE31" i="5" s="1"/>
  <c r="AC31" i="5"/>
  <c r="AD31" i="5"/>
  <c r="U32" i="5"/>
  <c r="V32" i="5"/>
  <c r="X32" i="5"/>
  <c r="Y32" i="5"/>
  <c r="Z32" i="5"/>
  <c r="AA32" i="5"/>
  <c r="AB32" i="5"/>
  <c r="AC32" i="5"/>
  <c r="AD32" i="5"/>
  <c r="U33" i="5"/>
  <c r="V33" i="5"/>
  <c r="X33" i="5"/>
  <c r="Y33" i="5"/>
  <c r="Z33" i="5"/>
  <c r="AA33" i="5"/>
  <c r="AB33" i="5"/>
  <c r="AE33" i="5" s="1"/>
  <c r="AC33" i="5"/>
  <c r="AD33" i="5"/>
  <c r="U34" i="5"/>
  <c r="V34" i="5"/>
  <c r="X34" i="5"/>
  <c r="Y34" i="5"/>
  <c r="Z34" i="5"/>
  <c r="AA34" i="5"/>
  <c r="AB34" i="5"/>
  <c r="AC34" i="5"/>
  <c r="AD34" i="5"/>
  <c r="U35" i="5"/>
  <c r="V35" i="5"/>
  <c r="X35" i="5"/>
  <c r="Y35" i="5"/>
  <c r="Z35" i="5"/>
  <c r="AA35" i="5"/>
  <c r="AB35" i="5"/>
  <c r="AE35" i="5" s="1"/>
  <c r="AC35" i="5"/>
  <c r="AD35" i="5"/>
  <c r="U36" i="5"/>
  <c r="V36" i="5"/>
  <c r="X36" i="5"/>
  <c r="Y36" i="5"/>
  <c r="Z36" i="5"/>
  <c r="AA36" i="5"/>
  <c r="AB36" i="5"/>
  <c r="AC36" i="5"/>
  <c r="AD36" i="5"/>
  <c r="U37" i="5"/>
  <c r="V37" i="5"/>
  <c r="X37" i="5"/>
  <c r="Y37" i="5"/>
  <c r="Z37" i="5"/>
  <c r="AA37" i="5"/>
  <c r="AE37" i="5" s="1"/>
  <c r="AB37" i="5"/>
  <c r="AC37" i="5"/>
  <c r="AD37" i="5"/>
  <c r="U38" i="5"/>
  <c r="V38" i="5"/>
  <c r="X38" i="5"/>
  <c r="Y38" i="5"/>
  <c r="AE38" i="5" s="1"/>
  <c r="Z38" i="5"/>
  <c r="AA38" i="5"/>
  <c r="AB38" i="5"/>
  <c r="AC38" i="5"/>
  <c r="AD38" i="5"/>
  <c r="U39" i="5"/>
  <c r="V39" i="5"/>
  <c r="X39" i="5"/>
  <c r="Y39" i="5"/>
  <c r="Z39" i="5"/>
  <c r="AA39" i="5"/>
  <c r="AB39" i="5"/>
  <c r="AE39" i="5" s="1"/>
  <c r="AC39" i="5"/>
  <c r="AD39" i="5"/>
  <c r="U40" i="5"/>
  <c r="V40" i="5"/>
  <c r="X40" i="5"/>
  <c r="Y40" i="5"/>
  <c r="Z40" i="5"/>
  <c r="AA40" i="5"/>
  <c r="AB40" i="5"/>
  <c r="AC40" i="5"/>
  <c r="AD40" i="5"/>
  <c r="U41" i="5"/>
  <c r="V41" i="5"/>
  <c r="X41" i="5"/>
  <c r="Y41" i="5"/>
  <c r="Z41" i="5"/>
  <c r="AA41" i="5"/>
  <c r="AB41" i="5"/>
  <c r="AE41" i="5" s="1"/>
  <c r="AC41" i="5"/>
  <c r="AD41" i="5"/>
  <c r="U42" i="5"/>
  <c r="V42" i="5"/>
  <c r="X42" i="5"/>
  <c r="Y42" i="5"/>
  <c r="Z42" i="5"/>
  <c r="AA42" i="5"/>
  <c r="AB42" i="5"/>
  <c r="AC42" i="5"/>
  <c r="AD42" i="5"/>
  <c r="U43" i="5"/>
  <c r="V43" i="5"/>
  <c r="X43" i="5"/>
  <c r="Y43" i="5"/>
  <c r="Z43" i="5"/>
  <c r="AA43" i="5"/>
  <c r="AB43" i="5"/>
  <c r="AE43" i="5" s="1"/>
  <c r="AC43" i="5"/>
  <c r="AD43" i="5"/>
  <c r="U44" i="5"/>
  <c r="V44" i="5"/>
  <c r="X44" i="5"/>
  <c r="Y44" i="5"/>
  <c r="Z44" i="5"/>
  <c r="AA44" i="5"/>
  <c r="AB44" i="5"/>
  <c r="AC44" i="5"/>
  <c r="AD44" i="5"/>
  <c r="U45" i="5"/>
  <c r="V45" i="5"/>
  <c r="X45" i="5"/>
  <c r="Y45" i="5"/>
  <c r="Z45" i="5"/>
  <c r="AA45" i="5"/>
  <c r="AB45" i="5"/>
  <c r="AC45" i="5"/>
  <c r="AD45" i="5"/>
  <c r="AE45" i="5"/>
  <c r="U46" i="5"/>
  <c r="V46" i="5"/>
  <c r="X46" i="5"/>
  <c r="Y46" i="5"/>
  <c r="Z46" i="5"/>
  <c r="AA46" i="5"/>
  <c r="AB46" i="5"/>
  <c r="AC46" i="5"/>
  <c r="AD46" i="5"/>
  <c r="U47" i="5"/>
  <c r="V47" i="5"/>
  <c r="X47" i="5"/>
  <c r="Y47" i="5"/>
  <c r="Z47" i="5"/>
  <c r="AA47" i="5"/>
  <c r="AB47" i="5"/>
  <c r="AE47" i="5" s="1"/>
  <c r="AC47" i="5"/>
  <c r="AD47" i="5"/>
  <c r="U48" i="5"/>
  <c r="V48" i="5"/>
  <c r="X48" i="5"/>
  <c r="Y48" i="5"/>
  <c r="Z48" i="5"/>
  <c r="AA48" i="5"/>
  <c r="AB48" i="5"/>
  <c r="AC48" i="5"/>
  <c r="AD48" i="5"/>
  <c r="U49" i="5"/>
  <c r="V49" i="5"/>
  <c r="X49" i="5"/>
  <c r="Y49" i="5"/>
  <c r="Z49" i="5"/>
  <c r="AA49" i="5"/>
  <c r="AB49" i="5"/>
  <c r="AC49" i="5"/>
  <c r="AD49" i="5"/>
  <c r="AE49" i="5"/>
  <c r="U50" i="5"/>
  <c r="V50" i="5"/>
  <c r="X50" i="5"/>
  <c r="Y50" i="5"/>
  <c r="Z50" i="5"/>
  <c r="AA50" i="5"/>
  <c r="AB50" i="5"/>
  <c r="AC50" i="5"/>
  <c r="AD50" i="5"/>
  <c r="U51" i="5"/>
  <c r="V51" i="5"/>
  <c r="X51" i="5"/>
  <c r="Y51" i="5"/>
  <c r="Z51" i="5"/>
  <c r="AA51" i="5"/>
  <c r="AB51" i="5"/>
  <c r="AE51" i="5" s="1"/>
  <c r="AC51" i="5"/>
  <c r="AD51" i="5"/>
  <c r="U52" i="5"/>
  <c r="V52" i="5"/>
  <c r="X52" i="5"/>
  <c r="Y52" i="5"/>
  <c r="Z52" i="5"/>
  <c r="AA52" i="5"/>
  <c r="AB52" i="5"/>
  <c r="AC52" i="5"/>
  <c r="AD52" i="5"/>
  <c r="U53" i="5"/>
  <c r="V53" i="5"/>
  <c r="X53" i="5"/>
  <c r="Y53" i="5"/>
  <c r="Z53" i="5"/>
  <c r="AA53" i="5"/>
  <c r="AB53" i="5"/>
  <c r="AC53" i="5"/>
  <c r="AD53" i="5"/>
  <c r="AE53" i="5"/>
  <c r="U54" i="5"/>
  <c r="V54" i="5"/>
  <c r="X54" i="5"/>
  <c r="Y54" i="5"/>
  <c r="Z54" i="5"/>
  <c r="AA54" i="5"/>
  <c r="AB54" i="5"/>
  <c r="AC54" i="5"/>
  <c r="AD54" i="5"/>
  <c r="U55" i="5"/>
  <c r="V55" i="5"/>
  <c r="X55" i="5"/>
  <c r="Y55" i="5"/>
  <c r="Z55" i="5"/>
  <c r="AA55" i="5"/>
  <c r="AB55" i="5"/>
  <c r="AE55" i="5" s="1"/>
  <c r="AC55" i="5"/>
  <c r="AD55" i="5"/>
  <c r="U56" i="5"/>
  <c r="V56" i="5"/>
  <c r="X56" i="5"/>
  <c r="Y56" i="5"/>
  <c r="Z56" i="5"/>
  <c r="AA56" i="5"/>
  <c r="AB56" i="5"/>
  <c r="AC56" i="5"/>
  <c r="AD56" i="5"/>
  <c r="U57" i="5"/>
  <c r="V57" i="5"/>
  <c r="X57" i="5"/>
  <c r="Y57" i="5"/>
  <c r="Z57" i="5"/>
  <c r="AA57" i="5"/>
  <c r="AB57" i="5"/>
  <c r="AE57" i="5" s="1"/>
  <c r="AC57" i="5"/>
  <c r="AD57" i="5"/>
  <c r="U58" i="5"/>
  <c r="V58" i="5"/>
  <c r="X58" i="5"/>
  <c r="Y58" i="5"/>
  <c r="Z58" i="5"/>
  <c r="AA58" i="5"/>
  <c r="AB58" i="5"/>
  <c r="AC58" i="5"/>
  <c r="AD58" i="5"/>
  <c r="U59" i="5"/>
  <c r="V59" i="5"/>
  <c r="X59" i="5"/>
  <c r="Y59" i="5"/>
  <c r="AA59" i="5"/>
  <c r="AB59" i="5"/>
  <c r="AC59" i="5"/>
  <c r="AD59" i="5"/>
  <c r="U60" i="5"/>
  <c r="V60" i="5"/>
  <c r="X60" i="5"/>
  <c r="Y60" i="5"/>
  <c r="AA60" i="5"/>
  <c r="AB60" i="5"/>
  <c r="AC60" i="5"/>
  <c r="AD60" i="5"/>
  <c r="AE60" i="5"/>
  <c r="U61" i="5"/>
  <c r="V61" i="5"/>
  <c r="X61" i="5"/>
  <c r="Y61" i="5"/>
  <c r="AA61" i="5"/>
  <c r="AB61" i="5"/>
  <c r="AC61" i="5"/>
  <c r="AD61" i="5"/>
  <c r="U62" i="5"/>
  <c r="V62" i="5"/>
  <c r="X62" i="5"/>
  <c r="Y62" i="5"/>
  <c r="AA62" i="5"/>
  <c r="AB62" i="5"/>
  <c r="AC62" i="5"/>
  <c r="AD62" i="5"/>
  <c r="U63" i="5"/>
  <c r="V63" i="5"/>
  <c r="X63" i="5"/>
  <c r="Y63" i="5"/>
  <c r="Z63" i="5"/>
  <c r="AA63" i="5"/>
  <c r="AB63" i="5"/>
  <c r="AE63" i="5" s="1"/>
  <c r="AC63" i="5"/>
  <c r="AD63" i="5"/>
  <c r="U64" i="5"/>
  <c r="V64" i="5"/>
  <c r="X64" i="5"/>
  <c r="Y64" i="5"/>
  <c r="Z64" i="5"/>
  <c r="AA64" i="5"/>
  <c r="AB64" i="5"/>
  <c r="AC64" i="5"/>
  <c r="AD64" i="5"/>
  <c r="U65" i="5"/>
  <c r="V65" i="5"/>
  <c r="X65" i="5"/>
  <c r="Y65" i="5"/>
  <c r="Z65" i="5"/>
  <c r="AA65" i="5"/>
  <c r="AB65" i="5"/>
  <c r="AE65" i="5" s="1"/>
  <c r="AC65" i="5"/>
  <c r="AD65" i="5"/>
  <c r="U66" i="5"/>
  <c r="V66" i="5"/>
  <c r="X66" i="5"/>
  <c r="Y66" i="5"/>
  <c r="Z66" i="5"/>
  <c r="AA66" i="5"/>
  <c r="AB66" i="5"/>
  <c r="AC66" i="5"/>
  <c r="AD66" i="5"/>
  <c r="U67" i="5"/>
  <c r="V67" i="5"/>
  <c r="X67" i="5"/>
  <c r="Y67" i="5"/>
  <c r="Z67" i="5"/>
  <c r="AA67" i="5"/>
  <c r="AB67" i="5"/>
  <c r="AE67" i="5" s="1"/>
  <c r="AC67" i="5"/>
  <c r="AD67" i="5"/>
  <c r="U68" i="5"/>
  <c r="V68" i="5"/>
  <c r="X68" i="5"/>
  <c r="Y68" i="5"/>
  <c r="Z68" i="5"/>
  <c r="AA68" i="5"/>
  <c r="AB68" i="5"/>
  <c r="AC68" i="5"/>
  <c r="AD68" i="5"/>
  <c r="U69" i="5"/>
  <c r="V69" i="5"/>
  <c r="X69" i="5"/>
  <c r="Y69" i="5"/>
  <c r="Z69" i="5"/>
  <c r="AA69" i="5"/>
  <c r="AB69" i="5"/>
  <c r="AC69" i="5"/>
  <c r="AD69" i="5"/>
  <c r="AE69" i="5"/>
  <c r="U70" i="5"/>
  <c r="V70" i="5"/>
  <c r="X70" i="5"/>
  <c r="Y70" i="5"/>
  <c r="Z70" i="5"/>
  <c r="AA70" i="5"/>
  <c r="AB70" i="5"/>
  <c r="AC70" i="5"/>
  <c r="AD70" i="5"/>
  <c r="U71" i="5"/>
  <c r="V71" i="5"/>
  <c r="X71" i="5"/>
  <c r="Y71" i="5"/>
  <c r="Z71" i="5"/>
  <c r="AA71" i="5"/>
  <c r="AB71" i="5"/>
  <c r="AE71" i="5" s="1"/>
  <c r="AC71" i="5"/>
  <c r="AD71" i="5"/>
  <c r="U72" i="5"/>
  <c r="V72" i="5"/>
  <c r="X72" i="5"/>
  <c r="Y72" i="5"/>
  <c r="Z72" i="5"/>
  <c r="AA72" i="5"/>
  <c r="AB72" i="5"/>
  <c r="AC72" i="5"/>
  <c r="AD72" i="5"/>
  <c r="U73" i="5"/>
  <c r="V73" i="5"/>
  <c r="X73" i="5"/>
  <c r="Y73" i="5"/>
  <c r="Z73" i="5"/>
  <c r="AA73" i="5"/>
  <c r="AB73" i="5"/>
  <c r="AE73" i="5" s="1"/>
  <c r="AC73" i="5"/>
  <c r="AD73" i="5"/>
  <c r="U74" i="5"/>
  <c r="V74" i="5"/>
  <c r="X74" i="5"/>
  <c r="Y74" i="5"/>
  <c r="Z74" i="5"/>
  <c r="AA74" i="5"/>
  <c r="AB74" i="5"/>
  <c r="AC74" i="5"/>
  <c r="AD74" i="5"/>
  <c r="U75" i="5"/>
  <c r="V75" i="5"/>
  <c r="X75" i="5"/>
  <c r="Y75" i="5"/>
  <c r="Z75" i="5"/>
  <c r="AA75" i="5"/>
  <c r="AB75" i="5"/>
  <c r="AE75" i="5" s="1"/>
  <c r="AC75" i="5"/>
  <c r="AD75" i="5"/>
  <c r="U76" i="5"/>
  <c r="V76" i="5"/>
  <c r="X76" i="5"/>
  <c r="Y76" i="5"/>
  <c r="Z76" i="5"/>
  <c r="AA76" i="5"/>
  <c r="AB76" i="5"/>
  <c r="AC76" i="5"/>
  <c r="AD76" i="5"/>
  <c r="U77" i="5"/>
  <c r="V77" i="5"/>
  <c r="X77" i="5"/>
  <c r="Y77" i="5"/>
  <c r="Z77" i="5"/>
  <c r="AA77" i="5"/>
  <c r="AB77" i="5"/>
  <c r="AC77" i="5"/>
  <c r="AD77" i="5"/>
  <c r="AE77" i="5"/>
  <c r="U78" i="5"/>
  <c r="V78" i="5"/>
  <c r="X78" i="5"/>
  <c r="Y78" i="5"/>
  <c r="Z78" i="5"/>
  <c r="AA78" i="5"/>
  <c r="AB78" i="5"/>
  <c r="AC78" i="5"/>
  <c r="AD78" i="5"/>
  <c r="U79" i="5"/>
  <c r="V79" i="5"/>
  <c r="X79" i="5"/>
  <c r="Y79" i="5"/>
  <c r="Z79" i="5"/>
  <c r="AA79" i="5"/>
  <c r="AB79" i="5"/>
  <c r="AE79" i="5" s="1"/>
  <c r="AC79" i="5"/>
  <c r="AD79" i="5"/>
  <c r="U80" i="5"/>
  <c r="V80" i="5"/>
  <c r="X80" i="5"/>
  <c r="Y80" i="5"/>
  <c r="Z80" i="5"/>
  <c r="AA80" i="5"/>
  <c r="AB80" i="5"/>
  <c r="AC80" i="5"/>
  <c r="AD80" i="5"/>
  <c r="U81" i="5"/>
  <c r="V81" i="5"/>
  <c r="X81" i="5"/>
  <c r="Y81" i="5"/>
  <c r="Z81" i="5"/>
  <c r="AA81" i="5"/>
  <c r="AB81" i="5"/>
  <c r="AE81" i="5" s="1"/>
  <c r="AC81" i="5"/>
  <c r="AD81" i="5"/>
  <c r="U82" i="5"/>
  <c r="V82" i="5"/>
  <c r="X82" i="5"/>
  <c r="Y82" i="5"/>
  <c r="Z82" i="5"/>
  <c r="AA82" i="5"/>
  <c r="AB82" i="5"/>
  <c r="AC82" i="5"/>
  <c r="AD82" i="5"/>
  <c r="U83" i="5"/>
  <c r="V83" i="5"/>
  <c r="X83" i="5"/>
  <c r="Y83" i="5"/>
  <c r="Z83" i="5"/>
  <c r="AA83" i="5"/>
  <c r="AB83" i="5"/>
  <c r="AE83" i="5" s="1"/>
  <c r="AC83" i="5"/>
  <c r="AD83" i="5"/>
  <c r="U84" i="5"/>
  <c r="V84" i="5"/>
  <c r="X84" i="5"/>
  <c r="Y84" i="5"/>
  <c r="Z84" i="5"/>
  <c r="AA84" i="5"/>
  <c r="AB84" i="5"/>
  <c r="AC84" i="5"/>
  <c r="AD84" i="5"/>
  <c r="U85" i="5"/>
  <c r="V85" i="5"/>
  <c r="X85" i="5"/>
  <c r="Y85" i="5"/>
  <c r="Z85" i="5"/>
  <c r="AA85" i="5"/>
  <c r="AB85" i="5"/>
  <c r="AC85" i="5"/>
  <c r="AD85" i="5"/>
  <c r="AE85" i="5"/>
  <c r="U86" i="5"/>
  <c r="V86" i="5"/>
  <c r="X86" i="5"/>
  <c r="Y86" i="5"/>
  <c r="Z86" i="5"/>
  <c r="AA86" i="5"/>
  <c r="AB86" i="5"/>
  <c r="AC86" i="5"/>
  <c r="AD86" i="5"/>
  <c r="U87" i="5"/>
  <c r="V87" i="5"/>
  <c r="X87" i="5"/>
  <c r="Y87" i="5"/>
  <c r="Z87" i="5"/>
  <c r="AA87" i="5"/>
  <c r="AB87" i="5"/>
  <c r="AE87" i="5" s="1"/>
  <c r="AC87" i="5"/>
  <c r="AD87" i="5"/>
  <c r="U88" i="5"/>
  <c r="V88" i="5"/>
  <c r="X88" i="5"/>
  <c r="Y88" i="5"/>
  <c r="Z88" i="5"/>
  <c r="AA88" i="5"/>
  <c r="AB88" i="5"/>
  <c r="AC88" i="5"/>
  <c r="AD88" i="5"/>
  <c r="U89" i="5"/>
  <c r="V89" i="5"/>
  <c r="X89" i="5"/>
  <c r="Y89" i="5"/>
  <c r="Z89" i="5"/>
  <c r="AA89" i="5"/>
  <c r="AB89" i="5"/>
  <c r="AE89" i="5" s="1"/>
  <c r="AC89" i="5"/>
  <c r="AD89" i="5"/>
  <c r="U90" i="5"/>
  <c r="V90" i="5"/>
  <c r="X90" i="5"/>
  <c r="Y90" i="5"/>
  <c r="Z90" i="5"/>
  <c r="AA90" i="5"/>
  <c r="AB90" i="5"/>
  <c r="AC90" i="5"/>
  <c r="AD90" i="5"/>
  <c r="U91" i="5"/>
  <c r="V91" i="5"/>
  <c r="X91" i="5"/>
  <c r="Y91" i="5"/>
  <c r="Z91" i="5"/>
  <c r="AA91" i="5"/>
  <c r="AB91" i="5"/>
  <c r="AE91" i="5" s="1"/>
  <c r="AC91" i="5"/>
  <c r="AD91" i="5"/>
  <c r="U92" i="5"/>
  <c r="V92" i="5"/>
  <c r="X92" i="5"/>
  <c r="Y92" i="5"/>
  <c r="Z92" i="5"/>
  <c r="AA92" i="5"/>
  <c r="AB92" i="5"/>
  <c r="AC92" i="5"/>
  <c r="AD92" i="5"/>
  <c r="U93" i="5"/>
  <c r="V93" i="5"/>
  <c r="X93" i="5"/>
  <c r="Y93" i="5"/>
  <c r="Z93" i="5"/>
  <c r="AA93" i="5"/>
  <c r="AB93" i="5"/>
  <c r="AC93" i="5"/>
  <c r="AD93" i="5"/>
  <c r="AE93" i="5"/>
  <c r="U94" i="5"/>
  <c r="V94" i="5"/>
  <c r="X94" i="5"/>
  <c r="Y94" i="5"/>
  <c r="Z94" i="5"/>
  <c r="AA94" i="5"/>
  <c r="AB94" i="5"/>
  <c r="AC94" i="5"/>
  <c r="AD94" i="5"/>
  <c r="U95" i="5"/>
  <c r="V95" i="5"/>
  <c r="X95" i="5"/>
  <c r="Y95" i="5"/>
  <c r="Z95" i="5"/>
  <c r="AA95" i="5"/>
  <c r="AB95" i="5"/>
  <c r="AE95" i="5" s="1"/>
  <c r="AC95" i="5"/>
  <c r="AD95" i="5"/>
  <c r="U96" i="5"/>
  <c r="V96" i="5"/>
  <c r="X96" i="5"/>
  <c r="Y96" i="5"/>
  <c r="Z96" i="5"/>
  <c r="AA96" i="5"/>
  <c r="AB96" i="5"/>
  <c r="AC96" i="5"/>
  <c r="AD96" i="5"/>
  <c r="U97" i="5"/>
  <c r="V97" i="5"/>
  <c r="X97" i="5"/>
  <c r="Y97" i="5"/>
  <c r="Z97" i="5"/>
  <c r="AA97" i="5"/>
  <c r="AB97" i="5"/>
  <c r="AE97" i="5" s="1"/>
  <c r="AC97" i="5"/>
  <c r="AD97" i="5"/>
  <c r="U98" i="5"/>
  <c r="V98" i="5"/>
  <c r="X98" i="5"/>
  <c r="Y98" i="5"/>
  <c r="Z98" i="5"/>
  <c r="AA98" i="5"/>
  <c r="AB98" i="5"/>
  <c r="AC98" i="5"/>
  <c r="AD98" i="5"/>
  <c r="U99" i="5"/>
  <c r="V99" i="5"/>
  <c r="X99" i="5"/>
  <c r="Y99" i="5"/>
  <c r="AA99" i="5"/>
  <c r="AB99" i="5"/>
  <c r="AC99" i="5"/>
  <c r="AD99" i="5"/>
  <c r="U100" i="5"/>
  <c r="V100" i="5"/>
  <c r="X100" i="5"/>
  <c r="Y100" i="5"/>
  <c r="AA100" i="5"/>
  <c r="AB100" i="5"/>
  <c r="AC100" i="5"/>
  <c r="AD100" i="5"/>
  <c r="AE100" i="5"/>
  <c r="U101" i="5"/>
  <c r="V101" i="5"/>
  <c r="X101" i="5"/>
  <c r="Y101" i="5"/>
  <c r="Z101" i="5"/>
  <c r="AA101" i="5"/>
  <c r="AB101" i="5"/>
  <c r="AC101" i="5"/>
  <c r="AD101" i="5"/>
  <c r="U102" i="5"/>
  <c r="V102" i="5"/>
  <c r="X102" i="5"/>
  <c r="Y102" i="5"/>
  <c r="Z102" i="5"/>
  <c r="AA102" i="5"/>
  <c r="AB102" i="5"/>
  <c r="AE102" i="5" s="1"/>
  <c r="AC102" i="5"/>
  <c r="AD102" i="5"/>
  <c r="U103" i="5"/>
  <c r="V103" i="5"/>
  <c r="X103" i="5"/>
  <c r="Y103" i="5"/>
  <c r="Z103" i="5"/>
  <c r="AA103" i="5"/>
  <c r="AB103" i="5"/>
  <c r="AC103" i="5"/>
  <c r="AD103" i="5"/>
  <c r="U104" i="5"/>
  <c r="V104" i="5"/>
  <c r="X104" i="5"/>
  <c r="Y104" i="5"/>
  <c r="Z104" i="5"/>
  <c r="AA104" i="5"/>
  <c r="AB104" i="5"/>
  <c r="AE104" i="5" s="1"/>
  <c r="AC104" i="5"/>
  <c r="AD104" i="5"/>
  <c r="U105" i="5"/>
  <c r="V105" i="5"/>
  <c r="X105" i="5"/>
  <c r="Y105" i="5"/>
  <c r="Z105" i="5"/>
  <c r="AA105" i="5"/>
  <c r="AB105" i="5"/>
  <c r="AC105" i="5"/>
  <c r="AD105" i="5"/>
  <c r="U106" i="5"/>
  <c r="V106" i="5"/>
  <c r="X106" i="5"/>
  <c r="Y106" i="5"/>
  <c r="Z106" i="5"/>
  <c r="AA106" i="5"/>
  <c r="AB106" i="5"/>
  <c r="AE106" i="5" s="1"/>
  <c r="AC106" i="5"/>
  <c r="AD106" i="5"/>
  <c r="U107" i="5"/>
  <c r="V107" i="5"/>
  <c r="X107" i="5"/>
  <c r="Y107" i="5"/>
  <c r="Z107" i="5"/>
  <c r="AA107" i="5"/>
  <c r="AB107" i="5"/>
  <c r="AC107" i="5"/>
  <c r="AD107" i="5"/>
  <c r="U108" i="5"/>
  <c r="V108" i="5"/>
  <c r="X108" i="5"/>
  <c r="Y108" i="5"/>
  <c r="Z108" i="5"/>
  <c r="AA108" i="5"/>
  <c r="AB108" i="5"/>
  <c r="AC108" i="5"/>
  <c r="AD108" i="5"/>
  <c r="AE108" i="5"/>
  <c r="U109" i="5"/>
  <c r="V109" i="5"/>
  <c r="X109" i="5"/>
  <c r="Y109" i="5"/>
  <c r="Z109" i="5"/>
  <c r="AA109" i="5"/>
  <c r="AB109" i="5"/>
  <c r="AC109" i="5"/>
  <c r="AD109" i="5"/>
  <c r="U110" i="5"/>
  <c r="V110" i="5"/>
  <c r="X110" i="5"/>
  <c r="Y110" i="5"/>
  <c r="Z110" i="5"/>
  <c r="AA110" i="5"/>
  <c r="AB110" i="5"/>
  <c r="AE110" i="5" s="1"/>
  <c r="AC110" i="5"/>
  <c r="AD110" i="5"/>
  <c r="U111" i="5"/>
  <c r="V111" i="5"/>
  <c r="X111" i="5"/>
  <c r="Y111" i="5"/>
  <c r="Z111" i="5"/>
  <c r="AA111" i="5"/>
  <c r="AB111" i="5"/>
  <c r="AC111" i="5"/>
  <c r="AD111" i="5"/>
  <c r="U112" i="5"/>
  <c r="V112" i="5"/>
  <c r="X112" i="5"/>
  <c r="Y112" i="5"/>
  <c r="Z112" i="5"/>
  <c r="AA112" i="5"/>
  <c r="AB112" i="5"/>
  <c r="AE112" i="5" s="1"/>
  <c r="AC112" i="5"/>
  <c r="AD112" i="5"/>
  <c r="U113" i="5"/>
  <c r="V113" i="5"/>
  <c r="X113" i="5"/>
  <c r="Y113" i="5"/>
  <c r="Z113" i="5"/>
  <c r="AA113" i="5"/>
  <c r="AB113" i="5"/>
  <c r="AC113" i="5"/>
  <c r="AD113" i="5"/>
  <c r="U114" i="5"/>
  <c r="V114" i="5"/>
  <c r="X114" i="5"/>
  <c r="Y114" i="5"/>
  <c r="Z114" i="5"/>
  <c r="AA114" i="5"/>
  <c r="AB114" i="5"/>
  <c r="AE114" i="5" s="1"/>
  <c r="AC114" i="5"/>
  <c r="AD114" i="5"/>
  <c r="U115" i="5"/>
  <c r="V115" i="5"/>
  <c r="X115" i="5"/>
  <c r="Y115" i="5"/>
  <c r="Z115" i="5"/>
  <c r="AA115" i="5"/>
  <c r="AB115" i="5"/>
  <c r="AC115" i="5"/>
  <c r="AD115" i="5"/>
  <c r="U116" i="5"/>
  <c r="V116" i="5"/>
  <c r="X116" i="5"/>
  <c r="Y116" i="5"/>
  <c r="Z116" i="5"/>
  <c r="AA116" i="5"/>
  <c r="AE116" i="5" s="1"/>
  <c r="AB116" i="5"/>
  <c r="AC116" i="5"/>
  <c r="AD116" i="5"/>
  <c r="U117" i="5"/>
  <c r="V117" i="5"/>
  <c r="X117" i="5"/>
  <c r="Y117" i="5"/>
  <c r="AE117" i="5" s="1"/>
  <c r="Z117" i="5"/>
  <c r="AA117" i="5"/>
  <c r="AB117" i="5"/>
  <c r="AC117" i="5"/>
  <c r="AD117" i="5"/>
  <c r="U118" i="5"/>
  <c r="V118" i="5"/>
  <c r="X118" i="5"/>
  <c r="Y118" i="5"/>
  <c r="Z118" i="5"/>
  <c r="AA118" i="5"/>
  <c r="AB118" i="5"/>
  <c r="AE118" i="5" s="1"/>
  <c r="AC118" i="5"/>
  <c r="AD118" i="5"/>
  <c r="U119" i="5"/>
  <c r="V119" i="5"/>
  <c r="X119" i="5"/>
  <c r="Y119" i="5"/>
  <c r="Z119" i="5"/>
  <c r="AA119" i="5"/>
  <c r="AB119" i="5"/>
  <c r="AC119" i="5"/>
  <c r="AD119" i="5"/>
  <c r="U120" i="5"/>
  <c r="V120" i="5"/>
  <c r="X120" i="5"/>
  <c r="Y120" i="5"/>
  <c r="Z120" i="5"/>
  <c r="AA120" i="5"/>
  <c r="AB120" i="5"/>
  <c r="AE120" i="5" s="1"/>
  <c r="AC120" i="5"/>
  <c r="AD120" i="5"/>
  <c r="U121" i="5"/>
  <c r="V121" i="5"/>
  <c r="X121" i="5"/>
  <c r="Y121" i="5"/>
  <c r="Z121" i="5"/>
  <c r="AA121" i="5"/>
  <c r="AB121" i="5"/>
  <c r="AC121" i="5"/>
  <c r="AD121" i="5"/>
  <c r="U122" i="5"/>
  <c r="V122" i="5"/>
  <c r="X122" i="5"/>
  <c r="Y122" i="5"/>
  <c r="Z122" i="5"/>
  <c r="AA122" i="5"/>
  <c r="AB122" i="5"/>
  <c r="AE122" i="5" s="1"/>
  <c r="AC122" i="5"/>
  <c r="AD122" i="5"/>
  <c r="U123" i="5"/>
  <c r="V123" i="5"/>
  <c r="X123" i="5"/>
  <c r="Y123" i="5"/>
  <c r="Z123" i="5"/>
  <c r="AA123" i="5"/>
  <c r="AB123" i="5"/>
  <c r="AC123" i="5"/>
  <c r="AD123" i="5"/>
  <c r="U124" i="5"/>
  <c r="V124" i="5"/>
  <c r="X124" i="5"/>
  <c r="Y124" i="5"/>
  <c r="Z124" i="5"/>
  <c r="AA124" i="5"/>
  <c r="AB124" i="5"/>
  <c r="AC124" i="5"/>
  <c r="AD124" i="5"/>
  <c r="AE124" i="5"/>
  <c r="U125" i="5"/>
  <c r="V125" i="5"/>
  <c r="X125" i="5"/>
  <c r="Y125" i="5"/>
  <c r="Z125" i="5"/>
  <c r="AA125" i="5"/>
  <c r="AB125" i="5"/>
  <c r="AC125" i="5"/>
  <c r="AD125" i="5"/>
  <c r="U126" i="5"/>
  <c r="V126" i="5"/>
  <c r="X126" i="5"/>
  <c r="Y126" i="5"/>
  <c r="Z126" i="5"/>
  <c r="AA126" i="5"/>
  <c r="AB126" i="5"/>
  <c r="AE126" i="5" s="1"/>
  <c r="AC126" i="5"/>
  <c r="AD126" i="5"/>
  <c r="U127" i="5"/>
  <c r="V127" i="5"/>
  <c r="X127" i="5"/>
  <c r="Y127" i="5"/>
  <c r="Z127" i="5"/>
  <c r="AA127" i="5"/>
  <c r="AB127" i="5"/>
  <c r="AC127" i="5"/>
  <c r="AD127" i="5"/>
  <c r="U128" i="5"/>
  <c r="V128" i="5"/>
  <c r="X128" i="5"/>
  <c r="Y128" i="5"/>
  <c r="Z128" i="5"/>
  <c r="AA128" i="5"/>
  <c r="AB128" i="5"/>
  <c r="AE128" i="5" s="1"/>
  <c r="AC128" i="5"/>
  <c r="AD128" i="5"/>
  <c r="U129" i="5"/>
  <c r="V129" i="5"/>
  <c r="X129" i="5"/>
  <c r="Y129" i="5"/>
  <c r="Z129" i="5"/>
  <c r="AA129" i="5"/>
  <c r="AB129" i="5"/>
  <c r="AC129" i="5"/>
  <c r="AD129" i="5"/>
  <c r="U130" i="5"/>
  <c r="V130" i="5"/>
  <c r="X130" i="5"/>
  <c r="Y130" i="5"/>
  <c r="Z130" i="5"/>
  <c r="AA130" i="5"/>
  <c r="AB130" i="5"/>
  <c r="AE130" i="5" s="1"/>
  <c r="AC130" i="5"/>
  <c r="AD130" i="5"/>
  <c r="U131" i="5"/>
  <c r="V131" i="5"/>
  <c r="X131" i="5"/>
  <c r="Y131" i="5"/>
  <c r="Z131" i="5"/>
  <c r="AA131" i="5"/>
  <c r="AB131" i="5"/>
  <c r="AC131" i="5"/>
  <c r="AD131" i="5"/>
  <c r="U132" i="5"/>
  <c r="V132" i="5"/>
  <c r="X132" i="5"/>
  <c r="Y132" i="5"/>
  <c r="Z132" i="5"/>
  <c r="AA132" i="5"/>
  <c r="AB132" i="5"/>
  <c r="AC132" i="5"/>
  <c r="AD132" i="5"/>
  <c r="AE132" i="5"/>
  <c r="U133" i="5"/>
  <c r="V133" i="5"/>
  <c r="X133" i="5"/>
  <c r="Y133" i="5"/>
  <c r="Z133" i="5"/>
  <c r="AA133" i="5"/>
  <c r="AB133" i="5"/>
  <c r="AC133" i="5"/>
  <c r="AD133" i="5"/>
  <c r="U134" i="5"/>
  <c r="V134" i="5"/>
  <c r="X134" i="5"/>
  <c r="Y134" i="5"/>
  <c r="Z134" i="5"/>
  <c r="AA134" i="5"/>
  <c r="AB134" i="5"/>
  <c r="AE134" i="5" s="1"/>
  <c r="AC134" i="5"/>
  <c r="AD134" i="5"/>
  <c r="U135" i="5"/>
  <c r="V135" i="5"/>
  <c r="X135" i="5"/>
  <c r="Y135" i="5"/>
  <c r="Z135" i="5"/>
  <c r="AA135" i="5"/>
  <c r="AB135" i="5"/>
  <c r="AC135" i="5"/>
  <c r="AD135" i="5"/>
  <c r="U136" i="5"/>
  <c r="V136" i="5"/>
  <c r="X136" i="5"/>
  <c r="Y136" i="5"/>
  <c r="Z136" i="5"/>
  <c r="AA136" i="5"/>
  <c r="AB136" i="5"/>
  <c r="AE136" i="5" s="1"/>
  <c r="AC136" i="5"/>
  <c r="AD136" i="5"/>
  <c r="U137" i="5"/>
  <c r="V137" i="5"/>
  <c r="X137" i="5"/>
  <c r="Y137" i="5"/>
  <c r="Z137" i="5"/>
  <c r="AA137" i="5"/>
  <c r="AB137" i="5"/>
  <c r="AC137" i="5"/>
  <c r="AD137" i="5"/>
  <c r="U138" i="5"/>
  <c r="V138" i="5"/>
  <c r="X138" i="5"/>
  <c r="Y138" i="5"/>
  <c r="Z138" i="5"/>
  <c r="AA138" i="5"/>
  <c r="AB138" i="5"/>
  <c r="AE138" i="5" s="1"/>
  <c r="AC138" i="5"/>
  <c r="AD138" i="5"/>
  <c r="U139" i="5"/>
  <c r="V139" i="5"/>
  <c r="X139" i="5"/>
  <c r="Y139" i="5"/>
  <c r="Z139" i="5"/>
  <c r="AA139" i="5"/>
  <c r="AB139" i="5"/>
  <c r="AC139" i="5"/>
  <c r="AD139" i="5"/>
  <c r="U140" i="5"/>
  <c r="V140" i="5"/>
  <c r="X140" i="5"/>
  <c r="Y140" i="5"/>
  <c r="Z140" i="5"/>
  <c r="AA140" i="5"/>
  <c r="AB140" i="5"/>
  <c r="AC140" i="5"/>
  <c r="AD140" i="5"/>
  <c r="AE140" i="5"/>
  <c r="U141" i="5"/>
  <c r="V141" i="5"/>
  <c r="X141" i="5"/>
  <c r="Y141" i="5"/>
  <c r="Z141" i="5"/>
  <c r="AA141" i="5"/>
  <c r="AB141" i="5"/>
  <c r="AC141" i="5"/>
  <c r="AD141" i="5"/>
  <c r="U142" i="5"/>
  <c r="V142" i="5"/>
  <c r="X142" i="5"/>
  <c r="Y142" i="5"/>
  <c r="Z142" i="5"/>
  <c r="AA142" i="5"/>
  <c r="AB142" i="5"/>
  <c r="AE142" i="5" s="1"/>
  <c r="AC142" i="5"/>
  <c r="AD142" i="5"/>
  <c r="U143" i="5"/>
  <c r="V143" i="5"/>
  <c r="X143" i="5"/>
  <c r="Y143" i="5"/>
  <c r="Z143" i="5"/>
  <c r="AA143" i="5"/>
  <c r="AB143" i="5"/>
  <c r="AC143" i="5"/>
  <c r="AD143" i="5"/>
  <c r="U144" i="5"/>
  <c r="V144" i="5"/>
  <c r="X144" i="5"/>
  <c r="Y144" i="5"/>
  <c r="Z144" i="5"/>
  <c r="AA144" i="5"/>
  <c r="AB144" i="5"/>
  <c r="AE144" i="5" s="1"/>
  <c r="AC144" i="5"/>
  <c r="AD144" i="5"/>
  <c r="U145" i="5"/>
  <c r="V145" i="5"/>
  <c r="X145" i="5"/>
  <c r="Y145" i="5"/>
  <c r="Z145" i="5"/>
  <c r="AA145" i="5"/>
  <c r="AB145" i="5"/>
  <c r="AC145" i="5"/>
  <c r="AD145" i="5"/>
  <c r="U146" i="5"/>
  <c r="V146" i="5"/>
  <c r="X146" i="5"/>
  <c r="Y146" i="5"/>
  <c r="Z146" i="5"/>
  <c r="AA146" i="5"/>
  <c r="AB146" i="5"/>
  <c r="AE146" i="5" s="1"/>
  <c r="AC146" i="5"/>
  <c r="AD146" i="5"/>
  <c r="U147" i="5"/>
  <c r="V147" i="5"/>
  <c r="X147" i="5"/>
  <c r="Y147" i="5"/>
  <c r="Z147" i="5"/>
  <c r="AA147" i="5"/>
  <c r="AB147" i="5"/>
  <c r="AC147" i="5"/>
  <c r="AD147" i="5"/>
  <c r="U148" i="5"/>
  <c r="V148" i="5"/>
  <c r="X148" i="5"/>
  <c r="Y148" i="5"/>
  <c r="Z148" i="5"/>
  <c r="AA148" i="5"/>
  <c r="AE148" i="5" s="1"/>
  <c r="AB148" i="5"/>
  <c r="AC148" i="5"/>
  <c r="AD148" i="5"/>
  <c r="U149" i="5"/>
  <c r="V149" i="5"/>
  <c r="X149" i="5"/>
  <c r="Y149" i="5"/>
  <c r="Z149" i="5"/>
  <c r="AA149" i="5"/>
  <c r="AB149" i="5"/>
  <c r="AC149" i="5"/>
  <c r="AD149" i="5"/>
  <c r="U150" i="5"/>
  <c r="V150" i="5"/>
  <c r="X150" i="5"/>
  <c r="Y150" i="5"/>
  <c r="Z150" i="5"/>
  <c r="AA150" i="5"/>
  <c r="AB150" i="5"/>
  <c r="AE150" i="5" s="1"/>
  <c r="AC150" i="5"/>
  <c r="AD150" i="5"/>
  <c r="U151" i="5"/>
  <c r="V151" i="5"/>
  <c r="X151" i="5"/>
  <c r="Y151" i="5"/>
  <c r="Z151" i="5"/>
  <c r="AA151" i="5"/>
  <c r="AB151" i="5"/>
  <c r="AC151" i="5"/>
  <c r="AD151" i="5"/>
  <c r="U152" i="5"/>
  <c r="V152" i="5"/>
  <c r="X152" i="5"/>
  <c r="Y152" i="5"/>
  <c r="Z152" i="5"/>
  <c r="AA152" i="5"/>
  <c r="AB152" i="5"/>
  <c r="AE152" i="5" s="1"/>
  <c r="AC152" i="5"/>
  <c r="AD152" i="5"/>
  <c r="U153" i="5"/>
  <c r="V153" i="5"/>
  <c r="X153" i="5"/>
  <c r="Y153" i="5"/>
  <c r="Z153" i="5"/>
  <c r="AA153" i="5"/>
  <c r="AB153" i="5"/>
  <c r="AC153" i="5"/>
  <c r="AD153" i="5"/>
  <c r="U154" i="5"/>
  <c r="V154" i="5"/>
  <c r="X154" i="5"/>
  <c r="Y154" i="5"/>
  <c r="Z154" i="5"/>
  <c r="AA154" i="5"/>
  <c r="AB154" i="5"/>
  <c r="AC154" i="5"/>
  <c r="AD154" i="5"/>
  <c r="AE154" i="5"/>
  <c r="U155" i="5"/>
  <c r="V155" i="5"/>
  <c r="X155" i="5"/>
  <c r="Y155" i="5"/>
  <c r="Z155" i="5"/>
  <c r="AA155" i="5"/>
  <c r="AB155" i="5"/>
  <c r="AC155" i="5"/>
  <c r="AD155" i="5"/>
  <c r="U156" i="5"/>
  <c r="V156" i="5"/>
  <c r="X156" i="5"/>
  <c r="Y156" i="5"/>
  <c r="Z156" i="5"/>
  <c r="AA156" i="5"/>
  <c r="AB156" i="5"/>
  <c r="AC156" i="5"/>
  <c r="AD156" i="5"/>
  <c r="AE156" i="5"/>
  <c r="U157" i="5"/>
  <c r="V157" i="5"/>
  <c r="X157" i="5"/>
  <c r="Y157" i="5"/>
  <c r="Z157" i="5"/>
  <c r="AA157" i="5"/>
  <c r="AB157" i="5"/>
  <c r="AC157" i="5"/>
  <c r="AD157" i="5"/>
  <c r="U158" i="5"/>
  <c r="V158" i="5"/>
  <c r="X158" i="5"/>
  <c r="Y158" i="5"/>
  <c r="Z158" i="5"/>
  <c r="AA158" i="5"/>
  <c r="AB158" i="5"/>
  <c r="AE158" i="5" s="1"/>
  <c r="AC158" i="5"/>
  <c r="AD158" i="5"/>
  <c r="U159" i="5"/>
  <c r="V159" i="5"/>
  <c r="X159" i="5"/>
  <c r="Y159" i="5"/>
  <c r="Z159" i="5"/>
  <c r="AA159" i="5"/>
  <c r="AB159" i="5"/>
  <c r="AC159" i="5"/>
  <c r="AD159" i="5"/>
  <c r="U160" i="5"/>
  <c r="V160" i="5"/>
  <c r="X160" i="5"/>
  <c r="Y160" i="5"/>
  <c r="Z160" i="5"/>
  <c r="AA160" i="5"/>
  <c r="AB160" i="5"/>
  <c r="AE160" i="5" s="1"/>
  <c r="AC160" i="5"/>
  <c r="AD160" i="5"/>
  <c r="U161" i="5"/>
  <c r="V161" i="5"/>
  <c r="X161" i="5"/>
  <c r="Y161" i="5"/>
  <c r="Z161" i="5"/>
  <c r="AA161" i="5"/>
  <c r="AB161" i="5"/>
  <c r="AC161" i="5"/>
  <c r="AD161" i="5"/>
  <c r="U162" i="5"/>
  <c r="V162" i="5"/>
  <c r="X162" i="5"/>
  <c r="Y162" i="5"/>
  <c r="Z162" i="5"/>
  <c r="AA162" i="5"/>
  <c r="AB162" i="5"/>
  <c r="AC162" i="5"/>
  <c r="AD162" i="5"/>
  <c r="AE162" i="5"/>
  <c r="U163" i="5"/>
  <c r="V163" i="5"/>
  <c r="X163" i="5"/>
  <c r="Y163" i="5"/>
  <c r="Z163" i="5"/>
  <c r="AA163" i="5"/>
  <c r="AB163" i="5"/>
  <c r="AC163" i="5"/>
  <c r="AD163" i="5"/>
  <c r="U164" i="5"/>
  <c r="V164" i="5"/>
  <c r="X164" i="5"/>
  <c r="Y164" i="5"/>
  <c r="Z164" i="5"/>
  <c r="AA164" i="5"/>
  <c r="AE164" i="5" s="1"/>
  <c r="AB164" i="5"/>
  <c r="AC164" i="5"/>
  <c r="AD164" i="5"/>
  <c r="U165" i="5"/>
  <c r="V165" i="5"/>
  <c r="X165" i="5"/>
  <c r="Y165" i="5"/>
  <c r="Z165" i="5"/>
  <c r="AA165" i="5"/>
  <c r="AB165" i="5"/>
  <c r="AC165" i="5"/>
  <c r="AD165" i="5"/>
  <c r="U166" i="5"/>
  <c r="V166" i="5"/>
  <c r="X166" i="5"/>
  <c r="Y166" i="5"/>
  <c r="Z166" i="5"/>
  <c r="AA166" i="5"/>
  <c r="AB166" i="5"/>
  <c r="AE166" i="5" s="1"/>
  <c r="AC166" i="5"/>
  <c r="AD166" i="5"/>
  <c r="U167" i="5"/>
  <c r="V167" i="5"/>
  <c r="X167" i="5"/>
  <c r="Y167" i="5"/>
  <c r="Z167" i="5"/>
  <c r="AA167" i="5"/>
  <c r="AB167" i="5"/>
  <c r="AC167" i="5"/>
  <c r="AD167" i="5"/>
  <c r="U168" i="5"/>
  <c r="V168" i="5"/>
  <c r="X168" i="5"/>
  <c r="Y168" i="5"/>
  <c r="Z168" i="5"/>
  <c r="AA168" i="5"/>
  <c r="AB168" i="5"/>
  <c r="AE168" i="5" s="1"/>
  <c r="AC168" i="5"/>
  <c r="AD168" i="5"/>
  <c r="U169" i="5"/>
  <c r="V169" i="5"/>
  <c r="X169" i="5"/>
  <c r="Y169" i="5"/>
  <c r="Z169" i="5"/>
  <c r="AA169" i="5"/>
  <c r="AB169" i="5"/>
  <c r="AC169" i="5"/>
  <c r="AD169" i="5"/>
  <c r="U170" i="5"/>
  <c r="V170" i="5"/>
  <c r="X170" i="5"/>
  <c r="Y170" i="5"/>
  <c r="Z170" i="5"/>
  <c r="AA170" i="5"/>
  <c r="AB170" i="5"/>
  <c r="AC170" i="5"/>
  <c r="AD170" i="5"/>
  <c r="AE170" i="5"/>
  <c r="U171" i="5"/>
  <c r="V171" i="5"/>
  <c r="X171" i="5"/>
  <c r="Y171" i="5"/>
  <c r="Z171" i="5"/>
  <c r="AA171" i="5"/>
  <c r="AB171" i="5"/>
  <c r="AC171" i="5"/>
  <c r="AD171" i="5"/>
  <c r="U172" i="5"/>
  <c r="V172" i="5"/>
  <c r="X172" i="5"/>
  <c r="Y172" i="5"/>
  <c r="Z172" i="5"/>
  <c r="AA172" i="5"/>
  <c r="AB172" i="5"/>
  <c r="AC172" i="5"/>
  <c r="AD172" i="5"/>
  <c r="AE172" i="5"/>
  <c r="U173" i="5"/>
  <c r="V173" i="5"/>
  <c r="X173" i="5"/>
  <c r="Y173" i="5"/>
  <c r="Z173" i="5"/>
  <c r="AA173" i="5"/>
  <c r="AB173" i="5"/>
  <c r="AC173" i="5"/>
  <c r="AD173" i="5"/>
  <c r="U174" i="5"/>
  <c r="V174" i="5"/>
  <c r="X174" i="5"/>
  <c r="Y174" i="5"/>
  <c r="Z174" i="5"/>
  <c r="AA174" i="5"/>
  <c r="AB174" i="5"/>
  <c r="AE174" i="5" s="1"/>
  <c r="AC174" i="5"/>
  <c r="AD174" i="5"/>
  <c r="U175" i="5"/>
  <c r="V175" i="5"/>
  <c r="X175" i="5"/>
  <c r="Y175" i="5"/>
  <c r="Z175" i="5"/>
  <c r="AA175" i="5"/>
  <c r="AB175" i="5"/>
  <c r="AC175" i="5"/>
  <c r="AD175" i="5"/>
  <c r="U176" i="5"/>
  <c r="V176" i="5"/>
  <c r="X176" i="5"/>
  <c r="Y176" i="5"/>
  <c r="Z176" i="5"/>
  <c r="AA176" i="5"/>
  <c r="AB176" i="5"/>
  <c r="AE176" i="5" s="1"/>
  <c r="AC176" i="5"/>
  <c r="AD176" i="5"/>
  <c r="U177" i="5"/>
  <c r="V177" i="5"/>
  <c r="X177" i="5"/>
  <c r="Y177" i="5"/>
  <c r="Z177" i="5"/>
  <c r="AA177" i="5"/>
  <c r="AB177" i="5"/>
  <c r="AC177" i="5"/>
  <c r="AD177" i="5"/>
  <c r="U178" i="5"/>
  <c r="V178" i="5"/>
  <c r="X178" i="5"/>
  <c r="Y178" i="5"/>
  <c r="AE178" i="5" s="1"/>
  <c r="Z178" i="5"/>
  <c r="AA178" i="5"/>
  <c r="AB178" i="5"/>
  <c r="AC178" i="5"/>
  <c r="AD178" i="5"/>
  <c r="U179" i="5"/>
  <c r="V179" i="5"/>
  <c r="X179" i="5"/>
  <c r="Y179" i="5"/>
  <c r="Z179" i="5"/>
  <c r="AA179" i="5"/>
  <c r="AB179" i="5"/>
  <c r="AC179" i="5"/>
  <c r="AD179" i="5"/>
  <c r="AE179" i="5"/>
  <c r="U180" i="5"/>
  <c r="V180" i="5"/>
  <c r="X180" i="5"/>
  <c r="Y180" i="5"/>
  <c r="AE180" i="5" s="1"/>
  <c r="Z180" i="5"/>
  <c r="AA180" i="5"/>
  <c r="AB180" i="5"/>
  <c r="AC180" i="5"/>
  <c r="AD180" i="5"/>
  <c r="U181" i="5"/>
  <c r="V181" i="5"/>
  <c r="X181" i="5"/>
  <c r="Y181" i="5"/>
  <c r="Z181" i="5"/>
  <c r="AA181" i="5"/>
  <c r="AB181" i="5"/>
  <c r="AC181" i="5"/>
  <c r="AD181" i="5"/>
  <c r="AE181" i="5"/>
  <c r="U182" i="5"/>
  <c r="V182" i="5"/>
  <c r="X182" i="5"/>
  <c r="Y182" i="5"/>
  <c r="Z182" i="5"/>
  <c r="AA182" i="5"/>
  <c r="AB182" i="5"/>
  <c r="AC182" i="5"/>
  <c r="AE182" i="5" s="1"/>
  <c r="AD182" i="5"/>
  <c r="U183" i="5"/>
  <c r="V183" i="5"/>
  <c r="X183" i="5"/>
  <c r="Y183" i="5"/>
  <c r="Z183" i="5"/>
  <c r="AA183" i="5"/>
  <c r="AB183" i="5"/>
  <c r="AC183" i="5"/>
  <c r="AD183" i="5"/>
  <c r="AE183" i="5"/>
  <c r="U184" i="5"/>
  <c r="V184" i="5"/>
  <c r="X184" i="5"/>
  <c r="Y184" i="5"/>
  <c r="AE184" i="5" s="1"/>
  <c r="Z184" i="5"/>
  <c r="AA184" i="5"/>
  <c r="AB184" i="5"/>
  <c r="AC184" i="5"/>
  <c r="AD184" i="5"/>
  <c r="U185" i="5"/>
  <c r="V185" i="5"/>
  <c r="X185" i="5"/>
  <c r="Y185" i="5"/>
  <c r="Z185" i="5"/>
  <c r="AA185" i="5"/>
  <c r="AB185" i="5"/>
  <c r="AC185" i="5"/>
  <c r="AD185" i="5"/>
  <c r="AE185" i="5"/>
  <c r="U186" i="5"/>
  <c r="V186" i="5"/>
  <c r="X186" i="5"/>
  <c r="Y186" i="5"/>
  <c r="AE186" i="5" s="1"/>
  <c r="Z186" i="5"/>
  <c r="AA186" i="5"/>
  <c r="AB186" i="5"/>
  <c r="AC186" i="5"/>
  <c r="AD186" i="5"/>
  <c r="U187" i="5"/>
  <c r="V187" i="5"/>
  <c r="X187" i="5"/>
  <c r="Y187" i="5"/>
  <c r="Z187" i="5"/>
  <c r="AA187" i="5"/>
  <c r="AB187" i="5"/>
  <c r="AC187" i="5"/>
  <c r="AD187" i="5"/>
  <c r="AE187" i="5"/>
  <c r="U188" i="5"/>
  <c r="V188" i="5"/>
  <c r="X188" i="5"/>
  <c r="Y188" i="5"/>
  <c r="AE188" i="5" s="1"/>
  <c r="Z188" i="5"/>
  <c r="AA188" i="5"/>
  <c r="AB188" i="5"/>
  <c r="AC188" i="5"/>
  <c r="AD188" i="5"/>
  <c r="U189" i="5"/>
  <c r="V189" i="5"/>
  <c r="X189" i="5"/>
  <c r="Y189" i="5"/>
  <c r="Z189" i="5"/>
  <c r="AA189" i="5"/>
  <c r="AB189" i="5"/>
  <c r="AC189" i="5"/>
  <c r="AD189" i="5"/>
  <c r="AE189" i="5"/>
  <c r="U190" i="5"/>
  <c r="V190" i="5"/>
  <c r="X190" i="5"/>
  <c r="Y190" i="5"/>
  <c r="AE190" i="5" s="1"/>
  <c r="Z190" i="5"/>
  <c r="AA190" i="5"/>
  <c r="AB190" i="5"/>
  <c r="AC190" i="5"/>
  <c r="AD190" i="5"/>
  <c r="U191" i="5"/>
  <c r="V191" i="5"/>
  <c r="X191" i="5"/>
  <c r="Y191" i="5"/>
  <c r="Z191" i="5"/>
  <c r="AA191" i="5"/>
  <c r="AB191" i="5"/>
  <c r="AC191" i="5"/>
  <c r="AD191" i="5"/>
  <c r="AE191" i="5"/>
  <c r="U192" i="5"/>
  <c r="V192" i="5"/>
  <c r="X192" i="5"/>
  <c r="Y192" i="5"/>
  <c r="AE192" i="5" s="1"/>
  <c r="Z192" i="5"/>
  <c r="AA192" i="5"/>
  <c r="AB192" i="5"/>
  <c r="AC192" i="5"/>
  <c r="AD192" i="5"/>
  <c r="U193" i="5"/>
  <c r="V193" i="5"/>
  <c r="X193" i="5"/>
  <c r="Y193" i="5"/>
  <c r="Z193" i="5"/>
  <c r="AA193" i="5"/>
  <c r="AB193" i="5"/>
  <c r="AC193" i="5"/>
  <c r="AD193" i="5"/>
  <c r="AE193" i="5"/>
  <c r="U194" i="5"/>
  <c r="V194" i="5"/>
  <c r="X194" i="5"/>
  <c r="Y194" i="5"/>
  <c r="AE194" i="5" s="1"/>
  <c r="Z194" i="5"/>
  <c r="AA194" i="5"/>
  <c r="AB194" i="5"/>
  <c r="AC194" i="5"/>
  <c r="AD194" i="5"/>
  <c r="U195" i="5"/>
  <c r="V195" i="5"/>
  <c r="X195" i="5"/>
  <c r="Y195" i="5"/>
  <c r="Z195" i="5"/>
  <c r="AA195" i="5"/>
  <c r="AB195" i="5"/>
  <c r="AC195" i="5"/>
  <c r="AD195" i="5"/>
  <c r="AE195" i="5"/>
  <c r="U196" i="5"/>
  <c r="V196" i="5"/>
  <c r="X196" i="5"/>
  <c r="Y196" i="5"/>
  <c r="AE196" i="5" s="1"/>
  <c r="Z196" i="5"/>
  <c r="AA196" i="5"/>
  <c r="AB196" i="5"/>
  <c r="AC196" i="5"/>
  <c r="AD196" i="5"/>
  <c r="U197" i="5"/>
  <c r="V197" i="5"/>
  <c r="X197" i="5"/>
  <c r="Y197" i="5"/>
  <c r="Z197" i="5"/>
  <c r="AA197" i="5"/>
  <c r="AB197" i="5"/>
  <c r="AC197" i="5"/>
  <c r="AD197" i="5"/>
  <c r="AE197" i="5"/>
  <c r="U198" i="5"/>
  <c r="V198" i="5"/>
  <c r="X198" i="5"/>
  <c r="Y198" i="5"/>
  <c r="AE198" i="5" s="1"/>
  <c r="Z198" i="5"/>
  <c r="AA198" i="5"/>
  <c r="AB198" i="5"/>
  <c r="AC198" i="5"/>
  <c r="AD198" i="5"/>
  <c r="U199" i="5"/>
  <c r="V199" i="5"/>
  <c r="X199" i="5"/>
  <c r="Y199" i="5"/>
  <c r="Z199" i="5"/>
  <c r="AA199" i="5"/>
  <c r="AB199" i="5"/>
  <c r="AC199" i="5"/>
  <c r="AD199" i="5"/>
  <c r="AE199" i="5"/>
  <c r="U200" i="5"/>
  <c r="V200" i="5"/>
  <c r="X200" i="5"/>
  <c r="Y200" i="5"/>
  <c r="AE200" i="5" s="1"/>
  <c r="Z200" i="5"/>
  <c r="AA200" i="5"/>
  <c r="AB200" i="5"/>
  <c r="AC200" i="5"/>
  <c r="AD200" i="5"/>
  <c r="U201" i="5"/>
  <c r="V201" i="5"/>
  <c r="X201" i="5"/>
  <c r="Y201" i="5"/>
  <c r="Z201" i="5"/>
  <c r="AA201" i="5"/>
  <c r="AB201" i="5"/>
  <c r="AC201" i="5"/>
  <c r="AD201" i="5"/>
  <c r="AE201" i="5"/>
  <c r="U202" i="5"/>
  <c r="V202" i="5"/>
  <c r="X202" i="5"/>
  <c r="Y202" i="5"/>
  <c r="AE202" i="5" s="1"/>
  <c r="Z202" i="5"/>
  <c r="AA202" i="5"/>
  <c r="AB202" i="5"/>
  <c r="AC202" i="5"/>
  <c r="AD202" i="5"/>
  <c r="U203" i="5"/>
  <c r="V203" i="5"/>
  <c r="X203" i="5"/>
  <c r="Y203" i="5"/>
  <c r="Z203" i="5"/>
  <c r="AA203" i="5"/>
  <c r="AB203" i="5"/>
  <c r="AC203" i="5"/>
  <c r="AD203" i="5"/>
  <c r="AE203" i="5"/>
  <c r="U204" i="5"/>
  <c r="V204" i="5"/>
  <c r="X204" i="5"/>
  <c r="Y204" i="5"/>
  <c r="AE204" i="5" s="1"/>
  <c r="Z204" i="5"/>
  <c r="AA204" i="5"/>
  <c r="AB204" i="5"/>
  <c r="AC204" i="5"/>
  <c r="AD204" i="5"/>
  <c r="U205" i="5"/>
  <c r="V205" i="5"/>
  <c r="X205" i="5"/>
  <c r="Y205" i="5"/>
  <c r="Z205" i="5"/>
  <c r="AA205" i="5"/>
  <c r="AB205" i="5"/>
  <c r="AC205" i="5"/>
  <c r="AD205" i="5"/>
  <c r="AE205" i="5"/>
  <c r="U206" i="5"/>
  <c r="V206" i="5"/>
  <c r="X206" i="5"/>
  <c r="Y206" i="5"/>
  <c r="Z206" i="5"/>
  <c r="AA206" i="5"/>
  <c r="AB206" i="5"/>
  <c r="AC206" i="5"/>
  <c r="AD206" i="5"/>
  <c r="U207" i="5"/>
  <c r="V207" i="5"/>
  <c r="X207" i="5"/>
  <c r="Y207" i="5"/>
  <c r="Z207" i="5"/>
  <c r="AA207" i="5"/>
  <c r="AB207" i="5"/>
  <c r="AE207" i="5" s="1"/>
  <c r="AC207" i="5"/>
  <c r="AD207" i="5"/>
  <c r="U208" i="5"/>
  <c r="V208" i="5"/>
  <c r="X208" i="5"/>
  <c r="Y208" i="5"/>
  <c r="Z208" i="5"/>
  <c r="AA208" i="5"/>
  <c r="AB208" i="5"/>
  <c r="AC208" i="5"/>
  <c r="AD208" i="5"/>
  <c r="U209" i="5"/>
  <c r="V209" i="5"/>
  <c r="X209" i="5"/>
  <c r="Y209" i="5"/>
  <c r="Z209" i="5"/>
  <c r="AA209" i="5"/>
  <c r="AB209" i="5"/>
  <c r="AE209" i="5" s="1"/>
  <c r="AC209" i="5"/>
  <c r="AD209" i="5"/>
  <c r="U210" i="5"/>
  <c r="V210" i="5"/>
  <c r="X210" i="5"/>
  <c r="Y210" i="5"/>
  <c r="Z210" i="5"/>
  <c r="AA210" i="5"/>
  <c r="AB210" i="5"/>
  <c r="AC210" i="5"/>
  <c r="AD210" i="5"/>
  <c r="U211" i="5"/>
  <c r="V211" i="5"/>
  <c r="X211" i="5"/>
  <c r="Y211" i="5"/>
  <c r="Z211" i="5"/>
  <c r="AA211" i="5"/>
  <c r="AB211" i="5"/>
  <c r="AE211" i="5" s="1"/>
  <c r="AC211" i="5"/>
  <c r="AD211" i="5"/>
  <c r="U212" i="5"/>
  <c r="V212" i="5"/>
  <c r="X212" i="5"/>
  <c r="Y212" i="5"/>
  <c r="Z212" i="5"/>
  <c r="AA212" i="5"/>
  <c r="AB212" i="5"/>
  <c r="AC212" i="5"/>
  <c r="AD212" i="5"/>
  <c r="U213" i="5"/>
  <c r="V213" i="5"/>
  <c r="X213" i="5"/>
  <c r="Y213" i="5"/>
  <c r="Z213" i="5"/>
  <c r="AA213" i="5"/>
  <c r="AB213" i="5"/>
  <c r="AE213" i="5" s="1"/>
  <c r="AC213" i="5"/>
  <c r="AD213" i="5"/>
  <c r="U214" i="5"/>
  <c r="V214" i="5"/>
  <c r="X214" i="5"/>
  <c r="Y214" i="5"/>
  <c r="Z214" i="5"/>
  <c r="AA214" i="5"/>
  <c r="AB214" i="5"/>
  <c r="AC214" i="5"/>
  <c r="AD214" i="5"/>
  <c r="U215" i="5"/>
  <c r="V215" i="5"/>
  <c r="X215" i="5"/>
  <c r="Y215" i="5"/>
  <c r="Z215" i="5"/>
  <c r="AA215" i="5"/>
  <c r="AB215" i="5"/>
  <c r="AE215" i="5" s="1"/>
  <c r="AC215" i="5"/>
  <c r="AD215" i="5"/>
  <c r="U216" i="5"/>
  <c r="V216" i="5"/>
  <c r="X216" i="5"/>
  <c r="Y216" i="5"/>
  <c r="Z216" i="5"/>
  <c r="AA216" i="5"/>
  <c r="AB216" i="5"/>
  <c r="AC216" i="5"/>
  <c r="AD216" i="5"/>
  <c r="U217" i="5"/>
  <c r="V217" i="5"/>
  <c r="X217" i="5"/>
  <c r="Y217" i="5"/>
  <c r="Z217" i="5"/>
  <c r="AA217" i="5"/>
  <c r="AB217" i="5"/>
  <c r="AE217" i="5" s="1"/>
  <c r="AC217" i="5"/>
  <c r="AD217" i="5"/>
  <c r="U218" i="5"/>
  <c r="V218" i="5"/>
  <c r="X218" i="5"/>
  <c r="Y218" i="5"/>
  <c r="Z218" i="5"/>
  <c r="AA218" i="5"/>
  <c r="AB218" i="5"/>
  <c r="AC218" i="5"/>
  <c r="AD218" i="5"/>
  <c r="U219" i="5"/>
  <c r="V219" i="5"/>
  <c r="X219" i="5"/>
  <c r="Y219" i="5"/>
  <c r="Z219" i="5"/>
  <c r="AA219" i="5"/>
  <c r="AB219" i="5"/>
  <c r="AE219" i="5" s="1"/>
  <c r="AC219" i="5"/>
  <c r="AD219" i="5"/>
  <c r="U220" i="5"/>
  <c r="V220" i="5"/>
  <c r="X220" i="5"/>
  <c r="Y220" i="5"/>
  <c r="Z220" i="5"/>
  <c r="AA220" i="5"/>
  <c r="AB220" i="5"/>
  <c r="AC220" i="5"/>
  <c r="AD220" i="5"/>
  <c r="U221" i="5"/>
  <c r="V221" i="5"/>
  <c r="X221" i="5"/>
  <c r="Y221" i="5"/>
  <c r="Z221" i="5"/>
  <c r="AA221" i="5"/>
  <c r="AB221" i="5"/>
  <c r="AE221" i="5" s="1"/>
  <c r="AC221" i="5"/>
  <c r="AD221" i="5"/>
  <c r="U222" i="5"/>
  <c r="V222" i="5"/>
  <c r="X222" i="5"/>
  <c r="Y222" i="5"/>
  <c r="Z222" i="5"/>
  <c r="AA222" i="5"/>
  <c r="AB222" i="5"/>
  <c r="AC222" i="5"/>
  <c r="AD222" i="5"/>
  <c r="U223" i="5"/>
  <c r="V223" i="5"/>
  <c r="X223" i="5"/>
  <c r="Y223" i="5"/>
  <c r="AA223" i="5"/>
  <c r="AB223" i="5"/>
  <c r="AE223" i="5" s="1"/>
  <c r="AC223" i="5"/>
  <c r="AD223" i="5"/>
  <c r="U224" i="5"/>
  <c r="V224" i="5"/>
  <c r="X224" i="5"/>
  <c r="Y224" i="5"/>
  <c r="AA224" i="5"/>
  <c r="AB224" i="5"/>
  <c r="AE224" i="5" s="1"/>
  <c r="AC224" i="5"/>
  <c r="AD224" i="5"/>
  <c r="U225" i="5"/>
  <c r="V225" i="5"/>
  <c r="X225" i="5"/>
  <c r="Y225" i="5"/>
  <c r="AA225" i="5"/>
  <c r="AB225" i="5"/>
  <c r="AC225" i="5"/>
  <c r="AD225" i="5"/>
  <c r="AE225" i="5"/>
  <c r="U226" i="5"/>
  <c r="V226" i="5"/>
  <c r="X226" i="5"/>
  <c r="Y226" i="5"/>
  <c r="Z226" i="5"/>
  <c r="AA226" i="5"/>
  <c r="AB226" i="5"/>
  <c r="AC226" i="5"/>
  <c r="AD226" i="5"/>
  <c r="U227" i="5"/>
  <c r="V227" i="5"/>
  <c r="X227" i="5"/>
  <c r="Y227" i="5"/>
  <c r="Z227" i="5"/>
  <c r="AA227" i="5"/>
  <c r="AB227" i="5"/>
  <c r="AC227" i="5"/>
  <c r="AD227" i="5"/>
  <c r="AE227" i="5"/>
  <c r="U228" i="5"/>
  <c r="V228" i="5"/>
  <c r="X228" i="5"/>
  <c r="Y228" i="5"/>
  <c r="Z228" i="5"/>
  <c r="AA228" i="5"/>
  <c r="AB228" i="5"/>
  <c r="AC228" i="5"/>
  <c r="AD228" i="5"/>
  <c r="U229" i="5"/>
  <c r="V229" i="5"/>
  <c r="X229" i="5"/>
  <c r="Y229" i="5"/>
  <c r="Z229" i="5"/>
  <c r="AA229" i="5"/>
  <c r="AB229" i="5"/>
  <c r="AC229" i="5"/>
  <c r="AD229" i="5"/>
  <c r="AE229" i="5"/>
  <c r="U230" i="5"/>
  <c r="V230" i="5"/>
  <c r="X230" i="5"/>
  <c r="Y230" i="5"/>
  <c r="Z230" i="5"/>
  <c r="AA230" i="5"/>
  <c r="AB230" i="5"/>
  <c r="AC230" i="5"/>
  <c r="AD230" i="5"/>
  <c r="U231" i="5"/>
  <c r="V231" i="5"/>
  <c r="X231" i="5"/>
  <c r="Y231" i="5"/>
  <c r="Z231" i="5"/>
  <c r="AA231" i="5"/>
  <c r="AB231" i="5"/>
  <c r="AC231" i="5"/>
  <c r="AD231" i="5"/>
  <c r="AE231" i="5"/>
  <c r="U232" i="5"/>
  <c r="V232" i="5"/>
  <c r="X232" i="5"/>
  <c r="Y232" i="5"/>
  <c r="Z232" i="5"/>
  <c r="AA232" i="5"/>
  <c r="AB232" i="5"/>
  <c r="AC232" i="5"/>
  <c r="AD232" i="5"/>
  <c r="U233" i="5"/>
  <c r="V233" i="5"/>
  <c r="X233" i="5"/>
  <c r="Y233" i="5"/>
  <c r="Z233" i="5"/>
  <c r="AA233" i="5"/>
  <c r="AB233" i="5"/>
  <c r="AC233" i="5"/>
  <c r="AD233" i="5"/>
  <c r="AE233" i="5"/>
  <c r="U234" i="5"/>
  <c r="V234" i="5"/>
  <c r="X234" i="5"/>
  <c r="Y234" i="5"/>
  <c r="Z234" i="5"/>
  <c r="AA234" i="5"/>
  <c r="AB234" i="5"/>
  <c r="AC234" i="5"/>
  <c r="AD234" i="5"/>
  <c r="U235" i="5"/>
  <c r="V235" i="5"/>
  <c r="X235" i="5"/>
  <c r="Y235" i="5"/>
  <c r="Z235" i="5"/>
  <c r="AA235" i="5"/>
  <c r="AB235" i="5"/>
  <c r="AC235" i="5"/>
  <c r="AD235" i="5"/>
  <c r="AE235" i="5"/>
  <c r="U236" i="5"/>
  <c r="V236" i="5"/>
  <c r="X236" i="5"/>
  <c r="Y236" i="5"/>
  <c r="Z236" i="5"/>
  <c r="AA236" i="5"/>
  <c r="AB236" i="5"/>
  <c r="AC236" i="5"/>
  <c r="AD236" i="5"/>
  <c r="U237" i="5"/>
  <c r="V237" i="5"/>
  <c r="X237" i="5"/>
  <c r="Y237" i="5"/>
  <c r="Z237" i="5"/>
  <c r="AA237" i="5"/>
  <c r="AB237" i="5"/>
  <c r="AC237" i="5"/>
  <c r="AD237" i="5"/>
  <c r="AE237" i="5"/>
  <c r="U238" i="5"/>
  <c r="V238" i="5"/>
  <c r="X238" i="5"/>
  <c r="Y238" i="5"/>
  <c r="Z238" i="5"/>
  <c r="AA238" i="5"/>
  <c r="AB238" i="5"/>
  <c r="AC238" i="5"/>
  <c r="AD238" i="5"/>
  <c r="U239" i="5"/>
  <c r="V239" i="5"/>
  <c r="X239" i="5"/>
  <c r="Y239" i="5"/>
  <c r="Z239" i="5"/>
  <c r="AA239" i="5"/>
  <c r="AE239" i="5" s="1"/>
  <c r="AB239" i="5"/>
  <c r="AC239" i="5"/>
  <c r="AD239" i="5"/>
  <c r="U240" i="5"/>
  <c r="V240" i="5"/>
  <c r="X240" i="5"/>
  <c r="Y240" i="5"/>
  <c r="AE240" i="5" s="1"/>
  <c r="Z240" i="5"/>
  <c r="AA240" i="5"/>
  <c r="AB240" i="5"/>
  <c r="AC240" i="5"/>
  <c r="AD240" i="5"/>
  <c r="U241" i="5"/>
  <c r="V241" i="5"/>
  <c r="X241" i="5"/>
  <c r="Y241" i="5"/>
  <c r="Z241" i="5"/>
  <c r="AA241" i="5"/>
  <c r="AB241" i="5"/>
  <c r="AC241" i="5"/>
  <c r="AD241" i="5"/>
  <c r="AE241" i="5"/>
  <c r="U242" i="5"/>
  <c r="V242" i="5"/>
  <c r="X242" i="5"/>
  <c r="Y242" i="5"/>
  <c r="Z242" i="5"/>
  <c r="AA242" i="5"/>
  <c r="AB242" i="5"/>
  <c r="AC242" i="5"/>
  <c r="AD242" i="5"/>
  <c r="U243" i="5"/>
  <c r="V243" i="5"/>
  <c r="X243" i="5"/>
  <c r="Y243" i="5"/>
  <c r="Z243" i="5"/>
  <c r="AA243" i="5"/>
  <c r="AB243" i="5"/>
  <c r="AC243" i="5"/>
  <c r="AD243" i="5"/>
  <c r="AE243" i="5"/>
  <c r="U244" i="5"/>
  <c r="V244" i="5"/>
  <c r="X244" i="5"/>
  <c r="Y244" i="5"/>
  <c r="Z244" i="5"/>
  <c r="AA244" i="5"/>
  <c r="AB244" i="5"/>
  <c r="AC244" i="5"/>
  <c r="AD244" i="5"/>
  <c r="U245" i="5"/>
  <c r="V245" i="5"/>
  <c r="X245" i="5"/>
  <c r="Y245" i="5"/>
  <c r="Z245" i="5"/>
  <c r="AA245" i="5"/>
  <c r="AB245" i="5"/>
  <c r="AC245" i="5"/>
  <c r="AD245" i="5"/>
  <c r="AE245" i="5"/>
  <c r="U246" i="5"/>
  <c r="V246" i="5"/>
  <c r="X246" i="5"/>
  <c r="Y246" i="5"/>
  <c r="Z246" i="5"/>
  <c r="AA246" i="5"/>
  <c r="AB246" i="5"/>
  <c r="AC246" i="5"/>
  <c r="AD246" i="5"/>
  <c r="U247" i="5"/>
  <c r="V247" i="5"/>
  <c r="X247" i="5"/>
  <c r="Y247" i="5"/>
  <c r="Z247" i="5"/>
  <c r="AA247" i="5"/>
  <c r="AB247" i="5"/>
  <c r="AC247" i="5"/>
  <c r="AD247" i="5"/>
  <c r="AE247" i="5"/>
  <c r="U248" i="5"/>
  <c r="V248" i="5"/>
  <c r="X248" i="5"/>
  <c r="Y248" i="5"/>
  <c r="AE248" i="5" s="1"/>
  <c r="Z248" i="5"/>
  <c r="AA248" i="5"/>
  <c r="AB248" i="5"/>
  <c r="AC248" i="5"/>
  <c r="AD248" i="5"/>
  <c r="U249" i="5"/>
  <c r="V249" i="5"/>
  <c r="X249" i="5"/>
  <c r="Y249" i="5"/>
  <c r="Z249" i="5"/>
  <c r="AA249" i="5"/>
  <c r="AB249" i="5"/>
  <c r="AC249" i="5"/>
  <c r="AD249" i="5"/>
  <c r="AE249" i="5"/>
  <c r="U250" i="5"/>
  <c r="V250" i="5"/>
  <c r="X250" i="5"/>
  <c r="Y250" i="5"/>
  <c r="Z250" i="5"/>
  <c r="AA250" i="5"/>
  <c r="AB250" i="5"/>
  <c r="AC250" i="5"/>
  <c r="AD250" i="5"/>
  <c r="U251" i="5"/>
  <c r="V251" i="5"/>
  <c r="X251" i="5"/>
  <c r="Y251" i="5"/>
  <c r="Z251" i="5"/>
  <c r="AA251" i="5"/>
  <c r="AB251" i="5"/>
  <c r="AC251" i="5"/>
  <c r="AD251" i="5"/>
  <c r="AE251" i="5"/>
  <c r="U252" i="5"/>
  <c r="V252" i="5"/>
  <c r="X252" i="5"/>
  <c r="Y252" i="5"/>
  <c r="Z252" i="5"/>
  <c r="AA252" i="5"/>
  <c r="AB252" i="5"/>
  <c r="AC252" i="5"/>
  <c r="AD252" i="5"/>
  <c r="U253" i="5"/>
  <c r="V253" i="5"/>
  <c r="X253" i="5"/>
  <c r="Y253" i="5"/>
  <c r="Z253" i="5"/>
  <c r="AA253" i="5"/>
  <c r="AB253" i="5"/>
  <c r="AC253" i="5"/>
  <c r="AD253" i="5"/>
  <c r="AE253" i="5"/>
  <c r="U254" i="5"/>
  <c r="V254" i="5"/>
  <c r="X254" i="5"/>
  <c r="Y254" i="5"/>
  <c r="Z254" i="5"/>
  <c r="AA254" i="5"/>
  <c r="AB254" i="5"/>
  <c r="AC254" i="5"/>
  <c r="AD254" i="5"/>
  <c r="U255" i="5"/>
  <c r="V255" i="5"/>
  <c r="X255" i="5"/>
  <c r="Y255" i="5"/>
  <c r="Z255" i="5"/>
  <c r="AA255" i="5"/>
  <c r="AE255" i="5" s="1"/>
  <c r="AB255" i="5"/>
  <c r="AC255" i="5"/>
  <c r="AD255" i="5"/>
  <c r="U256" i="5"/>
  <c r="V256" i="5"/>
  <c r="X256" i="5"/>
  <c r="Y256" i="5"/>
  <c r="AE256" i="5" s="1"/>
  <c r="Z256" i="5"/>
  <c r="AA256" i="5"/>
  <c r="AB256" i="5"/>
  <c r="AC256" i="5"/>
  <c r="AD256" i="5"/>
  <c r="U257" i="5"/>
  <c r="V257" i="5"/>
  <c r="X257" i="5"/>
  <c r="Y257" i="5"/>
  <c r="Z257" i="5"/>
  <c r="AA257" i="5"/>
  <c r="AB257" i="5"/>
  <c r="AC257" i="5"/>
  <c r="AD257" i="5"/>
  <c r="AE257" i="5"/>
  <c r="U258" i="5"/>
  <c r="V258" i="5"/>
  <c r="X258" i="5"/>
  <c r="Y258" i="5"/>
  <c r="Z258" i="5"/>
  <c r="AA258" i="5"/>
  <c r="AB258" i="5"/>
  <c r="AC258" i="5"/>
  <c r="AD258" i="5"/>
  <c r="U259" i="5"/>
  <c r="V259" i="5"/>
  <c r="X259" i="5"/>
  <c r="Y259" i="5"/>
  <c r="Z259" i="5"/>
  <c r="AA259" i="5"/>
  <c r="AB259" i="5"/>
  <c r="AC259" i="5"/>
  <c r="AD259" i="5"/>
  <c r="AE259" i="5"/>
  <c r="U260" i="5"/>
  <c r="V260" i="5"/>
  <c r="X260" i="5"/>
  <c r="Y260" i="5"/>
  <c r="Z260" i="5"/>
  <c r="AA260" i="5"/>
  <c r="AB260" i="5"/>
  <c r="AC260" i="5"/>
  <c r="AD260" i="5"/>
  <c r="U261" i="5"/>
  <c r="V261" i="5"/>
  <c r="X261" i="5"/>
  <c r="Y261" i="5"/>
  <c r="Z261" i="5"/>
  <c r="AA261" i="5"/>
  <c r="AB261" i="5"/>
  <c r="AC261" i="5"/>
  <c r="AD261" i="5"/>
  <c r="AE261" i="5"/>
  <c r="U262" i="5"/>
  <c r="V262" i="5"/>
  <c r="X262" i="5"/>
  <c r="Y262" i="5"/>
  <c r="Z262" i="5"/>
  <c r="AA262" i="5"/>
  <c r="AB262" i="5"/>
  <c r="AC262" i="5"/>
  <c r="AD262" i="5"/>
  <c r="U263" i="5"/>
  <c r="V263" i="5"/>
  <c r="X263" i="5"/>
  <c r="Y263" i="5"/>
  <c r="Z263" i="5"/>
  <c r="AA263" i="5"/>
  <c r="AB263" i="5"/>
  <c r="AC263" i="5"/>
  <c r="AD263" i="5"/>
  <c r="AE263" i="5"/>
  <c r="U264" i="5"/>
  <c r="V264" i="5"/>
  <c r="X264" i="5"/>
  <c r="Y264" i="5"/>
  <c r="Z264" i="5"/>
  <c r="AA264" i="5"/>
  <c r="AB264" i="5"/>
  <c r="AC264" i="5"/>
  <c r="AD264" i="5"/>
  <c r="U265" i="5"/>
  <c r="V265" i="5"/>
  <c r="X265" i="5"/>
  <c r="Y265" i="5"/>
  <c r="Z265" i="5"/>
  <c r="AA265" i="5"/>
  <c r="AB265" i="5"/>
  <c r="AC265" i="5"/>
  <c r="AD265" i="5"/>
  <c r="AE265" i="5"/>
  <c r="U266" i="5"/>
  <c r="V266" i="5"/>
  <c r="X266" i="5"/>
  <c r="Y266" i="5"/>
  <c r="Z266" i="5"/>
  <c r="AA266" i="5"/>
  <c r="AB266" i="5"/>
  <c r="AC266" i="5"/>
  <c r="AD266" i="5"/>
  <c r="U267" i="5"/>
  <c r="V267" i="5"/>
  <c r="X267" i="5"/>
  <c r="Y267" i="5"/>
  <c r="Z267" i="5"/>
  <c r="AA267" i="5"/>
  <c r="AB267" i="5"/>
  <c r="AC267" i="5"/>
  <c r="AD267" i="5"/>
  <c r="AE267" i="5"/>
  <c r="U268" i="5"/>
  <c r="V268" i="5"/>
  <c r="X268" i="5"/>
  <c r="Y268" i="5"/>
  <c r="Z268" i="5"/>
  <c r="AA268" i="5"/>
  <c r="AB268" i="5"/>
  <c r="AC268" i="5"/>
  <c r="AD268" i="5"/>
  <c r="U269" i="5"/>
  <c r="V269" i="5"/>
  <c r="X269" i="5"/>
  <c r="Y269" i="5"/>
  <c r="Z269" i="5"/>
  <c r="AA269" i="5"/>
  <c r="AB269" i="5"/>
  <c r="AC269" i="5"/>
  <c r="AD269" i="5"/>
  <c r="AE269" i="5"/>
  <c r="U270" i="5"/>
  <c r="V270" i="5"/>
  <c r="X270" i="5"/>
  <c r="Y270" i="5"/>
  <c r="Z270" i="5"/>
  <c r="AA270" i="5"/>
  <c r="AB270" i="5"/>
  <c r="AC270" i="5"/>
  <c r="AD270" i="5"/>
  <c r="U271" i="5"/>
  <c r="V271" i="5"/>
  <c r="X271" i="5"/>
  <c r="Y271" i="5"/>
  <c r="Z271" i="5"/>
  <c r="AA271" i="5"/>
  <c r="AE271" i="5" s="1"/>
  <c r="AB271" i="5"/>
  <c r="AC271" i="5"/>
  <c r="AD271" i="5"/>
  <c r="U272" i="5"/>
  <c r="V272" i="5"/>
  <c r="X272" i="5"/>
  <c r="Y272" i="5"/>
  <c r="Z272" i="5"/>
  <c r="AA272" i="5"/>
  <c r="AB272" i="5"/>
  <c r="AC272" i="5"/>
  <c r="AD272" i="5"/>
  <c r="U273" i="5"/>
  <c r="V273" i="5"/>
  <c r="X273" i="5"/>
  <c r="Y273" i="5"/>
  <c r="Z273" i="5"/>
  <c r="AE273" i="5" s="1"/>
  <c r="AA273" i="5"/>
  <c r="AB273" i="5"/>
  <c r="AC273" i="5"/>
  <c r="AD273" i="5"/>
  <c r="U274" i="5"/>
  <c r="V274" i="5"/>
  <c r="X274" i="5"/>
  <c r="Y274" i="5"/>
  <c r="Z274" i="5"/>
  <c r="AA274" i="5"/>
  <c r="AB274" i="5"/>
  <c r="AC274" i="5"/>
  <c r="AD274" i="5"/>
  <c r="U275" i="5"/>
  <c r="V275" i="5"/>
  <c r="X275" i="5"/>
  <c r="Y275" i="5"/>
  <c r="Z275" i="5"/>
  <c r="AA275" i="5"/>
  <c r="AB275" i="5"/>
  <c r="AC275" i="5"/>
  <c r="AD275" i="5"/>
  <c r="AE275" i="5"/>
  <c r="U276" i="5"/>
  <c r="V276" i="5"/>
  <c r="X276" i="5"/>
  <c r="Y276" i="5"/>
  <c r="Z276" i="5"/>
  <c r="AA276" i="5"/>
  <c r="AB276" i="5"/>
  <c r="AC276" i="5"/>
  <c r="AD276" i="5"/>
  <c r="U277" i="5"/>
  <c r="V277" i="5"/>
  <c r="X277" i="5"/>
  <c r="Y277" i="5"/>
  <c r="Z277" i="5"/>
  <c r="AE277" i="5" s="1"/>
  <c r="AA277" i="5"/>
  <c r="AB277" i="5"/>
  <c r="AC277" i="5"/>
  <c r="AD277" i="5"/>
  <c r="U278" i="5"/>
  <c r="V278" i="5"/>
  <c r="X278" i="5"/>
  <c r="Y278" i="5"/>
  <c r="Z278" i="5"/>
  <c r="AA278" i="5"/>
  <c r="AB278" i="5"/>
  <c r="AC278" i="5"/>
  <c r="AD278" i="5"/>
  <c r="U279" i="5"/>
  <c r="V279" i="5"/>
  <c r="X279" i="5"/>
  <c r="Y279" i="5"/>
  <c r="Z279" i="5"/>
  <c r="AA279" i="5"/>
  <c r="AB279" i="5"/>
  <c r="AC279" i="5"/>
  <c r="AD279" i="5"/>
  <c r="AE279" i="5"/>
  <c r="U280" i="5"/>
  <c r="V280" i="5"/>
  <c r="X280" i="5"/>
  <c r="Y280" i="5"/>
  <c r="Z280" i="5"/>
  <c r="AA280" i="5"/>
  <c r="AB280" i="5"/>
  <c r="AC280" i="5"/>
  <c r="AD280" i="5"/>
  <c r="U281" i="5"/>
  <c r="V281" i="5"/>
  <c r="X281" i="5"/>
  <c r="Y281" i="5"/>
  <c r="Z281" i="5"/>
  <c r="AE281" i="5" s="1"/>
  <c r="AA281" i="5"/>
  <c r="AB281" i="5"/>
  <c r="AC281" i="5"/>
  <c r="AD281" i="5"/>
  <c r="U282" i="5"/>
  <c r="V282" i="5"/>
  <c r="X282" i="5"/>
  <c r="Y282" i="5"/>
  <c r="Z282" i="5"/>
  <c r="AA282" i="5"/>
  <c r="AB282" i="5"/>
  <c r="AC282" i="5"/>
  <c r="AD282" i="5"/>
  <c r="U283" i="5"/>
  <c r="V283" i="5"/>
  <c r="X283" i="5"/>
  <c r="Y283" i="5"/>
  <c r="Z283" i="5"/>
  <c r="AA283" i="5"/>
  <c r="AB283" i="5"/>
  <c r="AC283" i="5"/>
  <c r="AD283" i="5"/>
  <c r="AE283" i="5"/>
  <c r="U284" i="5"/>
  <c r="V284" i="5"/>
  <c r="X284" i="5"/>
  <c r="Y284" i="5"/>
  <c r="Z284" i="5"/>
  <c r="AA284" i="5"/>
  <c r="AB284" i="5"/>
  <c r="AC284" i="5"/>
  <c r="AD284" i="5"/>
  <c r="U285" i="5"/>
  <c r="V285" i="5"/>
  <c r="X285" i="5"/>
  <c r="Y285" i="5"/>
  <c r="Z285" i="5"/>
  <c r="AE285" i="5" s="1"/>
  <c r="AA285" i="5"/>
  <c r="AB285" i="5"/>
  <c r="AC285" i="5"/>
  <c r="AD285" i="5"/>
  <c r="U286" i="5"/>
  <c r="V286" i="5"/>
  <c r="X286" i="5"/>
  <c r="Y286" i="5"/>
  <c r="Z286" i="5"/>
  <c r="AA286" i="5"/>
  <c r="AB286" i="5"/>
  <c r="AC286" i="5"/>
  <c r="AD286" i="5"/>
  <c r="U287" i="5"/>
  <c r="V287" i="5"/>
  <c r="X287" i="5"/>
  <c r="Y287" i="5"/>
  <c r="Z287" i="5"/>
  <c r="AA287" i="5"/>
  <c r="AE287" i="5" s="1"/>
  <c r="AB287" i="5"/>
  <c r="AC287" i="5"/>
  <c r="AD287" i="5"/>
  <c r="U288" i="5"/>
  <c r="V288" i="5"/>
  <c r="X288" i="5"/>
  <c r="Y288" i="5"/>
  <c r="AE288" i="5" s="1"/>
  <c r="Z288" i="5"/>
  <c r="AA288" i="5"/>
  <c r="AB288" i="5"/>
  <c r="AC288" i="5"/>
  <c r="AD288" i="5"/>
  <c r="U289" i="5"/>
  <c r="V289" i="5"/>
  <c r="X289" i="5"/>
  <c r="Y289" i="5"/>
  <c r="Z289" i="5"/>
  <c r="AE289" i="5" s="1"/>
  <c r="AA289" i="5"/>
  <c r="AB289" i="5"/>
  <c r="AC289" i="5"/>
  <c r="AD289" i="5"/>
  <c r="U290" i="5"/>
  <c r="V290" i="5"/>
  <c r="X290" i="5"/>
  <c r="Y290" i="5"/>
  <c r="Z290" i="5"/>
  <c r="AA290" i="5"/>
  <c r="AB290" i="5"/>
  <c r="AC290" i="5"/>
  <c r="AD290" i="5"/>
  <c r="U291" i="5"/>
  <c r="V291" i="5"/>
  <c r="X291" i="5"/>
  <c r="Y291" i="5"/>
  <c r="Z291" i="5"/>
  <c r="AA291" i="5"/>
  <c r="AB291" i="5"/>
  <c r="AC291" i="5"/>
  <c r="AD291" i="5"/>
  <c r="AE291" i="5"/>
  <c r="U292" i="5"/>
  <c r="V292" i="5"/>
  <c r="X292" i="5"/>
  <c r="Y292" i="5"/>
  <c r="Z292" i="5"/>
  <c r="AA292" i="5"/>
  <c r="AB292" i="5"/>
  <c r="AC292" i="5"/>
  <c r="AD292" i="5"/>
  <c r="U293" i="5"/>
  <c r="V293" i="5"/>
  <c r="X293" i="5"/>
  <c r="Y293" i="5"/>
  <c r="Z293" i="5"/>
  <c r="AE293" i="5" s="1"/>
  <c r="AA293" i="5"/>
  <c r="AB293" i="5"/>
  <c r="AC293" i="5"/>
  <c r="AD293" i="5"/>
  <c r="U294" i="5"/>
  <c r="V294" i="5"/>
  <c r="X294" i="5"/>
  <c r="Y294" i="5"/>
  <c r="Z294" i="5"/>
  <c r="AA294" i="5"/>
  <c r="AB294" i="5"/>
  <c r="AC294" i="5"/>
  <c r="AD294" i="5"/>
  <c r="U295" i="5"/>
  <c r="V295" i="5"/>
  <c r="X295" i="5"/>
  <c r="Y295" i="5"/>
  <c r="Z295" i="5"/>
  <c r="AA295" i="5"/>
  <c r="AB295" i="5"/>
  <c r="AC295" i="5"/>
  <c r="AD295" i="5"/>
  <c r="AE295" i="5"/>
  <c r="U296" i="5"/>
  <c r="V296" i="5"/>
  <c r="X296" i="5"/>
  <c r="Y296" i="5"/>
  <c r="AE296" i="5" s="1"/>
  <c r="Z296" i="5"/>
  <c r="AA296" i="5"/>
  <c r="AB296" i="5"/>
  <c r="AC296" i="5"/>
  <c r="AD296" i="5"/>
  <c r="U297" i="5"/>
  <c r="V297" i="5"/>
  <c r="X297" i="5"/>
  <c r="Y297" i="5"/>
  <c r="Z297" i="5"/>
  <c r="AE297" i="5" s="1"/>
  <c r="AA297" i="5"/>
  <c r="AB297" i="5"/>
  <c r="AC297" i="5"/>
  <c r="AD297" i="5"/>
  <c r="U298" i="5"/>
  <c r="V298" i="5"/>
  <c r="X298" i="5"/>
  <c r="Y298" i="5"/>
  <c r="Z298" i="5"/>
  <c r="AA298" i="5"/>
  <c r="AB298" i="5"/>
  <c r="AC298" i="5"/>
  <c r="AD298" i="5"/>
  <c r="U299" i="5"/>
  <c r="V299" i="5"/>
  <c r="X299" i="5"/>
  <c r="Y299" i="5"/>
  <c r="Z299" i="5"/>
  <c r="AA299" i="5"/>
  <c r="AB299" i="5"/>
  <c r="AC299" i="5"/>
  <c r="AD299" i="5"/>
  <c r="AE299" i="5"/>
  <c r="U300" i="5"/>
  <c r="V300" i="5"/>
  <c r="X300" i="5"/>
  <c r="Y300" i="5"/>
  <c r="Z300" i="5"/>
  <c r="AA300" i="5"/>
  <c r="AB300" i="5"/>
  <c r="AC300" i="5"/>
  <c r="AD300" i="5"/>
  <c r="U301" i="5"/>
  <c r="V301" i="5"/>
  <c r="X301" i="5"/>
  <c r="Y301" i="5"/>
  <c r="Z301" i="5"/>
  <c r="AE301" i="5" s="1"/>
  <c r="AA301" i="5"/>
  <c r="AB301" i="5"/>
  <c r="AC301" i="5"/>
  <c r="AD301" i="5"/>
  <c r="U302" i="5"/>
  <c r="V302" i="5"/>
  <c r="X302" i="5"/>
  <c r="Y302" i="5"/>
  <c r="Z302" i="5"/>
  <c r="AA302" i="5"/>
  <c r="AB302" i="5"/>
  <c r="AC302" i="5"/>
  <c r="AD302" i="5"/>
  <c r="U303" i="5"/>
  <c r="V303" i="5"/>
  <c r="X303" i="5"/>
  <c r="Y303" i="5"/>
  <c r="Z303" i="5"/>
  <c r="AA303" i="5"/>
  <c r="AE303" i="5" s="1"/>
  <c r="AB303" i="5"/>
  <c r="AC303" i="5"/>
  <c r="AD303" i="5"/>
  <c r="U304" i="5"/>
  <c r="V304" i="5"/>
  <c r="X304" i="5"/>
  <c r="Y304" i="5"/>
  <c r="Z304" i="5"/>
  <c r="AA304" i="5"/>
  <c r="AB304" i="5"/>
  <c r="AC304" i="5"/>
  <c r="AD304" i="5"/>
  <c r="U305" i="5"/>
  <c r="V305" i="5"/>
  <c r="X305" i="5"/>
  <c r="Y305" i="5"/>
  <c r="Z305" i="5"/>
  <c r="AE305" i="5" s="1"/>
  <c r="AA305" i="5"/>
  <c r="AB305" i="5"/>
  <c r="AC305" i="5"/>
  <c r="AD305" i="5"/>
  <c r="U306" i="5"/>
  <c r="V306" i="5"/>
  <c r="X306" i="5"/>
  <c r="Y306" i="5"/>
  <c r="Z306" i="5"/>
  <c r="AA306" i="5"/>
  <c r="AB306" i="5"/>
  <c r="AC306" i="5"/>
  <c r="AD306" i="5"/>
  <c r="U307" i="5"/>
  <c r="V307" i="5"/>
  <c r="X307" i="5"/>
  <c r="Y307" i="5"/>
  <c r="AE307" i="5" s="1"/>
  <c r="Z307" i="5"/>
  <c r="AA307" i="5"/>
  <c r="AB307" i="5"/>
  <c r="AC307" i="5"/>
  <c r="AD307" i="5"/>
  <c r="U308" i="5"/>
  <c r="V308" i="5"/>
  <c r="X308" i="5"/>
  <c r="Y308" i="5"/>
  <c r="Z308" i="5"/>
  <c r="AA308" i="5"/>
  <c r="AE308" i="5" s="1"/>
  <c r="AB308" i="5"/>
  <c r="AC308" i="5"/>
  <c r="AD308" i="5"/>
  <c r="U309" i="5"/>
  <c r="V309" i="5"/>
  <c r="X309" i="5"/>
  <c r="Y309" i="5"/>
  <c r="AE309" i="5" s="1"/>
  <c r="Z309" i="5"/>
  <c r="AA309" i="5"/>
  <c r="AB309" i="5"/>
  <c r="AC309" i="5"/>
  <c r="AD309" i="5"/>
  <c r="U310" i="5"/>
  <c r="V310" i="5"/>
  <c r="X310" i="5"/>
  <c r="Y310" i="5"/>
  <c r="Z310" i="5"/>
  <c r="AA310" i="5"/>
  <c r="AB310" i="5"/>
  <c r="AC310" i="5"/>
  <c r="AD310" i="5"/>
  <c r="AE310" i="5"/>
  <c r="U311" i="5"/>
  <c r="V311" i="5"/>
  <c r="X311" i="5"/>
  <c r="Y311" i="5"/>
  <c r="AE311" i="5" s="1"/>
  <c r="Z311" i="5"/>
  <c r="AA311" i="5"/>
  <c r="AB311" i="5"/>
  <c r="AC311" i="5"/>
  <c r="AD311" i="5"/>
  <c r="U312" i="5"/>
  <c r="V312" i="5"/>
  <c r="X312" i="5"/>
  <c r="Y312" i="5"/>
  <c r="Z312" i="5"/>
  <c r="AA312" i="5"/>
  <c r="AE312" i="5" s="1"/>
  <c r="AB312" i="5"/>
  <c r="AC312" i="5"/>
  <c r="AD312" i="5"/>
  <c r="U313" i="5"/>
  <c r="V313" i="5"/>
  <c r="X313" i="5"/>
  <c r="Y313" i="5"/>
  <c r="AE313" i="5" s="1"/>
  <c r="Z313" i="5"/>
  <c r="AA313" i="5"/>
  <c r="AB313" i="5"/>
  <c r="AC313" i="5"/>
  <c r="AD313" i="5"/>
  <c r="U314" i="5"/>
  <c r="V314" i="5"/>
  <c r="X314" i="5"/>
  <c r="Y314" i="5"/>
  <c r="Z314" i="5"/>
  <c r="AA314" i="5"/>
  <c r="AE314" i="5" s="1"/>
  <c r="AB314" i="5"/>
  <c r="AC314" i="5"/>
  <c r="AD314" i="5"/>
  <c r="U315" i="5"/>
  <c r="V315" i="5"/>
  <c r="X315" i="5"/>
  <c r="Y315" i="5"/>
  <c r="AE315" i="5" s="1"/>
  <c r="Z315" i="5"/>
  <c r="AA315" i="5"/>
  <c r="AB315" i="5"/>
  <c r="AC315" i="5"/>
  <c r="AD315" i="5"/>
  <c r="U316" i="5"/>
  <c r="V316" i="5"/>
  <c r="X316" i="5"/>
  <c r="Y316" i="5"/>
  <c r="Z316" i="5"/>
  <c r="AA316" i="5"/>
  <c r="AE316" i="5" s="1"/>
  <c r="AB316" i="5"/>
  <c r="AC316" i="5"/>
  <c r="AD316" i="5"/>
  <c r="U317" i="5"/>
  <c r="V317" i="5"/>
  <c r="X317" i="5"/>
  <c r="Y317" i="5"/>
  <c r="AE317" i="5" s="1"/>
  <c r="Z317" i="5"/>
  <c r="AA317" i="5"/>
  <c r="AB317" i="5"/>
  <c r="AC317" i="5"/>
  <c r="AD317" i="5"/>
  <c r="U318" i="5"/>
  <c r="V318" i="5"/>
  <c r="X318" i="5"/>
  <c r="Y318" i="5"/>
  <c r="Z318" i="5"/>
  <c r="AA318" i="5"/>
  <c r="AB318" i="5"/>
  <c r="AC318" i="5"/>
  <c r="AD318" i="5"/>
  <c r="AE318" i="5"/>
  <c r="U319" i="5"/>
  <c r="V319" i="5"/>
  <c r="X319" i="5"/>
  <c r="Y319" i="5"/>
  <c r="AE319" i="5" s="1"/>
  <c r="Z319" i="5"/>
  <c r="AA319" i="5"/>
  <c r="AB319" i="5"/>
  <c r="AC319" i="5"/>
  <c r="AD319" i="5"/>
  <c r="U320" i="5"/>
  <c r="V320" i="5"/>
  <c r="X320" i="5"/>
  <c r="Y320" i="5"/>
  <c r="Z320" i="5"/>
  <c r="AA320" i="5"/>
  <c r="AE320" i="5" s="1"/>
  <c r="AB320" i="5"/>
  <c r="AC320" i="5"/>
  <c r="AD320" i="5"/>
  <c r="U321" i="5"/>
  <c r="V321" i="5"/>
  <c r="X321" i="5"/>
  <c r="Y321" i="5"/>
  <c r="AE321" i="5" s="1"/>
  <c r="Z321" i="5"/>
  <c r="AA321" i="5"/>
  <c r="AB321" i="5"/>
  <c r="AC321" i="5"/>
  <c r="AD321" i="5"/>
  <c r="U322" i="5"/>
  <c r="V322" i="5"/>
  <c r="X322" i="5"/>
  <c r="Y322" i="5"/>
  <c r="Z322" i="5"/>
  <c r="AA322" i="5"/>
  <c r="AE322" i="5" s="1"/>
  <c r="AB322" i="5"/>
  <c r="AC322" i="5"/>
  <c r="AD322" i="5"/>
  <c r="U323" i="5"/>
  <c r="V323" i="5"/>
  <c r="X323" i="5"/>
  <c r="Y323" i="5"/>
  <c r="AE323" i="5" s="1"/>
  <c r="Z323" i="5"/>
  <c r="AA323" i="5"/>
  <c r="AB323" i="5"/>
  <c r="AC323" i="5"/>
  <c r="AD323" i="5"/>
  <c r="U324" i="5"/>
  <c r="V324" i="5"/>
  <c r="X324" i="5"/>
  <c r="Y324" i="5"/>
  <c r="Z324" i="5"/>
  <c r="AA324" i="5"/>
  <c r="AE324" i="5" s="1"/>
  <c r="AB324" i="5"/>
  <c r="AC324" i="5"/>
  <c r="AD324" i="5"/>
  <c r="U325" i="5"/>
  <c r="V325" i="5"/>
  <c r="X325" i="5"/>
  <c r="Y325" i="5"/>
  <c r="AE325" i="5" s="1"/>
  <c r="Z325" i="5"/>
  <c r="AA325" i="5"/>
  <c r="AB325" i="5"/>
  <c r="AC325" i="5"/>
  <c r="AD325" i="5"/>
  <c r="U326" i="5"/>
  <c r="V326" i="5"/>
  <c r="X326" i="5"/>
  <c r="Y326" i="5"/>
  <c r="Z326" i="5"/>
  <c r="AA326" i="5"/>
  <c r="AE326" i="5" s="1"/>
  <c r="AB326" i="5"/>
  <c r="AC326" i="5"/>
  <c r="AD326" i="5"/>
  <c r="U327" i="5"/>
  <c r="V327" i="5"/>
  <c r="X327" i="5"/>
  <c r="Y327" i="5"/>
  <c r="AE327" i="5" s="1"/>
  <c r="Z327" i="5"/>
  <c r="AA327" i="5"/>
  <c r="AB327" i="5"/>
  <c r="AC327" i="5"/>
  <c r="AD327" i="5"/>
  <c r="U328" i="5"/>
  <c r="V328" i="5"/>
  <c r="X328" i="5"/>
  <c r="Y328" i="5"/>
  <c r="Z328" i="5"/>
  <c r="AA328" i="5"/>
  <c r="AE328" i="5" s="1"/>
  <c r="AB328" i="5"/>
  <c r="AC328" i="5"/>
  <c r="AD328" i="5"/>
  <c r="U329" i="5"/>
  <c r="V329" i="5"/>
  <c r="X329" i="5"/>
  <c r="Y329" i="5"/>
  <c r="AE329" i="5" s="1"/>
  <c r="Z329" i="5"/>
  <c r="AA329" i="5"/>
  <c r="AB329" i="5"/>
  <c r="AC329" i="5"/>
  <c r="AD329" i="5"/>
  <c r="U330" i="5"/>
  <c r="V330" i="5"/>
  <c r="X330" i="5"/>
  <c r="Y330" i="5"/>
  <c r="Z330" i="5"/>
  <c r="AA330" i="5"/>
  <c r="AE330" i="5" s="1"/>
  <c r="AB330" i="5"/>
  <c r="AC330" i="5"/>
  <c r="AD330" i="5"/>
  <c r="U331" i="5"/>
  <c r="V331" i="5"/>
  <c r="X331" i="5"/>
  <c r="Y331" i="5"/>
  <c r="AE331" i="5" s="1"/>
  <c r="Z331" i="5"/>
  <c r="AA331" i="5"/>
  <c r="AB331" i="5"/>
  <c r="AC331" i="5"/>
  <c r="AD331" i="5"/>
  <c r="U332" i="5"/>
  <c r="V332" i="5"/>
  <c r="X332" i="5"/>
  <c r="Y332" i="5"/>
  <c r="Z332" i="5"/>
  <c r="AA332" i="5"/>
  <c r="AE332" i="5" s="1"/>
  <c r="AB332" i="5"/>
  <c r="AC332" i="5"/>
  <c r="AD332" i="5"/>
  <c r="U333" i="5"/>
  <c r="V333" i="5"/>
  <c r="X333" i="5"/>
  <c r="Y333" i="5"/>
  <c r="AE333" i="5" s="1"/>
  <c r="Z333" i="5"/>
  <c r="AA333" i="5"/>
  <c r="AB333" i="5"/>
  <c r="AC333" i="5"/>
  <c r="AD333" i="5"/>
  <c r="U334" i="5"/>
  <c r="V334" i="5"/>
  <c r="X334" i="5"/>
  <c r="Y334" i="5"/>
  <c r="Z334" i="5"/>
  <c r="AA334" i="5"/>
  <c r="AE334" i="5" s="1"/>
  <c r="AB334" i="5"/>
  <c r="AC334" i="5"/>
  <c r="AD334" i="5"/>
  <c r="U335" i="5"/>
  <c r="V335" i="5"/>
  <c r="X335" i="5"/>
  <c r="Y335" i="5"/>
  <c r="AE335" i="5" s="1"/>
  <c r="Z335" i="5"/>
  <c r="AA335" i="5"/>
  <c r="AB335" i="5"/>
  <c r="AC335" i="5"/>
  <c r="AD335" i="5"/>
  <c r="U336" i="5"/>
  <c r="V336" i="5"/>
  <c r="X336" i="5"/>
  <c r="Y336" i="5"/>
  <c r="Z336" i="5"/>
  <c r="AA336" i="5"/>
  <c r="AE336" i="5" s="1"/>
  <c r="AB336" i="5"/>
  <c r="AC336" i="5"/>
  <c r="AD336" i="5"/>
  <c r="U337" i="5"/>
  <c r="V337" i="5"/>
  <c r="X337" i="5"/>
  <c r="Y337" i="5"/>
  <c r="AE337" i="5" s="1"/>
  <c r="Z337" i="5"/>
  <c r="AA337" i="5"/>
  <c r="AB337" i="5"/>
  <c r="AC337" i="5"/>
  <c r="AD337" i="5"/>
  <c r="U338" i="5"/>
  <c r="V338" i="5"/>
  <c r="X338" i="5"/>
  <c r="Y338" i="5"/>
  <c r="Z338" i="5"/>
  <c r="AA338" i="5"/>
  <c r="AE338" i="5" s="1"/>
  <c r="AB338" i="5"/>
  <c r="AC338" i="5"/>
  <c r="AD338" i="5"/>
  <c r="U339" i="5"/>
  <c r="V339" i="5"/>
  <c r="X339" i="5"/>
  <c r="Y339" i="5"/>
  <c r="AE339" i="5" s="1"/>
  <c r="Z339" i="5"/>
  <c r="AA339" i="5"/>
  <c r="AB339" i="5"/>
  <c r="AC339" i="5"/>
  <c r="AD339" i="5"/>
  <c r="U340" i="5"/>
  <c r="V340" i="5"/>
  <c r="X340" i="5"/>
  <c r="Y340" i="5"/>
  <c r="Z340" i="5"/>
  <c r="AA340" i="5"/>
  <c r="AE340" i="5" s="1"/>
  <c r="AB340" i="5"/>
  <c r="AC340" i="5"/>
  <c r="AD340" i="5"/>
  <c r="U341" i="5"/>
  <c r="V341" i="5"/>
  <c r="X341" i="5"/>
  <c r="Y341" i="5"/>
  <c r="AE341" i="5" s="1"/>
  <c r="Z341" i="5"/>
  <c r="AA341" i="5"/>
  <c r="AB341" i="5"/>
  <c r="AC341" i="5"/>
  <c r="AD341" i="5"/>
  <c r="U342" i="5"/>
  <c r="V342" i="5"/>
  <c r="X342" i="5"/>
  <c r="Y342" i="5"/>
  <c r="Z342" i="5"/>
  <c r="AA342" i="5"/>
  <c r="AE342" i="5" s="1"/>
  <c r="AB342" i="5"/>
  <c r="AC342" i="5"/>
  <c r="AD342" i="5"/>
  <c r="U343" i="5"/>
  <c r="V343" i="5"/>
  <c r="X343" i="5"/>
  <c r="Y343" i="5"/>
  <c r="AE343" i="5" s="1"/>
  <c r="Z343" i="5"/>
  <c r="AA343" i="5"/>
  <c r="AB343" i="5"/>
  <c r="AC343" i="5"/>
  <c r="AD343" i="5"/>
  <c r="U344" i="5"/>
  <c r="V344" i="5"/>
  <c r="X344" i="5"/>
  <c r="Y344" i="5"/>
  <c r="Z344" i="5"/>
  <c r="AA344" i="5"/>
  <c r="AB344" i="5"/>
  <c r="AC344" i="5"/>
  <c r="AD344" i="5"/>
  <c r="AE344" i="5"/>
  <c r="U345" i="5"/>
  <c r="V345" i="5"/>
  <c r="X345" i="5"/>
  <c r="Y345" i="5"/>
  <c r="AE345" i="5" s="1"/>
  <c r="Z345" i="5"/>
  <c r="AA345" i="5"/>
  <c r="AB345" i="5"/>
  <c r="AC345" i="5"/>
  <c r="AD345" i="5"/>
  <c r="U346" i="5"/>
  <c r="V346" i="5"/>
  <c r="X346" i="5"/>
  <c r="Y346" i="5"/>
  <c r="Z346" i="5"/>
  <c r="AA346" i="5"/>
  <c r="AE346" i="5" s="1"/>
  <c r="AB346" i="5"/>
  <c r="AC346" i="5"/>
  <c r="AD346" i="5"/>
  <c r="U347" i="5"/>
  <c r="V347" i="5"/>
  <c r="X347" i="5"/>
  <c r="Y347" i="5"/>
  <c r="AE347" i="5" s="1"/>
  <c r="Z347" i="5"/>
  <c r="AA347" i="5"/>
  <c r="AB347" i="5"/>
  <c r="AC347" i="5"/>
  <c r="AD347" i="5"/>
  <c r="U348" i="5"/>
  <c r="V348" i="5"/>
  <c r="X348" i="5"/>
  <c r="Y348" i="5"/>
  <c r="Z348" i="5"/>
  <c r="AA348" i="5"/>
  <c r="AE348" i="5" s="1"/>
  <c r="AB348" i="5"/>
  <c r="AC348" i="5"/>
  <c r="AD348" i="5"/>
  <c r="U349" i="5"/>
  <c r="V349" i="5"/>
  <c r="X349" i="5"/>
  <c r="Y349" i="5"/>
  <c r="AE349" i="5" s="1"/>
  <c r="Z349" i="5"/>
  <c r="AA349" i="5"/>
  <c r="AB349" i="5"/>
  <c r="AC349" i="5"/>
  <c r="AD349" i="5"/>
  <c r="U350" i="5"/>
  <c r="V350" i="5"/>
  <c r="X350" i="5"/>
  <c r="Y350" i="5"/>
  <c r="Z350" i="5"/>
  <c r="AA350" i="5"/>
  <c r="AE350" i="5" s="1"/>
  <c r="AB350" i="5"/>
  <c r="AC350" i="5"/>
  <c r="AD350" i="5"/>
  <c r="U351" i="5"/>
  <c r="V351" i="5"/>
  <c r="X351" i="5"/>
  <c r="Y351" i="5"/>
  <c r="AE351" i="5" s="1"/>
  <c r="Z351" i="5"/>
  <c r="AA351" i="5"/>
  <c r="AB351" i="5"/>
  <c r="AC351" i="5"/>
  <c r="AD351" i="5"/>
  <c r="U352" i="5"/>
  <c r="V352" i="5"/>
  <c r="X352" i="5"/>
  <c r="Y352" i="5"/>
  <c r="Z352" i="5"/>
  <c r="AA352" i="5"/>
  <c r="AE352" i="5" s="1"/>
  <c r="AB352" i="5"/>
  <c r="AC352" i="5"/>
  <c r="AD352" i="5"/>
  <c r="U353" i="5"/>
  <c r="V353" i="5"/>
  <c r="X353" i="5"/>
  <c r="Y353" i="5"/>
  <c r="AE353" i="5" s="1"/>
  <c r="Z353" i="5"/>
  <c r="AA353" i="5"/>
  <c r="AB353" i="5"/>
  <c r="AC353" i="5"/>
  <c r="AD353" i="5"/>
  <c r="U354" i="5"/>
  <c r="V354" i="5"/>
  <c r="X354" i="5"/>
  <c r="Y354" i="5"/>
  <c r="Z354" i="5"/>
  <c r="AA354" i="5"/>
  <c r="AE354" i="5" s="1"/>
  <c r="AB354" i="5"/>
  <c r="AC354" i="5"/>
  <c r="AD354" i="5"/>
  <c r="U355" i="5"/>
  <c r="V355" i="5"/>
  <c r="X355" i="5"/>
  <c r="Y355" i="5"/>
  <c r="AE355" i="5" s="1"/>
  <c r="Z355" i="5"/>
  <c r="AA355" i="5"/>
  <c r="AB355" i="5"/>
  <c r="AC355" i="5"/>
  <c r="AD355" i="5"/>
  <c r="U356" i="5"/>
  <c r="V356" i="5"/>
  <c r="X356" i="5"/>
  <c r="Y356" i="5"/>
  <c r="Z356" i="5"/>
  <c r="AA356" i="5"/>
  <c r="AE356" i="5" s="1"/>
  <c r="AB356" i="5"/>
  <c r="AC356" i="5"/>
  <c r="AD356" i="5"/>
  <c r="U357" i="5"/>
  <c r="V357" i="5"/>
  <c r="X357" i="5"/>
  <c r="Y357" i="5"/>
  <c r="AE357" i="5" s="1"/>
  <c r="AA357" i="5"/>
  <c r="AB357" i="5"/>
  <c r="AC357" i="5"/>
  <c r="AD357" i="5"/>
  <c r="U358" i="5"/>
  <c r="V358" i="5"/>
  <c r="X358" i="5"/>
  <c r="Y358" i="5"/>
  <c r="AE358" i="5" s="1"/>
  <c r="AA358" i="5"/>
  <c r="AB358" i="5"/>
  <c r="AC358" i="5"/>
  <c r="AD358" i="5"/>
  <c r="U359" i="5"/>
  <c r="V359" i="5"/>
  <c r="X359" i="5"/>
  <c r="Y359" i="5"/>
  <c r="AE359" i="5" s="1"/>
  <c r="AA359" i="5"/>
  <c r="AB359" i="5"/>
  <c r="AC359" i="5"/>
  <c r="AD359" i="5"/>
  <c r="U360" i="5"/>
  <c r="V360" i="5"/>
  <c r="X360" i="5"/>
  <c r="Y360" i="5"/>
  <c r="AA360" i="5"/>
  <c r="AE360" i="5" s="1"/>
  <c r="AB360" i="5"/>
  <c r="AC360" i="5"/>
  <c r="AD360" i="5"/>
  <c r="U361" i="5"/>
  <c r="V361" i="5"/>
  <c r="X361" i="5"/>
  <c r="Y361" i="5"/>
  <c r="AE361" i="5" s="1"/>
  <c r="AA361" i="5"/>
  <c r="AB361" i="5"/>
  <c r="AC361" i="5"/>
  <c r="AD361" i="5"/>
  <c r="U362" i="5"/>
  <c r="V362" i="5"/>
  <c r="X362" i="5"/>
  <c r="Y362" i="5"/>
  <c r="AE362" i="5" s="1"/>
  <c r="AA362" i="5"/>
  <c r="AB362" i="5"/>
  <c r="AC362" i="5"/>
  <c r="AD362" i="5"/>
  <c r="U363" i="5"/>
  <c r="V363" i="5"/>
  <c r="X363" i="5"/>
  <c r="Y363" i="5"/>
  <c r="AE363" i="5" s="1"/>
  <c r="AA363" i="5"/>
  <c r="AB363" i="5"/>
  <c r="AC363" i="5"/>
  <c r="AD363" i="5"/>
  <c r="U364" i="5"/>
  <c r="V364" i="5"/>
  <c r="X364" i="5"/>
  <c r="Y364" i="5"/>
  <c r="AA364" i="5"/>
  <c r="AE364" i="5" s="1"/>
  <c r="AB364" i="5"/>
  <c r="AC364" i="5"/>
  <c r="AD364" i="5"/>
  <c r="U365" i="5"/>
  <c r="V365" i="5"/>
  <c r="X365" i="5"/>
  <c r="Y365" i="5"/>
  <c r="AE365" i="5" s="1"/>
  <c r="AA365" i="5"/>
  <c r="AB365" i="5"/>
  <c r="AC365" i="5"/>
  <c r="AD365" i="5"/>
  <c r="U366" i="5"/>
  <c r="V366" i="5"/>
  <c r="X366" i="5"/>
  <c r="Y366" i="5"/>
  <c r="AA366" i="5"/>
  <c r="AB366" i="5"/>
  <c r="AC366" i="5"/>
  <c r="AE366" i="5" s="1"/>
  <c r="AD366" i="5"/>
  <c r="U367" i="5"/>
  <c r="V367" i="5"/>
  <c r="X367" i="5"/>
  <c r="Y367" i="5"/>
  <c r="AE367" i="5" s="1"/>
  <c r="AA367" i="5"/>
  <c r="AB367" i="5"/>
  <c r="AC367" i="5"/>
  <c r="AD367" i="5"/>
  <c r="U368" i="5"/>
  <c r="V368" i="5"/>
  <c r="X368" i="5"/>
  <c r="Y368" i="5"/>
  <c r="AA368" i="5"/>
  <c r="AE368" i="5" s="1"/>
  <c r="AB368" i="5"/>
  <c r="AC368" i="5"/>
  <c r="AD368" i="5"/>
  <c r="U369" i="5"/>
  <c r="V369" i="5"/>
  <c r="X369" i="5"/>
  <c r="Y369" i="5"/>
  <c r="AE369" i="5" s="1"/>
  <c r="Z369" i="5"/>
  <c r="AA369" i="5"/>
  <c r="AB369" i="5"/>
  <c r="AC369" i="5"/>
  <c r="AD369" i="5"/>
  <c r="U370" i="5"/>
  <c r="V370" i="5"/>
  <c r="X370" i="5"/>
  <c r="Y370" i="5"/>
  <c r="Z370" i="5"/>
  <c r="AA370" i="5"/>
  <c r="AE370" i="5" s="1"/>
  <c r="AB370" i="5"/>
  <c r="AC370" i="5"/>
  <c r="AD370" i="5"/>
  <c r="U371" i="5"/>
  <c r="V371" i="5"/>
  <c r="X371" i="5"/>
  <c r="Y371" i="5"/>
  <c r="AE371" i="5" s="1"/>
  <c r="Z371" i="5"/>
  <c r="AA371" i="5"/>
  <c r="AB371" i="5"/>
  <c r="AC371" i="5"/>
  <c r="AD371" i="5"/>
  <c r="U372" i="5"/>
  <c r="V372" i="5"/>
  <c r="X372" i="5"/>
  <c r="Y372" i="5"/>
  <c r="Z372" i="5"/>
  <c r="AA372" i="5"/>
  <c r="AE372" i="5" s="1"/>
  <c r="AB372" i="5"/>
  <c r="AC372" i="5"/>
  <c r="AD372" i="5"/>
  <c r="U373" i="5"/>
  <c r="V373" i="5"/>
  <c r="X373" i="5"/>
  <c r="Y373" i="5"/>
  <c r="AE373" i="5" s="1"/>
  <c r="Z373" i="5"/>
  <c r="AA373" i="5"/>
  <c r="AB373" i="5"/>
  <c r="AC373" i="5"/>
  <c r="AD373" i="5"/>
  <c r="U374" i="5"/>
  <c r="V374" i="5"/>
  <c r="X374" i="5"/>
  <c r="Y374" i="5"/>
  <c r="Z374" i="5"/>
  <c r="AA374" i="5"/>
  <c r="AE374" i="5" s="1"/>
  <c r="AB374" i="5"/>
  <c r="AC374" i="5"/>
  <c r="AD374" i="5"/>
  <c r="U375" i="5"/>
  <c r="V375" i="5"/>
  <c r="X375" i="5"/>
  <c r="Y375" i="5"/>
  <c r="AE375" i="5" s="1"/>
  <c r="Z375" i="5"/>
  <c r="AA375" i="5"/>
  <c r="AB375" i="5"/>
  <c r="AC375" i="5"/>
  <c r="AD375" i="5"/>
  <c r="U376" i="5"/>
  <c r="V376" i="5"/>
  <c r="X376" i="5"/>
  <c r="Y376" i="5"/>
  <c r="Z376" i="5"/>
  <c r="AA376" i="5"/>
  <c r="AE376" i="5" s="1"/>
  <c r="AB376" i="5"/>
  <c r="AC376" i="5"/>
  <c r="AD376" i="5"/>
  <c r="U377" i="5"/>
  <c r="V377" i="5"/>
  <c r="X377" i="5"/>
  <c r="Y377" i="5"/>
  <c r="AE377" i="5" s="1"/>
  <c r="Z377" i="5"/>
  <c r="AA377" i="5"/>
  <c r="AB377" i="5"/>
  <c r="AC377" i="5"/>
  <c r="AD377" i="5"/>
  <c r="U378" i="5"/>
  <c r="V378" i="5"/>
  <c r="X378" i="5"/>
  <c r="Y378" i="5"/>
  <c r="Z378" i="5"/>
  <c r="AA378" i="5"/>
  <c r="AE378" i="5" s="1"/>
  <c r="AB378" i="5"/>
  <c r="AC378" i="5"/>
  <c r="AD378" i="5"/>
  <c r="U379" i="5"/>
  <c r="V379" i="5"/>
  <c r="X379" i="5"/>
  <c r="Y379" i="5"/>
  <c r="AE379" i="5" s="1"/>
  <c r="Z379" i="5"/>
  <c r="AA379" i="5"/>
  <c r="AB379" i="5"/>
  <c r="AC379" i="5"/>
  <c r="AD379" i="5"/>
  <c r="U380" i="5"/>
  <c r="V380" i="5"/>
  <c r="X380" i="5"/>
  <c r="Y380" i="5"/>
  <c r="Z380" i="5"/>
  <c r="AA380" i="5"/>
  <c r="AE380" i="5" s="1"/>
  <c r="AB380" i="5"/>
  <c r="AC380" i="5"/>
  <c r="AD380" i="5"/>
  <c r="U381" i="5"/>
  <c r="V381" i="5"/>
  <c r="X381" i="5"/>
  <c r="Y381" i="5"/>
  <c r="AE381" i="5" s="1"/>
  <c r="Z381" i="5"/>
  <c r="AA381" i="5"/>
  <c r="AB381" i="5"/>
  <c r="AC381" i="5"/>
  <c r="AD381" i="5"/>
  <c r="U382" i="5"/>
  <c r="V382" i="5"/>
  <c r="X382" i="5"/>
  <c r="Y382" i="5"/>
  <c r="Z382" i="5"/>
  <c r="AA382" i="5"/>
  <c r="AE382" i="5" s="1"/>
  <c r="AB382" i="5"/>
  <c r="AC382" i="5"/>
  <c r="AD382" i="5"/>
  <c r="U383" i="5"/>
  <c r="V383" i="5"/>
  <c r="X383" i="5"/>
  <c r="Y383" i="5"/>
  <c r="AE383" i="5" s="1"/>
  <c r="Z383" i="5"/>
  <c r="AA383" i="5"/>
  <c r="AB383" i="5"/>
  <c r="AC383" i="5"/>
  <c r="AD383" i="5"/>
  <c r="U384" i="5"/>
  <c r="V384" i="5"/>
  <c r="X384" i="5"/>
  <c r="Y384" i="5"/>
  <c r="Z384" i="5"/>
  <c r="AA384" i="5"/>
  <c r="AE384" i="5" s="1"/>
  <c r="AB384" i="5"/>
  <c r="AC384" i="5"/>
  <c r="AD384" i="5"/>
  <c r="U385" i="5"/>
  <c r="V385" i="5"/>
  <c r="X385" i="5"/>
  <c r="Y385" i="5"/>
  <c r="AE385" i="5" s="1"/>
  <c r="Z385" i="5"/>
  <c r="AA385" i="5"/>
  <c r="AB385" i="5"/>
  <c r="AC385" i="5"/>
  <c r="AD385" i="5"/>
  <c r="U386" i="5"/>
  <c r="V386" i="5"/>
  <c r="X386" i="5"/>
  <c r="Y386" i="5"/>
  <c r="Z386" i="5"/>
  <c r="AA386" i="5"/>
  <c r="AE386" i="5" s="1"/>
  <c r="AB386" i="5"/>
  <c r="AC386" i="5"/>
  <c r="AD386" i="5"/>
  <c r="U387" i="5"/>
  <c r="V387" i="5"/>
  <c r="X387" i="5"/>
  <c r="Y387" i="5"/>
  <c r="AE387" i="5" s="1"/>
  <c r="Z387" i="5"/>
  <c r="AA387" i="5"/>
  <c r="AB387" i="5"/>
  <c r="AC387" i="5"/>
  <c r="AD387" i="5"/>
  <c r="U388" i="5"/>
  <c r="V388" i="5"/>
  <c r="X388" i="5"/>
  <c r="Y388" i="5"/>
  <c r="Z388" i="5"/>
  <c r="AA388" i="5"/>
  <c r="AE388" i="5" s="1"/>
  <c r="AB388" i="5"/>
  <c r="AC388" i="5"/>
  <c r="AD388" i="5"/>
  <c r="U389" i="5"/>
  <c r="V389" i="5"/>
  <c r="X389" i="5"/>
  <c r="Y389" i="5"/>
  <c r="AE389" i="5" s="1"/>
  <c r="Z389" i="5"/>
  <c r="AA389" i="5"/>
  <c r="AB389" i="5"/>
  <c r="AC389" i="5"/>
  <c r="AD389" i="5"/>
  <c r="U390" i="5"/>
  <c r="V390" i="5"/>
  <c r="X390" i="5"/>
  <c r="Y390" i="5"/>
  <c r="Z390" i="5"/>
  <c r="AA390" i="5"/>
  <c r="AE390" i="5" s="1"/>
  <c r="AB390" i="5"/>
  <c r="AC390" i="5"/>
  <c r="AD390" i="5"/>
  <c r="U391" i="5"/>
  <c r="V391" i="5"/>
  <c r="X391" i="5"/>
  <c r="Y391" i="5"/>
  <c r="AE391" i="5" s="1"/>
  <c r="Z391" i="5"/>
  <c r="AA391" i="5"/>
  <c r="AB391" i="5"/>
  <c r="AC391" i="5"/>
  <c r="AD391" i="5"/>
  <c r="U392" i="5"/>
  <c r="V392" i="5"/>
  <c r="X392" i="5"/>
  <c r="Y392" i="5"/>
  <c r="Z392" i="5"/>
  <c r="AA392" i="5"/>
  <c r="AE392" i="5" s="1"/>
  <c r="AB392" i="5"/>
  <c r="AC392" i="5"/>
  <c r="AD392" i="5"/>
  <c r="U393" i="5"/>
  <c r="V393" i="5"/>
  <c r="X393" i="5"/>
  <c r="Y393" i="5"/>
  <c r="AE393" i="5" s="1"/>
  <c r="Z393" i="5"/>
  <c r="AA393" i="5"/>
  <c r="AB393" i="5"/>
  <c r="AC393" i="5"/>
  <c r="AD393" i="5"/>
  <c r="U394" i="5"/>
  <c r="V394" i="5"/>
  <c r="X394" i="5"/>
  <c r="Y394" i="5"/>
  <c r="Z394" i="5"/>
  <c r="AA394" i="5"/>
  <c r="AE394" i="5" s="1"/>
  <c r="AB394" i="5"/>
  <c r="AC394" i="5"/>
  <c r="AD394" i="5"/>
  <c r="U395" i="5"/>
  <c r="V395" i="5"/>
  <c r="X395" i="5"/>
  <c r="Y395" i="5"/>
  <c r="AE395" i="5" s="1"/>
  <c r="Z395" i="5"/>
  <c r="AA395" i="5"/>
  <c r="AB395" i="5"/>
  <c r="AC395" i="5"/>
  <c r="AD395" i="5"/>
  <c r="U396" i="5"/>
  <c r="V396" i="5"/>
  <c r="X396" i="5"/>
  <c r="Y396" i="5"/>
  <c r="Z396" i="5"/>
  <c r="AA396" i="5"/>
  <c r="AE396" i="5" s="1"/>
  <c r="AB396" i="5"/>
  <c r="AC396" i="5"/>
  <c r="AD396" i="5"/>
  <c r="U397" i="5"/>
  <c r="V397" i="5"/>
  <c r="X397" i="5"/>
  <c r="Y397" i="5"/>
  <c r="AE397" i="5" s="1"/>
  <c r="Z397" i="5"/>
  <c r="AA397" i="5"/>
  <c r="AB397" i="5"/>
  <c r="AC397" i="5"/>
  <c r="AD397" i="5"/>
  <c r="U398" i="5"/>
  <c r="V398" i="5"/>
  <c r="X398" i="5"/>
  <c r="Y398" i="5"/>
  <c r="Z398" i="5"/>
  <c r="AA398" i="5"/>
  <c r="AE398" i="5" s="1"/>
  <c r="AB398" i="5"/>
  <c r="AC398" i="5"/>
  <c r="AD398" i="5"/>
  <c r="U399" i="5"/>
  <c r="V399" i="5"/>
  <c r="X399" i="5"/>
  <c r="Y399" i="5"/>
  <c r="AE399" i="5" s="1"/>
  <c r="Z399" i="5"/>
  <c r="AA399" i="5"/>
  <c r="AB399" i="5"/>
  <c r="AC399" i="5"/>
  <c r="AD399" i="5"/>
  <c r="U400" i="5"/>
  <c r="V400" i="5"/>
  <c r="X400" i="5"/>
  <c r="Y400" i="5"/>
  <c r="Z400" i="5"/>
  <c r="AA400" i="5"/>
  <c r="AE400" i="5" s="1"/>
  <c r="AB400" i="5"/>
  <c r="AC400" i="5"/>
  <c r="AD400" i="5"/>
  <c r="U401" i="5"/>
  <c r="V401" i="5"/>
  <c r="X401" i="5"/>
  <c r="Y401" i="5"/>
  <c r="AE401" i="5" s="1"/>
  <c r="Z401" i="5"/>
  <c r="AA401" i="5"/>
  <c r="AB401" i="5"/>
  <c r="AC401" i="5"/>
  <c r="AD401" i="5"/>
  <c r="U402" i="5"/>
  <c r="V402" i="5"/>
  <c r="X402" i="5"/>
  <c r="Y402" i="5"/>
  <c r="Z402" i="5"/>
  <c r="AA402" i="5"/>
  <c r="AE402" i="5" s="1"/>
  <c r="AB402" i="5"/>
  <c r="AC402" i="5"/>
  <c r="AD402" i="5"/>
  <c r="U403" i="5"/>
  <c r="V403" i="5"/>
  <c r="X403" i="5"/>
  <c r="Y403" i="5"/>
  <c r="AE403" i="5" s="1"/>
  <c r="Z403" i="5"/>
  <c r="AA403" i="5"/>
  <c r="AB403" i="5"/>
  <c r="AC403" i="5"/>
  <c r="AD403" i="5"/>
  <c r="U404" i="5"/>
  <c r="V404" i="5"/>
  <c r="X404" i="5"/>
  <c r="Y404" i="5"/>
  <c r="Z404" i="5"/>
  <c r="AA404" i="5"/>
  <c r="AE404" i="5" s="1"/>
  <c r="AB404" i="5"/>
  <c r="AC404" i="5"/>
  <c r="AD404" i="5"/>
  <c r="U405" i="5"/>
  <c r="V405" i="5"/>
  <c r="X405" i="5"/>
  <c r="Y405" i="5"/>
  <c r="AE405" i="5" s="1"/>
  <c r="Z405" i="5"/>
  <c r="AA405" i="5"/>
  <c r="AB405" i="5"/>
  <c r="AC405" i="5"/>
  <c r="AD405" i="5"/>
  <c r="U406" i="5"/>
  <c r="V406" i="5"/>
  <c r="X406" i="5"/>
  <c r="Y406" i="5"/>
  <c r="Z406" i="5"/>
  <c r="AA406" i="5"/>
  <c r="AE406" i="5" s="1"/>
  <c r="AB406" i="5"/>
  <c r="AC406" i="5"/>
  <c r="AD406" i="5"/>
  <c r="U407" i="5"/>
  <c r="V407" i="5"/>
  <c r="X407" i="5"/>
  <c r="Y407" i="5"/>
  <c r="AE407" i="5" s="1"/>
  <c r="Z407" i="5"/>
  <c r="AA407" i="5"/>
  <c r="AB407" i="5"/>
  <c r="AC407" i="5"/>
  <c r="AD407" i="5"/>
  <c r="U408" i="5"/>
  <c r="V408" i="5"/>
  <c r="X408" i="5"/>
  <c r="Y408" i="5"/>
  <c r="Z408" i="5"/>
  <c r="AA408" i="5"/>
  <c r="AE408" i="5" s="1"/>
  <c r="AB408" i="5"/>
  <c r="AC408" i="5"/>
  <c r="AD408" i="5"/>
  <c r="U409" i="5"/>
  <c r="V409" i="5"/>
  <c r="X409" i="5"/>
  <c r="Y409" i="5"/>
  <c r="AE409" i="5" s="1"/>
  <c r="Z409" i="5"/>
  <c r="AA409" i="5"/>
  <c r="AB409" i="5"/>
  <c r="AC409" i="5"/>
  <c r="AD409" i="5"/>
  <c r="U410" i="5"/>
  <c r="V410" i="5"/>
  <c r="X410" i="5"/>
  <c r="Y410" i="5"/>
  <c r="Z410" i="5"/>
  <c r="AA410" i="5"/>
  <c r="AE410" i="5" s="1"/>
  <c r="AB410" i="5"/>
  <c r="AC410" i="5"/>
  <c r="AD410" i="5"/>
  <c r="U411" i="5"/>
  <c r="V411" i="5"/>
  <c r="X411" i="5"/>
  <c r="Y411" i="5"/>
  <c r="AE411" i="5" s="1"/>
  <c r="Z411" i="5"/>
  <c r="AA411" i="5"/>
  <c r="AB411" i="5"/>
  <c r="AC411" i="5"/>
  <c r="AD411" i="5"/>
  <c r="U412" i="5"/>
  <c r="V412" i="5"/>
  <c r="X412" i="5"/>
  <c r="Y412" i="5"/>
  <c r="Z412" i="5"/>
  <c r="AA412" i="5"/>
  <c r="AE412" i="5" s="1"/>
  <c r="AB412" i="5"/>
  <c r="AC412" i="5"/>
  <c r="AD412" i="5"/>
  <c r="U413" i="5"/>
  <c r="V413" i="5"/>
  <c r="X413" i="5"/>
  <c r="Y413" i="5"/>
  <c r="AE413" i="5" s="1"/>
  <c r="Z413" i="5"/>
  <c r="AA413" i="5"/>
  <c r="AB413" i="5"/>
  <c r="AC413" i="5"/>
  <c r="AD413" i="5"/>
  <c r="U414" i="5"/>
  <c r="V414" i="5"/>
  <c r="X414" i="5"/>
  <c r="Y414" i="5"/>
  <c r="Z414" i="5"/>
  <c r="AA414" i="5"/>
  <c r="AE414" i="5" s="1"/>
  <c r="AB414" i="5"/>
  <c r="AC414" i="5"/>
  <c r="AD414" i="5"/>
  <c r="U415" i="5"/>
  <c r="V415" i="5"/>
  <c r="X415" i="5"/>
  <c r="Y415" i="5"/>
  <c r="AE415" i="5" s="1"/>
  <c r="Z415" i="5"/>
  <c r="AA415" i="5"/>
  <c r="AB415" i="5"/>
  <c r="AC415" i="5"/>
  <c r="AD415" i="5"/>
  <c r="U416" i="5"/>
  <c r="V416" i="5"/>
  <c r="X416" i="5"/>
  <c r="Y416" i="5"/>
  <c r="Z416" i="5"/>
  <c r="AA416" i="5"/>
  <c r="AE416" i="5" s="1"/>
  <c r="AB416" i="5"/>
  <c r="AC416" i="5"/>
  <c r="AD416" i="5"/>
  <c r="U417" i="5"/>
  <c r="V417" i="5"/>
  <c r="X417" i="5"/>
  <c r="Y417" i="5"/>
  <c r="AE417" i="5" s="1"/>
  <c r="Z417" i="5"/>
  <c r="AA417" i="5"/>
  <c r="AB417" i="5"/>
  <c r="AC417" i="5"/>
  <c r="AD417" i="5"/>
  <c r="U418" i="5"/>
  <c r="V418" i="5"/>
  <c r="X418" i="5"/>
  <c r="Y418" i="5"/>
  <c r="Z418" i="5"/>
  <c r="AA418" i="5"/>
  <c r="AE418" i="5" s="1"/>
  <c r="AB418" i="5"/>
  <c r="AC418" i="5"/>
  <c r="AD418" i="5"/>
  <c r="U419" i="5"/>
  <c r="V419" i="5"/>
  <c r="X419" i="5"/>
  <c r="Y419" i="5"/>
  <c r="AE419" i="5" s="1"/>
  <c r="Z419" i="5"/>
  <c r="AA419" i="5"/>
  <c r="AB419" i="5"/>
  <c r="AC419" i="5"/>
  <c r="AD419" i="5"/>
  <c r="U420" i="5"/>
  <c r="V420" i="5"/>
  <c r="X420" i="5"/>
  <c r="Y420" i="5"/>
  <c r="Z420" i="5"/>
  <c r="AA420" i="5"/>
  <c r="AE420" i="5" s="1"/>
  <c r="AB420" i="5"/>
  <c r="AC420" i="5"/>
  <c r="AD420" i="5"/>
  <c r="U421" i="5"/>
  <c r="V421" i="5"/>
  <c r="X421" i="5"/>
  <c r="Y421" i="5"/>
  <c r="AE421" i="5" s="1"/>
  <c r="Z421" i="5"/>
  <c r="AA421" i="5"/>
  <c r="AB421" i="5"/>
  <c r="AC421" i="5"/>
  <c r="AD421" i="5"/>
  <c r="U422" i="5"/>
  <c r="V422" i="5"/>
  <c r="X422" i="5"/>
  <c r="Y422" i="5"/>
  <c r="Z422" i="5"/>
  <c r="AA422" i="5"/>
  <c r="AE422" i="5" s="1"/>
  <c r="AB422" i="5"/>
  <c r="AC422" i="5"/>
  <c r="AD422" i="5"/>
  <c r="U423" i="5"/>
  <c r="V423" i="5"/>
  <c r="X423" i="5"/>
  <c r="Y423" i="5"/>
  <c r="AE423" i="5" s="1"/>
  <c r="Z423" i="5"/>
  <c r="AA423" i="5"/>
  <c r="AB423" i="5"/>
  <c r="AC423" i="5"/>
  <c r="AD423" i="5"/>
  <c r="U424" i="5"/>
  <c r="V424" i="5"/>
  <c r="X424" i="5"/>
  <c r="Y424" i="5"/>
  <c r="Z424" i="5"/>
  <c r="AA424" i="5"/>
  <c r="AE424" i="5" s="1"/>
  <c r="AB424" i="5"/>
  <c r="AC424" i="5"/>
  <c r="AD424" i="5"/>
  <c r="U425" i="5"/>
  <c r="V425" i="5"/>
  <c r="X425" i="5"/>
  <c r="Y425" i="5"/>
  <c r="AE425" i="5" s="1"/>
  <c r="Z425" i="5"/>
  <c r="AA425" i="5"/>
  <c r="AB425" i="5"/>
  <c r="AC425" i="5"/>
  <c r="AD425" i="5"/>
  <c r="U426" i="5"/>
  <c r="V426" i="5"/>
  <c r="X426" i="5"/>
  <c r="Y426" i="5"/>
  <c r="Z426" i="5"/>
  <c r="AA426" i="5"/>
  <c r="AE426" i="5" s="1"/>
  <c r="AB426" i="5"/>
  <c r="AC426" i="5"/>
  <c r="AD426" i="5"/>
  <c r="U427" i="5"/>
  <c r="V427" i="5"/>
  <c r="X427" i="5"/>
  <c r="Y427" i="5"/>
  <c r="AE427" i="5" s="1"/>
  <c r="Z427" i="5"/>
  <c r="AA427" i="5"/>
  <c r="AB427" i="5"/>
  <c r="AC427" i="5"/>
  <c r="AD427" i="5"/>
  <c r="U428" i="5"/>
  <c r="V428" i="5"/>
  <c r="X428" i="5"/>
  <c r="Y428" i="5"/>
  <c r="Z428" i="5"/>
  <c r="AA428" i="5"/>
  <c r="AE428" i="5" s="1"/>
  <c r="AB428" i="5"/>
  <c r="AC428" i="5"/>
  <c r="AD428" i="5"/>
  <c r="U429" i="5"/>
  <c r="V429" i="5"/>
  <c r="X429" i="5"/>
  <c r="Y429" i="5"/>
  <c r="AE429" i="5" s="1"/>
  <c r="Z429" i="5"/>
  <c r="AA429" i="5"/>
  <c r="AB429" i="5"/>
  <c r="AC429" i="5"/>
  <c r="AD429" i="5"/>
  <c r="U430" i="5"/>
  <c r="V430" i="5"/>
  <c r="X430" i="5"/>
  <c r="Y430" i="5"/>
  <c r="Z430" i="5"/>
  <c r="AA430" i="5"/>
  <c r="AE430" i="5" s="1"/>
  <c r="AB430" i="5"/>
  <c r="AC430" i="5"/>
  <c r="AD430" i="5"/>
  <c r="U431" i="5"/>
  <c r="V431" i="5"/>
  <c r="X431" i="5"/>
  <c r="Y431" i="5"/>
  <c r="AE431" i="5" s="1"/>
  <c r="Z431" i="5"/>
  <c r="AA431" i="5"/>
  <c r="AB431" i="5"/>
  <c r="AC431" i="5"/>
  <c r="AD431" i="5"/>
  <c r="U432" i="5"/>
  <c r="V432" i="5"/>
  <c r="X432" i="5"/>
  <c r="Y432" i="5"/>
  <c r="Z432" i="5"/>
  <c r="AA432" i="5"/>
  <c r="AE432" i="5" s="1"/>
  <c r="AB432" i="5"/>
  <c r="AC432" i="5"/>
  <c r="AD432" i="5"/>
  <c r="U433" i="5"/>
  <c r="V433" i="5"/>
  <c r="X433" i="5"/>
  <c r="Y433" i="5"/>
  <c r="AE433" i="5" s="1"/>
  <c r="Z433" i="5"/>
  <c r="AA433" i="5"/>
  <c r="AB433" i="5"/>
  <c r="AC433" i="5"/>
  <c r="AD433" i="5"/>
  <c r="U434" i="5"/>
  <c r="V434" i="5"/>
  <c r="X434" i="5"/>
  <c r="Y434" i="5"/>
  <c r="Z434" i="5"/>
  <c r="AA434" i="5"/>
  <c r="AE434" i="5" s="1"/>
  <c r="AB434" i="5"/>
  <c r="AC434" i="5"/>
  <c r="AD434" i="5"/>
  <c r="U435" i="5"/>
  <c r="V435" i="5"/>
  <c r="X435" i="5"/>
  <c r="Y435" i="5"/>
  <c r="AE435" i="5" s="1"/>
  <c r="Z435" i="5"/>
  <c r="AA435" i="5"/>
  <c r="AB435" i="5"/>
  <c r="AC435" i="5"/>
  <c r="AD435" i="5"/>
  <c r="U436" i="5"/>
  <c r="V436" i="5"/>
  <c r="X436" i="5"/>
  <c r="Y436" i="5"/>
  <c r="Z436" i="5"/>
  <c r="AA436" i="5"/>
  <c r="AE436" i="5" s="1"/>
  <c r="AB436" i="5"/>
  <c r="AC436" i="5"/>
  <c r="AD436" i="5"/>
  <c r="U437" i="5"/>
  <c r="V437" i="5"/>
  <c r="X437" i="5"/>
  <c r="Y437" i="5"/>
  <c r="AE437" i="5" s="1"/>
  <c r="Z437" i="5"/>
  <c r="AA437" i="5"/>
  <c r="AB437" i="5"/>
  <c r="AC437" i="5"/>
  <c r="AD437" i="5"/>
  <c r="U438" i="5"/>
  <c r="V438" i="5"/>
  <c r="X438" i="5"/>
  <c r="Y438" i="5"/>
  <c r="Z438" i="5"/>
  <c r="AA438" i="5"/>
  <c r="AE438" i="5" s="1"/>
  <c r="AB438" i="5"/>
  <c r="AC438" i="5"/>
  <c r="AD438" i="5"/>
  <c r="U439" i="5"/>
  <c r="V439" i="5"/>
  <c r="X439" i="5"/>
  <c r="Y439" i="5"/>
  <c r="AE439" i="5" s="1"/>
  <c r="Z439" i="5"/>
  <c r="AA439" i="5"/>
  <c r="AB439" i="5"/>
  <c r="AC439" i="5"/>
  <c r="AD439" i="5"/>
  <c r="U440" i="5"/>
  <c r="V440" i="5"/>
  <c r="X440" i="5"/>
  <c r="Y440" i="5"/>
  <c r="Z440" i="5"/>
  <c r="AA440" i="5"/>
  <c r="AE440" i="5" s="1"/>
  <c r="AB440" i="5"/>
  <c r="AC440" i="5"/>
  <c r="AD440" i="5"/>
  <c r="U441" i="5"/>
  <c r="V441" i="5"/>
  <c r="X441" i="5"/>
  <c r="Y441" i="5"/>
  <c r="AE441" i="5" s="1"/>
  <c r="Z441" i="5"/>
  <c r="AA441" i="5"/>
  <c r="AB441" i="5"/>
  <c r="AC441" i="5"/>
  <c r="AD441" i="5"/>
  <c r="U442" i="5"/>
  <c r="V442" i="5"/>
  <c r="X442" i="5"/>
  <c r="Y442" i="5"/>
  <c r="Z442" i="5"/>
  <c r="AA442" i="5"/>
  <c r="AE442" i="5" s="1"/>
  <c r="AB442" i="5"/>
  <c r="AC442" i="5"/>
  <c r="AD442" i="5"/>
  <c r="U443" i="5"/>
  <c r="V443" i="5"/>
  <c r="X443" i="5"/>
  <c r="Y443" i="5"/>
  <c r="AE443" i="5" s="1"/>
  <c r="Z443" i="5"/>
  <c r="AA443" i="5"/>
  <c r="AB443" i="5"/>
  <c r="AC443" i="5"/>
  <c r="AD443" i="5"/>
  <c r="U444" i="5"/>
  <c r="V444" i="5"/>
  <c r="X444" i="5"/>
  <c r="Y444" i="5"/>
  <c r="Z444" i="5"/>
  <c r="AA444" i="5"/>
  <c r="AB444" i="5"/>
  <c r="AC444" i="5"/>
  <c r="AD444" i="5"/>
  <c r="AE444" i="5"/>
  <c r="U445" i="5"/>
  <c r="V445" i="5"/>
  <c r="X445" i="5"/>
  <c r="Y445" i="5"/>
  <c r="AE445" i="5" s="1"/>
  <c r="Z445" i="5"/>
  <c r="AA445" i="5"/>
  <c r="AB445" i="5"/>
  <c r="AC445" i="5"/>
  <c r="AD445" i="5"/>
  <c r="U446" i="5"/>
  <c r="V446" i="5"/>
  <c r="X446" i="5"/>
  <c r="Y446" i="5"/>
  <c r="Z446" i="5"/>
  <c r="AA446" i="5"/>
  <c r="AE446" i="5" s="1"/>
  <c r="AB446" i="5"/>
  <c r="AC446" i="5"/>
  <c r="AD446" i="5"/>
  <c r="U447" i="5"/>
  <c r="V447" i="5"/>
  <c r="X447" i="5"/>
  <c r="Y447" i="5"/>
  <c r="AE447" i="5" s="1"/>
  <c r="Z447" i="5"/>
  <c r="AA447" i="5"/>
  <c r="AB447" i="5"/>
  <c r="AC447" i="5"/>
  <c r="AD447" i="5"/>
  <c r="U448" i="5"/>
  <c r="V448" i="5"/>
  <c r="X448" i="5"/>
  <c r="Y448" i="5"/>
  <c r="Z448" i="5"/>
  <c r="AA448" i="5"/>
  <c r="AE448" i="5" s="1"/>
  <c r="AB448" i="5"/>
  <c r="AC448" i="5"/>
  <c r="AD448" i="5"/>
  <c r="U449" i="5"/>
  <c r="V449" i="5"/>
  <c r="X449" i="5"/>
  <c r="Y449" i="5"/>
  <c r="AE449" i="5" s="1"/>
  <c r="Z449" i="5"/>
  <c r="AA449" i="5"/>
  <c r="AB449" i="5"/>
  <c r="AC449" i="5"/>
  <c r="AD449" i="5"/>
  <c r="U450" i="5"/>
  <c r="V450" i="5"/>
  <c r="X450" i="5"/>
  <c r="Y450" i="5"/>
  <c r="Z450" i="5"/>
  <c r="AA450" i="5"/>
  <c r="AE450" i="5" s="1"/>
  <c r="AB450" i="5"/>
  <c r="AC450" i="5"/>
  <c r="AD450" i="5"/>
  <c r="U451" i="5"/>
  <c r="V451" i="5"/>
  <c r="X451" i="5"/>
  <c r="Y451" i="5"/>
  <c r="AE451" i="5" s="1"/>
  <c r="Z451" i="5"/>
  <c r="AA451" i="5"/>
  <c r="AB451" i="5"/>
  <c r="AC451" i="5"/>
  <c r="AD451" i="5"/>
  <c r="U452" i="5"/>
  <c r="V452" i="5"/>
  <c r="X452" i="5"/>
  <c r="Y452" i="5"/>
  <c r="Z452" i="5"/>
  <c r="AA452" i="5"/>
  <c r="AE452" i="5" s="1"/>
  <c r="AB452" i="5"/>
  <c r="AC452" i="5"/>
  <c r="AD452" i="5"/>
  <c r="U453" i="5"/>
  <c r="V453" i="5"/>
  <c r="X453" i="5"/>
  <c r="Y453" i="5"/>
  <c r="AE453" i="5" s="1"/>
  <c r="Z453" i="5"/>
  <c r="AA453" i="5"/>
  <c r="AB453" i="5"/>
  <c r="AC453" i="5"/>
  <c r="AD453" i="5"/>
  <c r="U454" i="5"/>
  <c r="V454" i="5"/>
  <c r="X454" i="5"/>
  <c r="Y454" i="5"/>
  <c r="Z454" i="5"/>
  <c r="AA454" i="5"/>
  <c r="AE454" i="5" s="1"/>
  <c r="AB454" i="5"/>
  <c r="AC454" i="5"/>
  <c r="AD454" i="5"/>
  <c r="U455" i="5"/>
  <c r="V455" i="5"/>
  <c r="X455" i="5"/>
  <c r="Y455" i="5"/>
  <c r="AE455" i="5" s="1"/>
  <c r="Z455" i="5"/>
  <c r="AA455" i="5"/>
  <c r="AB455" i="5"/>
  <c r="AC455" i="5"/>
  <c r="AD455" i="5"/>
  <c r="U456" i="5"/>
  <c r="V456" i="5"/>
  <c r="X456" i="5"/>
  <c r="Y456" i="5"/>
  <c r="Z456" i="5"/>
  <c r="AA456" i="5"/>
  <c r="AE456" i="5" s="1"/>
  <c r="AB456" i="5"/>
  <c r="AC456" i="5"/>
  <c r="AD456" i="5"/>
  <c r="U457" i="5"/>
  <c r="V457" i="5"/>
  <c r="X457" i="5"/>
  <c r="Y457" i="5"/>
  <c r="AE457" i="5" s="1"/>
  <c r="Z457" i="5"/>
  <c r="AA457" i="5"/>
  <c r="AB457" i="5"/>
  <c r="AC457" i="5"/>
  <c r="AD457" i="5"/>
  <c r="U458" i="5"/>
  <c r="V458" i="5"/>
  <c r="X458" i="5"/>
  <c r="Y458" i="5"/>
  <c r="Z458" i="5"/>
  <c r="AA458" i="5"/>
  <c r="AE458" i="5" s="1"/>
  <c r="AB458" i="5"/>
  <c r="AC458" i="5"/>
  <c r="AD458" i="5"/>
  <c r="U459" i="5"/>
  <c r="V459" i="5"/>
  <c r="X459" i="5"/>
  <c r="Y459" i="5"/>
  <c r="AE459" i="5" s="1"/>
  <c r="Z459" i="5"/>
  <c r="AA459" i="5"/>
  <c r="AB459" i="5"/>
  <c r="AC459" i="5"/>
  <c r="AD459" i="5"/>
  <c r="U460" i="5"/>
  <c r="V460" i="5"/>
  <c r="X460" i="5"/>
  <c r="Y460" i="5"/>
  <c r="Z460" i="5"/>
  <c r="AA460" i="5"/>
  <c r="AE460" i="5" s="1"/>
  <c r="AB460" i="5"/>
  <c r="AC460" i="5"/>
  <c r="AD460" i="5"/>
  <c r="U461" i="5"/>
  <c r="V461" i="5"/>
  <c r="X461" i="5"/>
  <c r="Y461" i="5"/>
  <c r="AE461" i="5" s="1"/>
  <c r="Z461" i="5"/>
  <c r="AA461" i="5"/>
  <c r="AB461" i="5"/>
  <c r="AC461" i="5"/>
  <c r="AD461" i="5"/>
  <c r="U462" i="5"/>
  <c r="V462" i="5"/>
  <c r="X462" i="5"/>
  <c r="Y462" i="5"/>
  <c r="Z462" i="5"/>
  <c r="AA462" i="5"/>
  <c r="AE462" i="5" s="1"/>
  <c r="AB462" i="5"/>
  <c r="AC462" i="5"/>
  <c r="AD462" i="5"/>
  <c r="U463" i="5"/>
  <c r="V463" i="5"/>
  <c r="X463" i="5"/>
  <c r="Y463" i="5"/>
  <c r="AE463" i="5" s="1"/>
  <c r="Z463" i="5"/>
  <c r="AA463" i="5"/>
  <c r="AB463" i="5"/>
  <c r="AC463" i="5"/>
  <c r="AD463" i="5"/>
  <c r="AE448" i="6" l="1"/>
  <c r="AE120" i="6"/>
  <c r="AE61" i="6"/>
  <c r="AE143" i="6"/>
  <c r="AE136" i="6"/>
  <c r="AE78" i="6"/>
  <c r="AE228" i="6"/>
  <c r="AE464" i="6"/>
  <c r="AE56" i="6"/>
  <c r="AE161" i="6"/>
  <c r="AE455" i="6"/>
  <c r="AE317" i="6"/>
  <c r="AE235" i="6"/>
  <c r="AE88" i="6"/>
  <c r="AE207" i="6"/>
  <c r="AE431" i="6"/>
  <c r="AE416" i="6"/>
  <c r="AE458" i="6"/>
  <c r="AE443" i="6"/>
  <c r="AE406" i="6"/>
  <c r="AE410" i="6"/>
  <c r="AE340" i="6"/>
  <c r="AE339" i="6"/>
  <c r="AE68" i="6"/>
  <c r="AE11" i="6"/>
  <c r="AE308" i="6"/>
  <c r="AE159" i="6"/>
  <c r="AE263" i="6"/>
  <c r="AE324" i="6"/>
  <c r="AE376" i="6"/>
  <c r="AE13" i="6"/>
  <c r="AE81" i="6"/>
  <c r="AE370" i="6"/>
  <c r="AE166" i="6"/>
  <c r="AE343" i="6"/>
  <c r="AE215" i="6"/>
  <c r="AE429" i="6"/>
  <c r="AE183" i="6"/>
  <c r="AE198" i="6"/>
  <c r="AE264" i="6"/>
  <c r="AE156" i="6"/>
  <c r="AE342" i="6"/>
  <c r="AE351" i="6"/>
  <c r="AE199" i="6"/>
  <c r="AE299" i="6"/>
  <c r="AE230" i="6"/>
  <c r="AE197" i="6"/>
  <c r="AE311" i="6"/>
  <c r="AE287" i="6"/>
  <c r="AE273" i="6"/>
  <c r="AE446" i="6"/>
  <c r="AE384" i="6"/>
  <c r="AE389" i="6"/>
  <c r="AE371" i="6"/>
  <c r="AE365" i="6"/>
  <c r="AE153" i="6"/>
  <c r="AE304" i="6"/>
  <c r="AE210" i="6"/>
  <c r="AE259" i="6"/>
  <c r="AE139" i="6"/>
  <c r="AE265" i="6"/>
  <c r="AE69" i="6"/>
  <c r="AE249" i="6"/>
  <c r="AE19" i="6"/>
  <c r="AE20" i="6"/>
  <c r="AE22" i="6"/>
  <c r="AE24" i="6"/>
  <c r="AE23" i="6"/>
  <c r="AE26" i="6"/>
  <c r="AE29" i="6"/>
  <c r="AE17" i="6"/>
  <c r="AE117" i="6"/>
  <c r="AE118" i="6"/>
  <c r="AE278" i="6"/>
  <c r="AE279" i="6"/>
  <c r="AE415" i="6"/>
  <c r="AE421" i="6"/>
  <c r="AE401" i="6"/>
  <c r="AE412" i="6"/>
  <c r="AE70" i="6"/>
  <c r="AE188" i="6"/>
  <c r="AE260" i="6"/>
  <c r="AE184" i="6"/>
  <c r="AE170" i="6"/>
  <c r="AE270" i="6"/>
  <c r="AE130" i="6"/>
  <c r="AE439" i="6"/>
  <c r="AE65" i="6"/>
  <c r="AE360" i="6"/>
  <c r="AE163" i="6"/>
  <c r="AE50" i="6"/>
  <c r="AE193" i="6"/>
  <c r="AE300" i="6"/>
  <c r="AE316" i="6"/>
  <c r="AE346" i="6"/>
  <c r="AE231" i="6"/>
  <c r="AE248" i="6"/>
  <c r="AE397" i="6"/>
  <c r="AE318" i="6"/>
  <c r="AE144" i="6"/>
  <c r="AE333" i="6"/>
  <c r="AE334" i="6"/>
  <c r="AE225" i="6"/>
  <c r="AE37" i="6"/>
  <c r="AE254" i="6"/>
  <c r="AE255" i="6"/>
  <c r="AE71" i="6"/>
  <c r="AE14" i="6"/>
  <c r="AE169" i="6"/>
  <c r="AE305" i="6"/>
  <c r="AE245" i="6"/>
  <c r="AE288" i="6"/>
  <c r="AE224" i="6"/>
  <c r="AE38" i="6"/>
  <c r="AE10" i="6"/>
  <c r="AE114" i="6"/>
  <c r="AE240" i="6"/>
  <c r="AE216" i="6"/>
  <c r="AE87" i="6"/>
  <c r="AE12" i="6"/>
  <c r="AE203" i="6"/>
  <c r="AE244" i="6"/>
  <c r="AE251" i="6"/>
  <c r="AE266" i="6"/>
  <c r="AE222" i="6"/>
  <c r="AE223" i="6"/>
  <c r="AE218" i="6"/>
  <c r="AE220" i="6"/>
  <c r="AE267" i="6"/>
  <c r="AE133" i="6"/>
  <c r="AE115" i="6"/>
  <c r="AE186" i="6"/>
  <c r="AE131" i="6"/>
  <c r="AE242" i="6"/>
  <c r="AE178" i="6"/>
  <c r="AE67" i="6"/>
  <c r="AE44" i="6"/>
  <c r="AE92" i="6"/>
  <c r="AE239" i="6"/>
  <c r="AE89" i="6"/>
  <c r="AE91" i="6"/>
  <c r="AE256" i="6"/>
  <c r="AE21" i="6"/>
  <c r="AE272" i="6"/>
  <c r="AE253" i="6"/>
  <c r="AE294" i="6"/>
  <c r="AE35" i="6"/>
  <c r="AE36" i="6"/>
  <c r="AE34" i="6"/>
  <c r="AE58" i="6"/>
  <c r="AE379" i="6"/>
  <c r="AE378" i="6"/>
  <c r="AE420" i="6"/>
  <c r="AE426" i="6"/>
  <c r="AE286" i="6"/>
  <c r="AE127" i="6"/>
  <c r="AE107" i="6"/>
  <c r="AE103" i="6"/>
  <c r="AE105" i="6"/>
  <c r="AE106" i="6"/>
  <c r="AE83" i="6"/>
  <c r="AE109" i="6"/>
  <c r="AE121" i="6"/>
  <c r="AE129" i="6"/>
  <c r="AE45" i="6"/>
  <c r="AE47" i="6"/>
  <c r="AE419" i="6"/>
  <c r="AE423" i="6"/>
  <c r="AE98" i="6"/>
  <c r="AE108" i="6"/>
  <c r="AE102" i="6"/>
  <c r="AE86" i="6"/>
  <c r="AE84" i="6"/>
  <c r="AE122" i="6"/>
  <c r="AE46" i="6"/>
  <c r="AE444" i="6"/>
  <c r="AE364" i="6"/>
  <c r="AE403" i="6"/>
  <c r="AE380" i="6"/>
  <c r="AE275" i="6"/>
  <c r="AE435" i="6"/>
  <c r="AE232" i="6"/>
  <c r="AE347" i="6"/>
  <c r="AE388" i="6"/>
  <c r="AE323" i="6"/>
  <c r="AE319" i="6"/>
  <c r="AE331" i="6"/>
  <c r="AE174" i="6"/>
  <c r="AE15" i="6"/>
  <c r="AE7" i="6"/>
  <c r="AE274" i="6"/>
  <c r="AE211" i="6"/>
  <c r="AE332" i="6"/>
  <c r="AE202" i="6"/>
  <c r="AE302" i="6"/>
  <c r="AE204" i="6"/>
  <c r="AE195" i="6"/>
  <c r="AE438" i="6"/>
  <c r="AE214" i="6"/>
  <c r="AE180" i="6"/>
  <c r="AE53" i="6"/>
  <c r="AE418" i="6"/>
  <c r="AE382" i="6"/>
  <c r="AE62" i="6"/>
  <c r="AE150" i="6"/>
  <c r="AE292" i="6"/>
  <c r="AE206" i="6"/>
  <c r="AE247" i="6"/>
  <c r="AE233" i="6"/>
  <c r="AE140" i="6"/>
  <c r="AE148" i="6"/>
  <c r="AE152" i="6"/>
  <c r="AE182" i="6"/>
  <c r="AE396" i="6"/>
  <c r="AE30" i="6"/>
  <c r="AE154" i="6"/>
  <c r="AE394" i="6"/>
  <c r="AE41" i="6"/>
  <c r="AE162" i="6"/>
  <c r="AE321" i="6"/>
  <c r="AE212" i="6"/>
  <c r="AE461" i="6"/>
  <c r="AE463" i="6"/>
  <c r="AE164" i="6"/>
  <c r="AE268" i="6"/>
  <c r="AE90" i="6"/>
  <c r="AE63" i="6"/>
  <c r="AE64" i="6"/>
  <c r="AE25" i="6"/>
  <c r="AE16" i="6"/>
  <c r="AE27" i="6"/>
  <c r="AE28" i="6"/>
  <c r="AE18" i="6"/>
  <c r="AE75" i="6"/>
  <c r="AE427" i="6"/>
  <c r="AE411" i="6"/>
  <c r="AE417" i="6"/>
  <c r="AE413" i="6"/>
  <c r="AE399" i="6"/>
  <c r="AE400" i="6"/>
  <c r="AE60" i="6"/>
  <c r="AE66" i="6"/>
  <c r="AE187" i="6"/>
  <c r="AE173" i="6"/>
  <c r="AE185" i="6"/>
  <c r="AE59" i="6"/>
  <c r="AE126" i="6"/>
  <c r="AE442" i="6"/>
  <c r="AE402" i="6"/>
  <c r="AE375" i="6"/>
  <c r="AE432" i="6"/>
  <c r="AE366" i="6"/>
  <c r="AE57" i="6"/>
  <c r="AE460" i="6"/>
  <c r="AE404" i="6"/>
  <c r="AE408" i="6"/>
  <c r="AE189" i="6"/>
  <c r="AE221" i="6"/>
  <c r="AE445" i="6"/>
  <c r="AE250" i="6"/>
  <c r="AE205" i="6"/>
  <c r="AE9" i="6"/>
  <c r="AE138" i="6"/>
  <c r="AE257" i="6"/>
  <c r="AE327" i="6"/>
  <c r="AE200" i="6"/>
  <c r="AE42" i="6"/>
  <c r="AE196" i="6"/>
  <c r="AE368" i="6"/>
  <c r="AE325" i="6"/>
  <c r="AE176" i="6"/>
  <c r="AE395" i="6"/>
  <c r="AE51" i="6"/>
  <c r="AE165" i="6"/>
  <c r="AE436" i="6"/>
  <c r="AE241" i="6"/>
  <c r="AE76" i="6"/>
  <c r="AE226" i="6"/>
  <c r="AE290" i="6"/>
  <c r="AE280" i="6"/>
  <c r="AE236" i="6"/>
  <c r="AE296" i="6"/>
  <c r="AE79" i="6"/>
  <c r="AE277" i="6"/>
  <c r="AE313" i="6"/>
  <c r="AE452" i="6"/>
  <c r="AE243" i="6"/>
  <c r="AE310" i="6"/>
  <c r="AE344" i="6"/>
  <c r="AE322" i="6"/>
  <c r="AE261" i="6"/>
  <c r="AE314" i="6"/>
  <c r="AE80" i="6"/>
  <c r="AE320" i="6"/>
  <c r="AE282" i="6"/>
  <c r="AE82" i="6"/>
  <c r="AE328" i="6"/>
  <c r="AE145" i="6"/>
  <c r="AE141" i="6"/>
  <c r="AE151" i="6"/>
  <c r="AE227" i="6"/>
  <c r="AE209" i="6"/>
  <c r="AE40" i="6"/>
  <c r="AE465" i="6"/>
  <c r="AE213" i="6"/>
  <c r="AE217" i="6"/>
  <c r="AE381" i="6"/>
  <c r="AE149" i="6"/>
  <c r="AE352" i="6"/>
  <c r="AE283" i="6"/>
  <c r="AE55" i="6"/>
  <c r="AE31" i="6"/>
  <c r="AE33" i="6"/>
  <c r="AE276" i="6"/>
  <c r="AE309" i="6"/>
  <c r="AE383" i="6"/>
  <c r="AE284" i="6"/>
  <c r="AE285" i="6"/>
  <c r="AE112" i="6"/>
  <c r="AE97" i="6"/>
  <c r="AE123" i="6"/>
  <c r="AE101" i="6"/>
  <c r="AE85" i="6"/>
  <c r="AE134" i="6"/>
  <c r="AE99" i="6"/>
  <c r="AE125" i="6"/>
  <c r="AE95" i="6"/>
  <c r="AE93" i="6"/>
  <c r="AE315" i="6"/>
  <c r="AE430" i="6"/>
  <c r="AE128" i="6"/>
  <c r="AE113" i="6"/>
  <c r="AE104" i="6"/>
  <c r="AE124" i="6"/>
  <c r="AE100" i="6"/>
  <c r="AE96" i="6"/>
  <c r="AE424" i="6"/>
  <c r="AE440" i="6"/>
  <c r="AE453" i="6"/>
  <c r="AE447" i="6"/>
  <c r="AE374" i="6"/>
  <c r="AE361" i="6"/>
  <c r="AE428" i="6"/>
  <c r="AE307" i="6"/>
  <c r="AE356" i="6"/>
  <c r="AE386" i="6"/>
  <c r="AE132" i="6"/>
  <c r="AE146" i="6"/>
  <c r="AE326" i="6"/>
  <c r="AE172" i="6"/>
  <c r="AE194" i="6"/>
  <c r="AE201" i="6"/>
  <c r="AE155" i="6"/>
  <c r="AE291" i="6"/>
  <c r="AE289" i="6"/>
  <c r="AE32" i="6"/>
  <c r="AE295" i="6"/>
  <c r="AE354" i="6"/>
  <c r="AE77" i="6"/>
  <c r="AE192" i="6"/>
  <c r="AE392" i="6"/>
  <c r="AE160" i="6"/>
  <c r="AE456" i="6"/>
  <c r="AE175" i="6"/>
  <c r="AE281" i="6"/>
  <c r="AE157" i="6"/>
  <c r="AE158" i="6"/>
  <c r="AE303" i="6"/>
  <c r="AE335" i="6"/>
  <c r="AE398" i="6"/>
  <c r="AE372" i="6"/>
  <c r="AE330" i="6"/>
  <c r="AE336" i="6"/>
  <c r="AE434" i="6"/>
  <c r="AE8" i="6"/>
  <c r="AE39" i="6"/>
  <c r="AE454" i="6"/>
  <c r="AE437" i="6"/>
  <c r="AE246" i="6"/>
  <c r="AE355" i="6"/>
  <c r="AE229" i="6"/>
  <c r="AE219" i="6"/>
  <c r="AE6" i="6"/>
  <c r="AE72" i="6"/>
  <c r="AE449" i="6"/>
  <c r="AE147" i="6"/>
  <c r="AE357" i="6"/>
  <c r="AE391" i="6"/>
  <c r="AE387" i="6"/>
  <c r="AE177" i="6"/>
  <c r="AE234" i="6"/>
  <c r="AE293" i="6"/>
  <c r="AE297" i="6"/>
  <c r="AE181" i="6"/>
  <c r="AE238" i="6"/>
  <c r="AE137" i="6"/>
  <c r="AE457" i="6"/>
  <c r="AE312" i="6"/>
  <c r="AE52" i="6"/>
  <c r="AE369" i="6"/>
  <c r="AE49" i="6"/>
  <c r="AE405" i="6"/>
  <c r="AE54" i="6"/>
  <c r="AE191" i="6"/>
  <c r="AE110" i="6"/>
  <c r="AE48" i="6"/>
  <c r="AE425" i="6"/>
  <c r="AE252" i="6"/>
  <c r="AE373" i="6"/>
  <c r="AE358" i="6"/>
  <c r="AE409" i="6"/>
  <c r="AE237" i="6"/>
  <c r="AE190" i="6"/>
  <c r="AE168" i="6"/>
  <c r="AE414" i="6"/>
  <c r="AE111" i="6"/>
  <c r="AE377" i="6"/>
  <c r="AE393" i="6"/>
  <c r="AE167" i="6"/>
  <c r="AE350" i="6"/>
  <c r="AE441" i="6"/>
  <c r="AE359" i="6"/>
  <c r="AE43" i="6"/>
  <c r="AE390" i="6"/>
  <c r="AE306" i="6"/>
  <c r="AE4" i="6"/>
  <c r="AE345" i="6"/>
  <c r="AE142" i="6"/>
  <c r="AE135" i="6"/>
  <c r="AE94" i="6"/>
  <c r="AE462" i="6"/>
  <c r="AE362" i="6"/>
  <c r="AE367" i="6"/>
  <c r="AE459" i="6"/>
  <c r="AE407" i="6"/>
  <c r="AE450" i="6"/>
  <c r="AE337" i="6"/>
  <c r="AE116" i="6"/>
  <c r="AE353" i="6"/>
  <c r="AE258" i="6"/>
  <c r="AE338" i="6"/>
  <c r="AE349" i="6"/>
  <c r="AE73" i="6"/>
  <c r="AE451" i="6"/>
  <c r="AE5" i="6"/>
  <c r="AE74" i="6"/>
  <c r="AE433" i="6"/>
  <c r="AE298" i="6"/>
  <c r="AE171" i="6"/>
  <c r="AE329" i="6"/>
  <c r="AE119" i="6"/>
  <c r="AE348" i="6"/>
  <c r="AE301" i="6"/>
  <c r="AE179" i="6"/>
  <c r="AE208" i="6"/>
  <c r="AE363" i="6"/>
  <c r="AE271" i="6"/>
  <c r="AE262" i="6"/>
  <c r="AE422" i="6"/>
  <c r="AE269" i="6"/>
  <c r="AE341" i="6"/>
  <c r="AE385" i="6"/>
  <c r="AE264" i="5"/>
  <c r="AE232" i="5"/>
  <c r="AE165" i="5"/>
  <c r="AE149" i="5"/>
  <c r="AE6" i="5"/>
  <c r="AE2" i="5"/>
  <c r="AE306" i="5"/>
  <c r="AE298" i="5"/>
  <c r="AE290" i="5"/>
  <c r="AE282" i="5"/>
  <c r="AE274" i="5"/>
  <c r="AE266" i="5"/>
  <c r="AE258" i="5"/>
  <c r="AE250" i="5"/>
  <c r="AE242" i="5"/>
  <c r="AE234" i="5"/>
  <c r="AE226" i="5"/>
  <c r="AE220" i="5"/>
  <c r="AE216" i="5"/>
  <c r="AE212" i="5"/>
  <c r="AE208" i="5"/>
  <c r="AE141" i="5"/>
  <c r="AE109" i="5"/>
  <c r="AE86" i="5"/>
  <c r="AE54" i="5"/>
  <c r="AE30" i="5"/>
  <c r="AE272" i="5"/>
  <c r="AE300" i="5"/>
  <c r="AE292" i="5"/>
  <c r="AE284" i="5"/>
  <c r="AE276" i="5"/>
  <c r="AE268" i="5"/>
  <c r="AE260" i="5"/>
  <c r="AE252" i="5"/>
  <c r="AE244" i="5"/>
  <c r="AE236" i="5"/>
  <c r="AE228" i="5"/>
  <c r="AE173" i="5"/>
  <c r="AE157" i="5"/>
  <c r="AE133" i="5"/>
  <c r="AE101" i="5"/>
  <c r="AE78" i="5"/>
  <c r="AE304" i="5"/>
  <c r="AE280" i="5"/>
  <c r="AE94" i="5"/>
  <c r="AE302" i="5"/>
  <c r="AE294" i="5"/>
  <c r="AE286" i="5"/>
  <c r="AE278" i="5"/>
  <c r="AE270" i="5"/>
  <c r="AE262" i="5"/>
  <c r="AE254" i="5"/>
  <c r="AE246" i="5"/>
  <c r="AE238" i="5"/>
  <c r="AE230" i="5"/>
  <c r="AE222" i="5"/>
  <c r="AE218" i="5"/>
  <c r="AE214" i="5"/>
  <c r="AE210" i="5"/>
  <c r="AE206" i="5"/>
  <c r="AE125" i="5"/>
  <c r="AE70" i="5"/>
  <c r="AE61" i="5"/>
  <c r="AE46" i="5"/>
  <c r="AE22" i="5"/>
  <c r="AE13" i="5"/>
  <c r="AE175" i="5"/>
  <c r="AE167" i="5"/>
  <c r="AE159" i="5"/>
  <c r="AE151" i="5"/>
  <c r="AE143" i="5"/>
  <c r="AE135" i="5"/>
  <c r="AE127" i="5"/>
  <c r="AE119" i="5"/>
  <c r="AE111" i="5"/>
  <c r="AE103" i="5"/>
  <c r="AE99" i="5"/>
  <c r="AE96" i="5"/>
  <c r="AE88" i="5"/>
  <c r="AE80" i="5"/>
  <c r="AE72" i="5"/>
  <c r="AE64" i="5"/>
  <c r="AE56" i="5"/>
  <c r="AE48" i="5"/>
  <c r="AE40" i="5"/>
  <c r="AE32" i="5"/>
  <c r="AE24" i="5"/>
  <c r="AE16" i="5"/>
  <c r="AE9" i="5"/>
  <c r="AE5" i="5"/>
  <c r="AE177" i="5"/>
  <c r="AE169" i="5"/>
  <c r="AE161" i="5"/>
  <c r="AE153" i="5"/>
  <c r="AE145" i="5"/>
  <c r="AE137" i="5"/>
  <c r="AE129" i="5"/>
  <c r="AE121" i="5"/>
  <c r="AE113" i="5"/>
  <c r="AE105" i="5"/>
  <c r="AE98" i="5"/>
  <c r="AE90" i="5"/>
  <c r="AE82" i="5"/>
  <c r="AE74" i="5"/>
  <c r="AE66" i="5"/>
  <c r="AE58" i="5"/>
  <c r="AE50" i="5"/>
  <c r="AE42" i="5"/>
  <c r="AE34" i="5"/>
  <c r="AE26" i="5"/>
  <c r="AE18" i="5"/>
  <c r="AE11" i="5"/>
  <c r="AE4" i="5"/>
  <c r="AE171" i="5"/>
  <c r="AE163" i="5"/>
  <c r="AE155" i="5"/>
  <c r="AE147" i="5"/>
  <c r="AE139" i="5"/>
  <c r="AE131" i="5"/>
  <c r="AE123" i="5"/>
  <c r="AE115" i="5"/>
  <c r="AE107" i="5"/>
  <c r="AE92" i="5"/>
  <c r="AE84" i="5"/>
  <c r="AE76" i="5"/>
  <c r="AE68" i="5"/>
  <c r="AE62" i="5"/>
  <c r="AE59" i="5"/>
  <c r="AE52" i="5"/>
  <c r="AE44" i="5"/>
  <c r="AE36" i="5"/>
  <c r="AE28" i="5"/>
  <c r="AE20" i="5"/>
  <c r="AE14" i="5"/>
  <c r="AE7" i="5"/>
  <c r="B3" i="2"/>
  <c r="B4" i="2" s="1"/>
  <c r="C4" i="3" l="1"/>
  <c r="A11" i="3"/>
  <c r="A10" i="3"/>
  <c r="C2" i="3"/>
</calcChain>
</file>

<file path=xl/comments1.xml><?xml version="1.0" encoding="utf-8"?>
<comments xmlns="http://schemas.openxmlformats.org/spreadsheetml/2006/main">
  <authors>
    <author>William J. Hitchcock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the date cells should be formatted in a LONG DATE format, left justified</t>
        </r>
      </text>
    </comment>
  </commentList>
</comments>
</file>

<file path=xl/sharedStrings.xml><?xml version="1.0" encoding="utf-8"?>
<sst xmlns="http://schemas.openxmlformats.org/spreadsheetml/2006/main" count="7624" uniqueCount="668">
  <si>
    <t>SYN</t>
  </si>
  <si>
    <t>TITLE</t>
  </si>
  <si>
    <t>T</t>
  </si>
  <si>
    <t>L.</t>
  </si>
  <si>
    <t>ACC</t>
  </si>
  <si>
    <t>Managerial Accounting</t>
  </si>
  <si>
    <t>MWF</t>
  </si>
  <si>
    <t>KEAN</t>
  </si>
  <si>
    <t>McGovern, E</t>
  </si>
  <si>
    <t>Y</t>
  </si>
  <si>
    <t>pm</t>
  </si>
  <si>
    <t>Lammer, L</t>
  </si>
  <si>
    <t>Intermed Financial Acct I</t>
  </si>
  <si>
    <t>Cost Accounting</t>
  </si>
  <si>
    <t>Federal Income Tax I</t>
  </si>
  <si>
    <t>TTH</t>
  </si>
  <si>
    <t>Schleicher, D</t>
  </si>
  <si>
    <t>Adv Financial Accounting</t>
  </si>
  <si>
    <t>ARC</t>
  </si>
  <si>
    <t>Transition to College</t>
  </si>
  <si>
    <t>MW</t>
  </si>
  <si>
    <t>Gallagher, L</t>
  </si>
  <si>
    <t>Career Strategies:Exploration</t>
  </si>
  <si>
    <t>Bales, S</t>
  </si>
  <si>
    <t>Career Strategies: Qual. Work</t>
  </si>
  <si>
    <t>M</t>
  </si>
  <si>
    <t>ARCE</t>
  </si>
  <si>
    <t>Weber, K</t>
  </si>
  <si>
    <t>CS: Culture of Work</t>
  </si>
  <si>
    <t>ARR</t>
  </si>
  <si>
    <t>TBA</t>
  </si>
  <si>
    <t>ATR</t>
  </si>
  <si>
    <t>Athletic Training Skills</t>
  </si>
  <si>
    <t>GRAB</t>
  </si>
  <si>
    <t>Figgins, M</t>
  </si>
  <si>
    <t>Eval of Athletic Injuries II</t>
  </si>
  <si>
    <t>ROHL</t>
  </si>
  <si>
    <t>Beard, M</t>
  </si>
  <si>
    <t>Therapeutic Interventions I</t>
  </si>
  <si>
    <t>Feld, S</t>
  </si>
  <si>
    <t>Evidence Based Practice in AT</t>
  </si>
  <si>
    <t>Health &amp; Wellness Promotion</t>
  </si>
  <si>
    <t>MF</t>
  </si>
  <si>
    <t>DeShaw, K</t>
  </si>
  <si>
    <t>Clinical Experience II</t>
  </si>
  <si>
    <t>Clinical Experience V</t>
  </si>
  <si>
    <t>Adv Psychology of Injuries</t>
  </si>
  <si>
    <t>Healthcare Administration</t>
  </si>
  <si>
    <t>BAN</t>
  </si>
  <si>
    <t>Essentials of Analytics</t>
  </si>
  <si>
    <t>Smith, J</t>
  </si>
  <si>
    <t>Data Visualization</t>
  </si>
  <si>
    <t>Hitchcock, W</t>
  </si>
  <si>
    <t>Marketing Analytics</t>
  </si>
  <si>
    <t>MTH</t>
  </si>
  <si>
    <t>Choi, S</t>
  </si>
  <si>
    <t>BIO</t>
  </si>
  <si>
    <t>Principles of Biology I-ES</t>
  </si>
  <si>
    <t>SCIE</t>
  </si>
  <si>
    <t>Cooper, K</t>
  </si>
  <si>
    <t>Taylor, B</t>
  </si>
  <si>
    <t>Sinha, A</t>
  </si>
  <si>
    <t>Prin of Biology Lab</t>
  </si>
  <si>
    <t>Gribben, J</t>
  </si>
  <si>
    <t>TH</t>
  </si>
  <si>
    <t>Shealer, D</t>
  </si>
  <si>
    <t>W</t>
  </si>
  <si>
    <t>Microbiology</t>
  </si>
  <si>
    <t>TF</t>
  </si>
  <si>
    <t>Human Anatomy &amp; Physiology I</t>
  </si>
  <si>
    <t>HENN</t>
  </si>
  <si>
    <t>Thraen-Borowski, K</t>
  </si>
  <si>
    <t>Human Anatomy &amp; Phys. I Lab</t>
  </si>
  <si>
    <t>Biechler, E</t>
  </si>
  <si>
    <t>Plant Biology</t>
  </si>
  <si>
    <t>Fundamentals of Public Health</t>
  </si>
  <si>
    <t>Schultz, U</t>
  </si>
  <si>
    <t>Issues Environmental Bio-ES</t>
  </si>
  <si>
    <t>Davis, T</t>
  </si>
  <si>
    <t>Biostatistics-QR</t>
  </si>
  <si>
    <t>Experimental Design</t>
  </si>
  <si>
    <t>Animal Behavior</t>
  </si>
  <si>
    <t>Junior Seminar</t>
  </si>
  <si>
    <t>Vertebrate Physiology</t>
  </si>
  <si>
    <t>Sen Sem Research Portfolio-PJ</t>
  </si>
  <si>
    <t>Senior Seminar Portfolio-PJ</t>
  </si>
  <si>
    <t>Advanced Research Seminar I</t>
  </si>
  <si>
    <t>Moser, A</t>
  </si>
  <si>
    <t>Adv. Cellular &amp; Molecular Bio</t>
  </si>
  <si>
    <t>BUS</t>
  </si>
  <si>
    <t>Prin of Management</t>
  </si>
  <si>
    <t>Tringale, A</t>
  </si>
  <si>
    <t>Principles of Marketing</t>
  </si>
  <si>
    <t>Donovan, A</t>
  </si>
  <si>
    <t>Madoff to Mortgages-EI</t>
  </si>
  <si>
    <t>Kallback, B</t>
  </si>
  <si>
    <t>Financial Ethics-VX</t>
  </si>
  <si>
    <t>Eller, E</t>
  </si>
  <si>
    <t>Business Law I</t>
  </si>
  <si>
    <t>Human Resource Management</t>
  </si>
  <si>
    <t>Marketing Management</t>
  </si>
  <si>
    <t>Retail Administration</t>
  </si>
  <si>
    <t>Managerial Finance</t>
  </si>
  <si>
    <t>Shin, S</t>
  </si>
  <si>
    <t>International Finance</t>
  </si>
  <si>
    <t>Investments</t>
  </si>
  <si>
    <t>LIFE Portfolio Application I</t>
  </si>
  <si>
    <t>International Business</t>
  </si>
  <si>
    <t>Business Internship</t>
  </si>
  <si>
    <t>Global Leadership</t>
  </si>
  <si>
    <t>Gambrall, D</t>
  </si>
  <si>
    <t>Marketing Research</t>
  </si>
  <si>
    <t>LIFE Portfolio Application II</t>
  </si>
  <si>
    <t>HR: Selection/Evaluation</t>
  </si>
  <si>
    <t>CED</t>
  </si>
  <si>
    <t>Cybersecurity Bootcamp</t>
  </si>
  <si>
    <t>ONL</t>
  </si>
  <si>
    <t>Staff</t>
  </si>
  <si>
    <t>CFP</t>
  </si>
  <si>
    <t>Retirement Planning &amp; Empl Ben</t>
  </si>
  <si>
    <t>Estate Planning</t>
  </si>
  <si>
    <t>CHE</t>
  </si>
  <si>
    <t>General Chemistry I</t>
  </si>
  <si>
    <t>Edwards, C</t>
  </si>
  <si>
    <t>Gen Chemistry I Lab</t>
  </si>
  <si>
    <t>Kehr, A</t>
  </si>
  <si>
    <t>Analytical Chemistry</t>
  </si>
  <si>
    <t>Organic Chemistry II</t>
  </si>
  <si>
    <t>Oostendorp, D</t>
  </si>
  <si>
    <t>Organic Chem II Lab</t>
  </si>
  <si>
    <t>The Chemistry of Art-AH</t>
  </si>
  <si>
    <t>Introductory Biochemistry</t>
  </si>
  <si>
    <t>Biochemistry Lab</t>
  </si>
  <si>
    <t>Junior Seminar I: Chem Lit</t>
  </si>
  <si>
    <t>Senior Seminar: Portfolio-PJ</t>
  </si>
  <si>
    <t>Research</t>
  </si>
  <si>
    <t>CIT</t>
  </si>
  <si>
    <t>Principles of Computing &amp; IT</t>
  </si>
  <si>
    <t>CLD</t>
  </si>
  <si>
    <t>Admin &amp; Management in Sport</t>
  </si>
  <si>
    <t>Marx Scheuerell, A</t>
  </si>
  <si>
    <t>Applied Sports Physiology</t>
  </si>
  <si>
    <t>Stroiney, D</t>
  </si>
  <si>
    <t>Sports Psychology</t>
  </si>
  <si>
    <t>COM</t>
  </si>
  <si>
    <t>Oral Comm as Critical Inquiry</t>
  </si>
  <si>
    <t>HOFF</t>
  </si>
  <si>
    <t>Goodman, C</t>
  </si>
  <si>
    <t>Decker, R</t>
  </si>
  <si>
    <t>Media and Society-EI</t>
  </si>
  <si>
    <t>Myers, S</t>
  </si>
  <si>
    <t>Mederson, M</t>
  </si>
  <si>
    <t>Intro TV Production-EC</t>
  </si>
  <si>
    <t>Schaefer, C</t>
  </si>
  <si>
    <t>Digital Imaging</t>
  </si>
  <si>
    <t>Communication Theory</t>
  </si>
  <si>
    <t>Sullivan, M</t>
  </si>
  <si>
    <t>Prin of Public Relations</t>
  </si>
  <si>
    <t>Farren-Eller, K</t>
  </si>
  <si>
    <t>Public Relations Writing</t>
  </si>
  <si>
    <t>Media Writing</t>
  </si>
  <si>
    <t>Modern Theatre-EC</t>
  </si>
  <si>
    <t>Interpersonl Communication-AI</t>
  </si>
  <si>
    <t>Electronic Field Production</t>
  </si>
  <si>
    <t>News Analysis</t>
  </si>
  <si>
    <t>World Cinema-EC</t>
  </si>
  <si>
    <t>Kohl, P</t>
  </si>
  <si>
    <t>Identity/Comm in Rock&amp;Roll-EI</t>
  </si>
  <si>
    <t>Media Studies Practicum</t>
  </si>
  <si>
    <t>Adv Public Relations Writing</t>
  </si>
  <si>
    <t>Persuasion</t>
  </si>
  <si>
    <t>Media Criticism</t>
  </si>
  <si>
    <t>Communication Research</t>
  </si>
  <si>
    <t>CRJ</t>
  </si>
  <si>
    <t>Intro to Criminal Justice</t>
  </si>
  <si>
    <t>Bell, V</t>
  </si>
  <si>
    <t>Criminal Law</t>
  </si>
  <si>
    <t>Wooden, S</t>
  </si>
  <si>
    <t>Criminology</t>
  </si>
  <si>
    <t>Loui, K</t>
  </si>
  <si>
    <t>Introduction to Corrections</t>
  </si>
  <si>
    <t>Kearney, E</t>
  </si>
  <si>
    <t>Juvenile Delinq &amp; Justice</t>
  </si>
  <si>
    <t>Law Enf Dec Mak &amp; Use of Forc</t>
  </si>
  <si>
    <t>Internship</t>
  </si>
  <si>
    <t>Decker, L</t>
  </si>
  <si>
    <t>CSC</t>
  </si>
  <si>
    <t>Introduction to Programming</t>
  </si>
  <si>
    <t>MTWTHF</t>
  </si>
  <si>
    <t>Neebel, D</t>
  </si>
  <si>
    <t>Data Structures &amp; Algorithms</t>
  </si>
  <si>
    <t>Thompson, M</t>
  </si>
  <si>
    <t>Computer Organiz/Architecture</t>
  </si>
  <si>
    <t>Database Programming</t>
  </si>
  <si>
    <t>Capstone Project I</t>
  </si>
  <si>
    <t>CTL</t>
  </si>
  <si>
    <t>Engaging Communities-FC</t>
  </si>
  <si>
    <t>WAHL</t>
  </si>
  <si>
    <t>Osheim, A</t>
  </si>
  <si>
    <t>Belief, Unbelief Good Life</t>
  </si>
  <si>
    <t>Lammer-Heindel, C</t>
  </si>
  <si>
    <t>Leadership Sem for Soc Justice</t>
  </si>
  <si>
    <t>Kuhl, C</t>
  </si>
  <si>
    <t>DAT</t>
  </si>
  <si>
    <t>Tools &amp; Methods for Analytics</t>
  </si>
  <si>
    <t>Keller, R</t>
  </si>
  <si>
    <t>ECO</t>
  </si>
  <si>
    <t>Prin of Microeconomics-QR</t>
  </si>
  <si>
    <t>Prin of Macroeconomics-QR</t>
  </si>
  <si>
    <t>EDU</t>
  </si>
  <si>
    <t>Foundations of Education</t>
  </si>
  <si>
    <t>Scheuerell, S</t>
  </si>
  <si>
    <t>Foundations of Inclusive Ed</t>
  </si>
  <si>
    <t>Daigle, B</t>
  </si>
  <si>
    <t>Learn. Environ/Collaborations</t>
  </si>
  <si>
    <t>Children &amp; Young Adult Lit-AA</t>
  </si>
  <si>
    <t>Smith, R</t>
  </si>
  <si>
    <t>C/I in PE/Health/Wellness</t>
  </si>
  <si>
    <t>Boyer, K</t>
  </si>
  <si>
    <t>C/I in Performing Arts</t>
  </si>
  <si>
    <t>Davis-Orwoll, S</t>
  </si>
  <si>
    <t>C/I in Visual Arts</t>
  </si>
  <si>
    <t>Lahey, L</t>
  </si>
  <si>
    <t>Multicultural Education-EI</t>
  </si>
  <si>
    <t>Welsh, H</t>
  </si>
  <si>
    <t>Curr/Instr in Lang Arts</t>
  </si>
  <si>
    <t>Salyer, D</t>
  </si>
  <si>
    <t>Beginning Reading</t>
  </si>
  <si>
    <t>Curr/Instr in Math</t>
  </si>
  <si>
    <t>OFC</t>
  </si>
  <si>
    <t>Nugent, C</t>
  </si>
  <si>
    <t>Intermediate Clinical K-6</t>
  </si>
  <si>
    <t>Curr/Instr in Science</t>
  </si>
  <si>
    <t>Reading Across the Curriculum</t>
  </si>
  <si>
    <t>WF</t>
  </si>
  <si>
    <t>Differentiated Instruction K-6</t>
  </si>
  <si>
    <t>Winkel, M</t>
  </si>
  <si>
    <t>Assess Exceptionality Pre K-8</t>
  </si>
  <si>
    <t>Learning/Behavior Strategies I</t>
  </si>
  <si>
    <t>Rdg in Middle/Secondary Sch</t>
  </si>
  <si>
    <t>Practicum/Instr Read Problem</t>
  </si>
  <si>
    <t>Student Tch Elem Music</t>
  </si>
  <si>
    <t>Fabricius, R</t>
  </si>
  <si>
    <t>Student Tch Sec Music</t>
  </si>
  <si>
    <t>Stud Tch Early Child Sp Ed 0-5</t>
  </si>
  <si>
    <t>Student Tch Primary K-3 ECE</t>
  </si>
  <si>
    <t>Student Tch Elem School</t>
  </si>
  <si>
    <t>Student Tch Inst Strat I K-8</t>
  </si>
  <si>
    <t>Student Tch El Ed Inst Strat I</t>
  </si>
  <si>
    <t>Student Tch Secondary School</t>
  </si>
  <si>
    <t>Capstone Seminar/Portfolio-PJ</t>
  </si>
  <si>
    <t>EGR</t>
  </si>
  <si>
    <t>Intro to EGR Design-EC</t>
  </si>
  <si>
    <t>Thompson, K</t>
  </si>
  <si>
    <t>Engineering Dynamics</t>
  </si>
  <si>
    <t>Bir, D</t>
  </si>
  <si>
    <t>Biomechanics and Biomaterials</t>
  </si>
  <si>
    <t>Modeling/Control Dynamic Systm</t>
  </si>
  <si>
    <t>Engineering Lab III</t>
  </si>
  <si>
    <t>Joy, A</t>
  </si>
  <si>
    <t>Machine Design</t>
  </si>
  <si>
    <t>Capstone Engineer Design I-PJ</t>
  </si>
  <si>
    <t>ENG</t>
  </si>
  <si>
    <t>College Writing-WC</t>
  </si>
  <si>
    <t>Kanyusik, W</t>
  </si>
  <si>
    <t>Stone, S</t>
  </si>
  <si>
    <t>Pollock, J</t>
  </si>
  <si>
    <t>Jablonsky, W</t>
  </si>
  <si>
    <t>Critical Writing-WC</t>
  </si>
  <si>
    <t>Auge, A</t>
  </si>
  <si>
    <t>World Literature-EC</t>
  </si>
  <si>
    <t>The Fractured Fairy Tale-EC</t>
  </si>
  <si>
    <t>Poetry Writing</t>
  </si>
  <si>
    <t>Law in American Lit/Film-EI</t>
  </si>
  <si>
    <t>Rhetoric &amp; Political Engmt-EI</t>
  </si>
  <si>
    <t>Clark, N</t>
  </si>
  <si>
    <t>Modn Irish Lit &amp; Culture</t>
  </si>
  <si>
    <t>American Lit: 1861-1900</t>
  </si>
  <si>
    <t>Victorian Age 1832-1901</t>
  </si>
  <si>
    <t>VanLaningham, E</t>
  </si>
  <si>
    <t>Adv Fiction Writing</t>
  </si>
  <si>
    <t>Lang Theory &amp; Tching Writing</t>
  </si>
  <si>
    <t>Literary Criticism</t>
  </si>
  <si>
    <t>Senior Literature Capstone-PJ</t>
  </si>
  <si>
    <t>Senior Lit Capstone Defense</t>
  </si>
  <si>
    <t>Senior Thesis Seminar-PJ</t>
  </si>
  <si>
    <t>Senior Thesis Defense</t>
  </si>
  <si>
    <t>Eng Prctm:Lit Journal &amp; Prdct</t>
  </si>
  <si>
    <t>EXP</t>
  </si>
  <si>
    <t>Foundation for College Success</t>
  </si>
  <si>
    <t>Mulligan, D</t>
  </si>
  <si>
    <t>DuSTEM Seminar 1</t>
  </si>
  <si>
    <t>Expl. Self,Community &amp; Career</t>
  </si>
  <si>
    <t>Weber, J</t>
  </si>
  <si>
    <t>Leadership Seminar</t>
  </si>
  <si>
    <t>Eby, J</t>
  </si>
  <si>
    <t>Topics in Leadership</t>
  </si>
  <si>
    <t>Burrows Schumacher, M / Keleher, K</t>
  </si>
  <si>
    <t>Walsh, K</t>
  </si>
  <si>
    <t>Patel Interfaith Seminar 1</t>
  </si>
  <si>
    <t>DuSTEM 3</t>
  </si>
  <si>
    <t>DuSTEM 5</t>
  </si>
  <si>
    <t>GRS</t>
  </si>
  <si>
    <t>First Year Latin I</t>
  </si>
  <si>
    <t>Espinosa, V</t>
  </si>
  <si>
    <t>HIS</t>
  </si>
  <si>
    <t>U S History to 1877</t>
  </si>
  <si>
    <t>Anderson-Bricker, K</t>
  </si>
  <si>
    <t>Russian History tr. Novels-EC</t>
  </si>
  <si>
    <t>Zhu, L</t>
  </si>
  <si>
    <t>Themes in World History-EI</t>
  </si>
  <si>
    <t>Kehren, M</t>
  </si>
  <si>
    <t>Community/Identity Am West-EI</t>
  </si>
  <si>
    <t>History of U.S. Sexuality-AV</t>
  </si>
  <si>
    <t>Arab-Israeli Conflict-EI</t>
  </si>
  <si>
    <t>The Reformation</t>
  </si>
  <si>
    <t>Paris in 1920'S &amp;1930'S-AA</t>
  </si>
  <si>
    <t>Lorenz, A</t>
  </si>
  <si>
    <t>Second World War</t>
  </si>
  <si>
    <t>Research Seminar-IN</t>
  </si>
  <si>
    <t>HON</t>
  </si>
  <si>
    <t>Phillipson, T</t>
  </si>
  <si>
    <t>Honors Research Seminar</t>
  </si>
  <si>
    <t>Kohlhaas, J</t>
  </si>
  <si>
    <t>INS</t>
  </si>
  <si>
    <t>Senior Seminar</t>
  </si>
  <si>
    <t>KIN</t>
  </si>
  <si>
    <t>Team Sports I</t>
  </si>
  <si>
    <t>CT1</t>
  </si>
  <si>
    <t>Tebon, C</t>
  </si>
  <si>
    <t>Introduction to Kinesiology</t>
  </si>
  <si>
    <t>Personal/Community Health</t>
  </si>
  <si>
    <t>Nutrition</t>
  </si>
  <si>
    <t>Connolly, P</t>
  </si>
  <si>
    <t>Sports Officiating</t>
  </si>
  <si>
    <t>Research Methods Kinesiology</t>
  </si>
  <si>
    <t>Physiology of Exercise</t>
  </si>
  <si>
    <t>Theory Strength Train &amp; Condit</t>
  </si>
  <si>
    <t>Kult, T</t>
  </si>
  <si>
    <t>Research Exp in Kinesiology</t>
  </si>
  <si>
    <t>Practm Phys Actvty &amp; Health I</t>
  </si>
  <si>
    <t>Internship Kinesiology I-IN</t>
  </si>
  <si>
    <t>Internship in Kinesiology II</t>
  </si>
  <si>
    <t>LIB</t>
  </si>
  <si>
    <t>Kurczek, J</t>
  </si>
  <si>
    <t>Massena, A</t>
  </si>
  <si>
    <t>Difilippo, E</t>
  </si>
  <si>
    <t>Garoutte, L</t>
  </si>
  <si>
    <t>Spiritual Memoir-CT</t>
  </si>
  <si>
    <t>Spiritual Memoirs-CT</t>
  </si>
  <si>
    <t>Priests, Ministers, Rabbis-CT</t>
  </si>
  <si>
    <t>Waldmeir, J</t>
  </si>
  <si>
    <t>Religious Imagination-CT</t>
  </si>
  <si>
    <t>Portfolio-PJ</t>
  </si>
  <si>
    <t>Tyler, L</t>
  </si>
  <si>
    <t>MAA</t>
  </si>
  <si>
    <t>Data Science</t>
  </si>
  <si>
    <t>Lehman, D</t>
  </si>
  <si>
    <t>Risk Analysis</t>
  </si>
  <si>
    <t>MAT</t>
  </si>
  <si>
    <t>Problems in Quant. Reason-QR</t>
  </si>
  <si>
    <t>Heidenreich, K</t>
  </si>
  <si>
    <t>MTF</t>
  </si>
  <si>
    <t>Crook, S</t>
  </si>
  <si>
    <t>Statistics-QR</t>
  </si>
  <si>
    <t>MTWF</t>
  </si>
  <si>
    <t>MTTHF</t>
  </si>
  <si>
    <t>Pre-Calculus-FM</t>
  </si>
  <si>
    <t>Heidenreich, J</t>
  </si>
  <si>
    <t>Calc of One Variable I-FM</t>
  </si>
  <si>
    <t>Kohlhaas, A</t>
  </si>
  <si>
    <t>Calc of One Variable II</t>
  </si>
  <si>
    <t>Math Learning Companion</t>
  </si>
  <si>
    <t>Linear Algebra</t>
  </si>
  <si>
    <t>Multivariable Calculus</t>
  </si>
  <si>
    <t>Modern Geometry</t>
  </si>
  <si>
    <t>Seminar</t>
  </si>
  <si>
    <t>Real Analysis</t>
  </si>
  <si>
    <t>MHC</t>
  </si>
  <si>
    <t>Foundations of Mental Health</t>
  </si>
  <si>
    <t>Kathleen, A</t>
  </si>
  <si>
    <t>Human Growth and Development</t>
  </si>
  <si>
    <t>Ricondo, K</t>
  </si>
  <si>
    <t>Foundations of Addictions</t>
  </si>
  <si>
    <t>Runde, C</t>
  </si>
  <si>
    <t>Research &amp; Program Evaluation</t>
  </si>
  <si>
    <t>Prof. Orientation &amp; Identity</t>
  </si>
  <si>
    <t>Schilder, S</t>
  </si>
  <si>
    <t>Helping Relationships</t>
  </si>
  <si>
    <t>Lauritsen, K</t>
  </si>
  <si>
    <t>Supvsed Clinical Internship I</t>
  </si>
  <si>
    <t>MUS</t>
  </si>
  <si>
    <t>Music Theory I-EC</t>
  </si>
  <si>
    <t>VISI</t>
  </si>
  <si>
    <t>Aural Skills I</t>
  </si>
  <si>
    <t>Cawley, J</t>
  </si>
  <si>
    <t>Applied Voice</t>
  </si>
  <si>
    <t>O'Dea, D</t>
  </si>
  <si>
    <t>Applied Piano</t>
  </si>
  <si>
    <t>Applied Organ</t>
  </si>
  <si>
    <t>Applied Violin</t>
  </si>
  <si>
    <t>Brenner, P</t>
  </si>
  <si>
    <t>Applied Viola</t>
  </si>
  <si>
    <t>Applied Cello</t>
  </si>
  <si>
    <t>Price, K</t>
  </si>
  <si>
    <t>Applied String Bass</t>
  </si>
  <si>
    <t>Applied Guitar</t>
  </si>
  <si>
    <t>DeJesus, M</t>
  </si>
  <si>
    <t>Applied Flute</t>
  </si>
  <si>
    <t>Omarzu, J</t>
  </si>
  <si>
    <t>Applied Oboe</t>
  </si>
  <si>
    <t>Resnick, D</t>
  </si>
  <si>
    <t>Applied Clarinet</t>
  </si>
  <si>
    <t>Applied Saxophone</t>
  </si>
  <si>
    <t>Applied Bassoon</t>
  </si>
  <si>
    <t>Applied Trumpet</t>
  </si>
  <si>
    <t>Flynn, L</t>
  </si>
  <si>
    <t>Applied French Horn</t>
  </si>
  <si>
    <t>Hinman, W</t>
  </si>
  <si>
    <t>Applied Trombone</t>
  </si>
  <si>
    <t>Pohland, G</t>
  </si>
  <si>
    <t>Applied Baritone</t>
  </si>
  <si>
    <t>Applied Tuba</t>
  </si>
  <si>
    <t>Applied Percussion</t>
  </si>
  <si>
    <t>Iwasaki, M</t>
  </si>
  <si>
    <t>String Techniques</t>
  </si>
  <si>
    <t>CATR</t>
  </si>
  <si>
    <t>Duchow, A</t>
  </si>
  <si>
    <t>Wind Ensemble</t>
  </si>
  <si>
    <t>Jazz Ensemble</t>
  </si>
  <si>
    <t>Loras Concert Choir</t>
  </si>
  <si>
    <t>Chamber Singers</t>
  </si>
  <si>
    <t>Music Theory III</t>
  </si>
  <si>
    <t>Clarke Instructor</t>
  </si>
  <si>
    <t>Aural Skills III</t>
  </si>
  <si>
    <t>World Music &amp; Cultures-EI</t>
  </si>
  <si>
    <t>Music Hist/Literature II</t>
  </si>
  <si>
    <t>Basic Conducting</t>
  </si>
  <si>
    <t>Secondary Music Methods</t>
  </si>
  <si>
    <t>DR: Choral Prog &amp; Pedagogy</t>
  </si>
  <si>
    <t>NEU</t>
  </si>
  <si>
    <t>Behavioral Neuroscience</t>
  </si>
  <si>
    <t>Cassella, S</t>
  </si>
  <si>
    <t>Research Experience</t>
  </si>
  <si>
    <t>Junior Seminar I</t>
  </si>
  <si>
    <t>Senior Seminar II</t>
  </si>
  <si>
    <t>PHI</t>
  </si>
  <si>
    <t>Intro to Philosophy-EI</t>
  </si>
  <si>
    <t>Logic</t>
  </si>
  <si>
    <t>Ancient Philosophy</t>
  </si>
  <si>
    <t>Human Identity in Commnity-EI</t>
  </si>
  <si>
    <t>Business Ethics-VX</t>
  </si>
  <si>
    <t>Ciapalo, R</t>
  </si>
  <si>
    <t>PHY</t>
  </si>
  <si>
    <t>Astronomy-AH</t>
  </si>
  <si>
    <t>McLaughlin, K</t>
  </si>
  <si>
    <t>Elements Physics I-QR</t>
  </si>
  <si>
    <t>Physics Scientist/Engnrs I-QR</t>
  </si>
  <si>
    <t>Physics Lab I-QR</t>
  </si>
  <si>
    <t>Utt, N</t>
  </si>
  <si>
    <t>POL</t>
  </si>
  <si>
    <t>Issue American Politics-EI</t>
  </si>
  <si>
    <t>Budzisz, C</t>
  </si>
  <si>
    <t>Western Political Thought-EI</t>
  </si>
  <si>
    <t>Cochran, D</t>
  </si>
  <si>
    <t>Congress &amp; Presidency-EI</t>
  </si>
  <si>
    <t>International Politics</t>
  </si>
  <si>
    <t>Darr, B</t>
  </si>
  <si>
    <t>Political Themes in Film</t>
  </si>
  <si>
    <t>Politics in Developing World</t>
  </si>
  <si>
    <t>War and Pacifism-VX</t>
  </si>
  <si>
    <t>PSY</t>
  </si>
  <si>
    <t>Introductory Psychology</t>
  </si>
  <si>
    <t>Lifespan Development</t>
  </si>
  <si>
    <t>Bartgis, L</t>
  </si>
  <si>
    <t>Brain &amp; Behavior</t>
  </si>
  <si>
    <t>Res Methods &amp; Statistics I</t>
  </si>
  <si>
    <t>Abnormal Psychology</t>
  </si>
  <si>
    <t>Industrial-Organiz Psych</t>
  </si>
  <si>
    <t>Drugs &amp; Human Behavior-AH</t>
  </si>
  <si>
    <t>Advanced Research Methods</t>
  </si>
  <si>
    <t>Grinde, L</t>
  </si>
  <si>
    <t>Developmental Psychology</t>
  </si>
  <si>
    <t>Clinical Psychology</t>
  </si>
  <si>
    <t>Cross-Cultural Psychology</t>
  </si>
  <si>
    <t>Senior Seminar &amp; Portfolio-PJ</t>
  </si>
  <si>
    <t>REL</t>
  </si>
  <si>
    <t>Pilgrims in Their Own Land-AI</t>
  </si>
  <si>
    <t>RST</t>
  </si>
  <si>
    <t>Worship: Foretaste Heaven-EC</t>
  </si>
  <si>
    <t>Pitt, D</t>
  </si>
  <si>
    <t>Intro to Peace and Justice</t>
  </si>
  <si>
    <t>Intro to Old Testament</t>
  </si>
  <si>
    <t>The Catholic Heritage</t>
  </si>
  <si>
    <t>Christ &amp; Culture-AC</t>
  </si>
  <si>
    <t>Catholic Social Teachings-VX</t>
  </si>
  <si>
    <t>Capstone Research</t>
  </si>
  <si>
    <t>F</t>
  </si>
  <si>
    <t>SMYT</t>
  </si>
  <si>
    <t>SCP</t>
  </si>
  <si>
    <t>Human Growth &amp; Development</t>
  </si>
  <si>
    <t>Johnson, M</t>
  </si>
  <si>
    <t>Kjelland, E</t>
  </si>
  <si>
    <t>Assessment</t>
  </si>
  <si>
    <t>Baumann, P</t>
  </si>
  <si>
    <t>Tuescher, K</t>
  </si>
  <si>
    <t>Fellenzer, R</t>
  </si>
  <si>
    <t>School Counseling</t>
  </si>
  <si>
    <t>Practicum in School Counseling</t>
  </si>
  <si>
    <t>Intrnship Sch Counsling: K-8</t>
  </si>
  <si>
    <t>Intrnship Sch Counsling: 5-12</t>
  </si>
  <si>
    <t>SCW</t>
  </si>
  <si>
    <t>Intro Social Welfare-EI</t>
  </si>
  <si>
    <t>Bechen, M</t>
  </si>
  <si>
    <t>Reynolds, A</t>
  </si>
  <si>
    <t>CBL:Human Behav &amp; Soc Envrnmt</t>
  </si>
  <si>
    <t>Fett, N</t>
  </si>
  <si>
    <t>Self-Care &amp; Helping Prof-EI</t>
  </si>
  <si>
    <t>Social Work with Groups &amp; Fam</t>
  </si>
  <si>
    <t>CBL:Career Options &amp; Prof Prc</t>
  </si>
  <si>
    <t>Social Work With Orgs. &amp; Comm.</t>
  </si>
  <si>
    <t>SMG</t>
  </si>
  <si>
    <t>Intro Sport Management</t>
  </si>
  <si>
    <t>Garrett, M</t>
  </si>
  <si>
    <t>Sport and Society</t>
  </si>
  <si>
    <t>Sport Governance</t>
  </si>
  <si>
    <t>Level-2 Internship Sport Mgmt</t>
  </si>
  <si>
    <t>Sport Law</t>
  </si>
  <si>
    <t>ER: Analytics in Wrestling</t>
  </si>
  <si>
    <t>Sport Finance &amp; Revenue Mgmt</t>
  </si>
  <si>
    <t>Sport Marketing &amp; Promotions</t>
  </si>
  <si>
    <t>Lev 3 Field Experience Spt Mgt</t>
  </si>
  <si>
    <t>SOC</t>
  </si>
  <si>
    <t>Intro to Sociology-EI</t>
  </si>
  <si>
    <t>Deviance &amp; Deviants</t>
  </si>
  <si>
    <t>Gender &amp; Society</t>
  </si>
  <si>
    <t>Corken, M</t>
  </si>
  <si>
    <t>Race &amp; Ethnicity-AC</t>
  </si>
  <si>
    <t>Parks, K</t>
  </si>
  <si>
    <t>CBL:Sociology of Education</t>
  </si>
  <si>
    <t>Res. Methods &amp; Data Analysis</t>
  </si>
  <si>
    <t>SPA</t>
  </si>
  <si>
    <t>Intermediate Spanish I</t>
  </si>
  <si>
    <t>Adv Communicative Modes</t>
  </si>
  <si>
    <t>McCarthy-Gilmore, K</t>
  </si>
  <si>
    <t>Activism and Justice</t>
  </si>
  <si>
    <t>Themes in Literature</t>
  </si>
  <si>
    <t>SSE</t>
  </si>
  <si>
    <t>Learning Strategies I</t>
  </si>
  <si>
    <t>Dept</t>
  </si>
  <si>
    <t>Start</t>
  </si>
  <si>
    <t>end</t>
  </si>
  <si>
    <t>Wait</t>
  </si>
  <si>
    <t>Enr</t>
  </si>
  <si>
    <t>Num</t>
  </si>
  <si>
    <t>Max</t>
  </si>
  <si>
    <t>Cmp</t>
  </si>
  <si>
    <t>Crse</t>
  </si>
  <si>
    <t>Sfx</t>
  </si>
  <si>
    <t>L</t>
  </si>
  <si>
    <t>D</t>
  </si>
  <si>
    <t>Min Cred</t>
  </si>
  <si>
    <t>Sect</t>
  </si>
  <si>
    <t>Max Cred</t>
  </si>
  <si>
    <t>am</t>
  </si>
  <si>
    <t>Aft Eve</t>
  </si>
  <si>
    <t>Days</t>
  </si>
  <si>
    <t>Bldg</t>
  </si>
  <si>
    <t>Room</t>
  </si>
  <si>
    <t>Instructor</t>
  </si>
  <si>
    <t>Eff Max</t>
  </si>
  <si>
    <t>% Cap</t>
  </si>
  <si>
    <t>Type</t>
  </si>
  <si>
    <t>Elap</t>
  </si>
  <si>
    <t>Num Days</t>
  </si>
  <si>
    <t>GE Code</t>
  </si>
  <si>
    <t>PJ</t>
  </si>
  <si>
    <t>WC</t>
  </si>
  <si>
    <t>EI</t>
  </si>
  <si>
    <t>CT</t>
  </si>
  <si>
    <t>QR</t>
  </si>
  <si>
    <t>ES</t>
  </si>
  <si>
    <t>FM</t>
  </si>
  <si>
    <t>AH</t>
  </si>
  <si>
    <t>FC</t>
  </si>
  <si>
    <t>EC</t>
  </si>
  <si>
    <t>AC</t>
  </si>
  <si>
    <t>VX</t>
  </si>
  <si>
    <t>AV</t>
  </si>
  <si>
    <t>IN</t>
  </si>
  <si>
    <t>AA</t>
  </si>
  <si>
    <t>AI</t>
  </si>
  <si>
    <t>Gen Ed</t>
  </si>
  <si>
    <t>Curr</t>
  </si>
  <si>
    <t>Catg</t>
  </si>
  <si>
    <t>Explore</t>
  </si>
  <si>
    <t>Found</t>
  </si>
  <si>
    <t>FEV</t>
  </si>
  <si>
    <t>AGE</t>
  </si>
  <si>
    <t>Vocation</t>
  </si>
  <si>
    <t>Integ Cap</t>
  </si>
  <si>
    <t>Portfolio</t>
  </si>
  <si>
    <t>Name:</t>
  </si>
  <si>
    <t>Date done:</t>
  </si>
  <si>
    <t>Today is:</t>
  </si>
  <si>
    <t>Task #</t>
  </si>
  <si>
    <t>Task (most done on the "Combined" sheet)</t>
  </si>
  <si>
    <t>Open this file, and save it on your C: drive</t>
  </si>
  <si>
    <t>Format the Field names in Row 1 with Bold, Center, Wrap Text.  Adjust all columns appropriately</t>
  </si>
  <si>
    <t>Add "Freeze Panes" so you can view the field names as you scroll down through the records</t>
  </si>
  <si>
    <t>Sort the records by "Title"</t>
  </si>
  <si>
    <t>what is the 1st record?</t>
  </si>
  <si>
    <t>what is the last record?</t>
  </si>
  <si>
    <t>How many total courses are there?</t>
  </si>
  <si>
    <t>How many courses have a "wait list"?</t>
  </si>
  <si>
    <t>What percent of total records is this?</t>
  </si>
  <si>
    <t>How many courses are "Senior level" courses?</t>
  </si>
  <si>
    <t>How many different "Departments" are there?</t>
  </si>
  <si>
    <t>How many different "Instructors" teach at Loras?</t>
  </si>
  <si>
    <t>How many "Online" classes are there?</t>
  </si>
  <si>
    <t>Which building has the most courses (not including the Online courses)?</t>
  </si>
  <si>
    <t>How many different courses are offered at 10:00 am on MWF?</t>
  </si>
  <si>
    <t>Insert two new rows above the field names</t>
  </si>
  <si>
    <t>Type in a number in row 1 above the % Cap, e.g. 90%</t>
  </si>
  <si>
    <t>Use a Conditional Format to highlight this number, as well as all the capacities that are equal or above this number</t>
  </si>
  <si>
    <t>Group both sheets, and add the proper headers &amp; footers to these sheets</t>
  </si>
  <si>
    <t>Ungroup the sheets; use "Rows to Repeat" on the Combined sheet</t>
  </si>
  <si>
    <t>Go to the Combined sheet, change the L &amp; R margin to 0.2, Orientation to Landscape, and adjust the print to print just 1 page wide</t>
  </si>
  <si>
    <t>Save and turn in your work</t>
  </si>
  <si>
    <t>Cols</t>
  </si>
  <si>
    <t>Rows</t>
  </si>
  <si>
    <t>Cells</t>
  </si>
  <si>
    <t>A</t>
  </si>
  <si>
    <t>A1</t>
  </si>
  <si>
    <t>XFD</t>
  </si>
  <si>
    <t>Cell entries</t>
  </si>
  <si>
    <t>text</t>
  </si>
  <si>
    <t>numbers</t>
  </si>
  <si>
    <t>formulas</t>
  </si>
  <si>
    <t>our own</t>
  </si>
  <si>
    <t>functions</t>
  </si>
  <si>
    <t>Brandon Doser</t>
  </si>
  <si>
    <t>Days since:</t>
  </si>
  <si>
    <t>Row Labels</t>
  </si>
  <si>
    <t>Grand Total</t>
  </si>
  <si>
    <t>Abnormal Psyhcology</t>
  </si>
  <si>
    <t>(blank)</t>
  </si>
  <si>
    <t>Hoffman</t>
  </si>
  <si>
    <t>8 AM</t>
  </si>
  <si>
    <t>9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</si>
  <si>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</si>
  <si>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</si>
  <si>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</si>
  <si>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</si>
  <si>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</si>
  <si>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</si>
  <si>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</si>
  <si>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</si>
  <si>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6 PM</t>
  </si>
  <si>
    <t>7 PM</t>
  </si>
  <si>
    <t>Count of M</t>
  </si>
  <si>
    <t>Count of TH</t>
  </si>
  <si>
    <t>Count of F</t>
  </si>
  <si>
    <t>Sum of W</t>
  </si>
  <si>
    <t>Sum of T</t>
  </si>
  <si>
    <t>Level</t>
  </si>
  <si>
    <t>Count of Num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</si>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</sst>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2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164" fontId="18" fillId="0" borderId="0" xfId="1" applyNumberFormat="1" applyFont="1"/>
    <xf numFmtId="20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8" fillId="0" borderId="0" xfId="2" applyFont="1"/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/>
    <xf numFmtId="165" fontId="0" fillId="0" borderId="0" xfId="0" applyNumberFormat="1" applyAlignment="1">
      <alignment horizontal="left"/>
    </xf>
    <xf numFmtId="43" fontId="0" fillId="0" borderId="0" xfId="1" applyNumberFormat="1" applyFont="1"/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2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9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don G. Doser" refreshedDate="44453.844193518518" createdVersion="6" refreshedVersion="6" minRefreshableVersion="3" recordCount="882">
  <cacheSource type="worksheet">
    <worksheetSource ref="T1:T1048576" sheet="After Changes"/>
  </cacheSource>
  <cacheFields count="1">
    <cacheField name="Instructor" numFmtId="0">
      <sharedItems containsBlank="1" count="142">
        <s v="Tuescher, K"/>
        <s v="Schilder, S"/>
        <s v="Baumann, P"/>
        <s v="Lauritsen, K"/>
        <s v="Fellenzer, R"/>
        <s v="Figgins, M"/>
        <s v="Feld, S"/>
        <s v="Beard, M"/>
        <s v="Kathleen, A"/>
        <s v="Kjelland, E"/>
        <s v="Lehman, D"/>
        <s v="Keller, R"/>
        <s v="DeShaw, K"/>
        <s v="Stroiney, D"/>
        <s v="Runde, C"/>
        <s v="Marx Scheuerell, A"/>
        <s v="Johnson, M"/>
        <s v="Ricondo, K"/>
        <s v="Cooper, K"/>
        <s v="Moser, A"/>
        <s v="Cawley, J"/>
        <s v="Pollock, J"/>
        <s v="Biechler, E"/>
        <s v="Schaefer, C"/>
        <s v="Garrett, M"/>
        <s v="Cassella, S"/>
        <s v="Bir, D"/>
        <s v="Thompson, M"/>
        <s v="Pitt, D"/>
        <s v="Welsh, H"/>
        <s v="Decker, L"/>
        <s v="Kurczek, J"/>
        <s v="Kuhl, C"/>
        <s v="Kehren, M"/>
        <s v="Kanyusik, W"/>
        <s v="Grinde, L"/>
        <s v="Budzisz, C"/>
        <s v="Oostendorp, D"/>
        <s v="Sinha, A"/>
        <s v="Farren-Eller, K"/>
        <s v="Schleicher, D"/>
        <s v="Auge, A"/>
        <s v="Tringale, A"/>
        <s v="Crook, S"/>
        <s v="Difilippo, E"/>
        <s v="Eller, E"/>
        <s v="Fabricius, R"/>
        <s v="Kohlhaas, J"/>
        <s v="Choi, S"/>
        <s v="Gambrall, D"/>
        <s v="Davis, T"/>
        <s v="Staff"/>
        <s v="Bell, V"/>
        <s v="McCarthy-Gilmore, K"/>
        <s v="Joy, A"/>
        <s v="Kallback, B"/>
        <s v="Garoutte, L"/>
        <s v="Clark, N"/>
        <s v="Kohl, P"/>
        <s v="Thraen-Borowski, K"/>
        <s v="Shealer, D"/>
        <s v="Jablonsky, W"/>
        <s v="Heidenreich, J"/>
        <s v="Sullivan, M"/>
        <s v="Fett, N"/>
        <s v="Parks, K"/>
        <s v="Salyer, D"/>
        <s v="Neebel, D"/>
        <s v="Shin, S"/>
        <s v="Zhu, L"/>
        <s v="Lorenz, A"/>
        <s v="Daigle, B"/>
        <s v="Donovan, A"/>
        <s v="Kult, T"/>
        <s v="McGovern, E"/>
        <s v="Eby, J"/>
        <s v="VanLaningham, E"/>
        <s v="Winkel, M"/>
        <s v="Bechen, M"/>
        <s v="Pohland, G"/>
        <s v="Gallagher, L"/>
        <s v="Smith, R"/>
        <s v="Kehr, A"/>
        <s v="Nugent, C"/>
        <s v="Waldmeir, J"/>
        <s v="Lammer, L"/>
        <s v="Stone, S"/>
        <s v="Cochran, D"/>
        <s v="Lammer-Heindel, C"/>
        <s v="Loui, K"/>
        <s v="Darr, B"/>
        <s v="Bartgis, L"/>
        <s v="Ciapalo, R"/>
        <s v="Hitchcock, W"/>
        <s v="Thompson, K"/>
        <s v="Tyler, L"/>
        <s v="Weber, J"/>
        <s v="Utt, N"/>
        <s v="McLaughlin, K"/>
        <s v="Mederson, M"/>
        <s v="Heidenreich, K"/>
        <s v="Schultz, U"/>
        <s v="Kearney, E"/>
        <s v="Decker, R"/>
        <s v="Phillipson, T"/>
        <s v="Kohlhaas, A"/>
        <s v="Omarzu, J"/>
        <s v="Corken, M"/>
        <s v="Weber, K"/>
        <s v="Massena, A"/>
        <s v="Tebon, C"/>
        <s v="Lahey, L"/>
        <s v="Davis-Orwoll, S"/>
        <s v="Boyer, K"/>
        <s v="Anderson-Bricker, K"/>
        <s v="Edwards, C"/>
        <s v="Bales, S"/>
        <s v="Wooden, S"/>
        <s v="Smith, J"/>
        <s v="Taylor, B"/>
        <s v="Clarke Instructor"/>
        <s v="Burrows Schumacher, M / Keleher, K"/>
        <s v="Walsh, K"/>
        <s v="Scheuerell, S"/>
        <s v="Duchow, A"/>
        <s v="Myers, S"/>
        <s v="Iwasaki, M"/>
        <s v="Hinman, W"/>
        <s v="Flynn, L"/>
        <s v="Resnick, D"/>
        <s v="Connolly, P"/>
        <s v="DeJesus, M"/>
        <s v="Price, K"/>
        <s v="Brenner, P"/>
        <s v="Reynolds, A"/>
        <s v="Gribben, J"/>
        <s v="O'Dea, D"/>
        <s v="Goodman, C"/>
        <s v="Espinosa, V"/>
        <s v="Osheim, A"/>
        <s v="Mulligan, 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andon G. Doser" refreshedDate="44455.375978587967" createdVersion="6" refreshedVersion="6" minRefreshableVersion="3" recordCount="462">
  <cacheSource type="worksheet">
    <worksheetSource ref="A3:AI465" sheet="After Changes"/>
  </cacheSource>
  <cacheFields count="35">
    <cacheField name="Num" numFmtId="164">
      <sharedItems containsSemiMixedTypes="0" containsString="0" containsNumber="1" containsInteger="1" minValue="1" maxValue="462"/>
    </cacheField>
    <cacheField name="Max" numFmtId="164">
      <sharedItems containsSemiMixedTypes="0" containsString="0" containsNumber="1" containsInteger="1" minValue="0" maxValue="60"/>
    </cacheField>
    <cacheField name="Enr" numFmtId="164">
      <sharedItems containsSemiMixedTypes="0" containsString="0" containsNumber="1" containsInteger="1" minValue="0" maxValue="40"/>
    </cacheField>
    <cacheField name="Wait" numFmtId="0">
      <sharedItems containsBlank="1" count="2">
        <m/>
        <s v="Y"/>
      </sharedItems>
    </cacheField>
    <cacheField name="SYN" numFmtId="0">
      <sharedItems containsSemiMixedTypes="0" containsString="0" containsNumber="1" containsInteger="1" minValue="3958" maxValue="5191"/>
    </cacheField>
    <cacheField name="Cmp" numFmtId="0">
      <sharedItems/>
    </cacheField>
    <cacheField name="Dept" numFmtId="0">
      <sharedItems/>
    </cacheField>
    <cacheField name="Crse" numFmtId="0">
      <sharedItems containsSemiMixedTypes="0" containsString="0" containsNumber="1" containsInteger="1" minValue="74" maxValue="698"/>
    </cacheField>
    <cacheField name="Sfx" numFmtId="0">
      <sharedItems containsBlank="1"/>
    </cacheField>
    <cacheField name="Sect" numFmtId="0">
      <sharedItems containsSemiMixedTypes="0" containsString="0" containsNumber="1" containsInteger="1" minValue="1" maxValue="41"/>
    </cacheField>
    <cacheField name="TITLE" numFmtId="0">
      <sharedItems/>
    </cacheField>
    <cacheField name="Min Cred" numFmtId="0">
      <sharedItems containsString="0" containsBlank="1" containsNumber="1" containsInteger="1" minValue="0" maxValue="10"/>
    </cacheField>
    <cacheField name="Max Cred" numFmtId="0">
      <sharedItems containsString="0" containsBlank="1" containsNumber="1" containsInteger="1" minValue="0" maxValue="12"/>
    </cacheField>
    <cacheField name="Start" numFmtId="0">
      <sharedItems containsNonDate="0" containsDate="1" containsString="0" containsBlank="1" minDate="1899-12-30T08:00:00" maxDate="1899-12-30T19:00:00" count="19">
        <d v="1899-12-30T11:00:00"/>
        <d v="1899-12-30T12:30:00"/>
        <d v="1899-12-30T08:00:00"/>
        <d v="1899-12-30T09:00:00"/>
        <d v="1899-12-30T13:30:00"/>
        <d v="1899-12-30T14:30:00"/>
        <d v="1899-12-30T09:30:00"/>
        <d v="1899-12-30T14:00:00"/>
        <d v="1899-12-30T10:00:00"/>
        <m/>
        <d v="1899-12-30T19:00:00"/>
        <d v="1899-12-30T18:00:00"/>
        <d v="1899-12-30T15:30:00"/>
        <d v="1899-12-30T16:30:00"/>
        <d v="1899-12-30T16:00:00"/>
        <d v="1899-12-30T13:00:00"/>
        <d v="1899-12-30T15:15:00"/>
        <d v="1899-12-30T17:00:00"/>
        <d v="1899-12-30T18:30:00"/>
      </sharedItems>
      <fieldGroup base="13">
        <rangePr groupBy="hours" startDate="1899-12-30T08:00:00" endDate="1899-12-30T19:00:00"/>
        <groupItems count="26">
          <s v="(blank)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  <cacheField name="end" numFmtId="0">
      <sharedItems containsNonDate="0" containsDate="1" containsString="0" containsBlank="1" minDate="1899-12-30T08:50:00" maxDate="1899-12-30T21:00:00"/>
    </cacheField>
    <cacheField name="Aft Eve" numFmtId="0">
      <sharedItems containsBlank="1"/>
    </cacheField>
    <cacheField name="Days" numFmtId="0">
      <sharedItems/>
    </cacheField>
    <cacheField name="Bldg" numFmtId="0">
      <sharedItems/>
    </cacheField>
    <cacheField name="Room" numFmtId="0">
      <sharedItems containsMixedTypes="1" containsNumber="1" containsInteger="1" minValue="8" maxValue="512"/>
    </cacheField>
    <cacheField name="Instructor" numFmtId="0">
      <sharedItems/>
    </cacheField>
    <cacheField name="Eff Max" numFmtId="0">
      <sharedItems containsSemiMixedTypes="0" containsString="0" containsNumber="1" containsInteger="1" minValue="0" maxValue="60"/>
    </cacheField>
    <cacheField name="% Cap" numFmtId="9">
      <sharedItems containsMixedTypes="1" containsNumber="1" minValue="0" maxValue="1.2666666666666666"/>
    </cacheField>
    <cacheField name="Type" numFmtId="0">
      <sharedItems containsBlank="1"/>
    </cacheField>
    <cacheField name="Elap" numFmtId="20">
      <sharedItems containsSemiMixedTypes="0" containsNonDate="0" containsDate="1" containsString="0" minDate="1899-12-30T00:00:00" maxDate="1899-12-30T04:00:00"/>
    </cacheField>
    <cacheField name="M" numFmtId="0">
      <sharedItems containsMixedTypes="1" containsNumber="1" containsInteger="1" minValue="1" maxValue="1"/>
    </cacheField>
    <cacheField name="T" numFmtId="0">
      <sharedItems containsBlank="1" containsMixedTypes="1" containsNumber="1" containsInteger="1" minValue="1" maxValue="2"/>
    </cacheField>
    <cacheField name="W" numFmtId="0">
      <sharedItems containsMixedTypes="1" containsNumber="1" containsInteger="1" minValue="1" maxValue="3"/>
    </cacheField>
    <cacheField name="TH" numFmtId="0">
      <sharedItems containsMixedTypes="1" containsNumber="1" containsInteger="1" minValue="1" maxValue="4"/>
    </cacheField>
    <cacheField name="F" numFmtId="0">
      <sharedItems containsMixedTypes="1" containsNumber="1" containsInteger="1" minValue="1" maxValue="6"/>
    </cacheField>
    <cacheField name="ARR" numFmtId="0">
      <sharedItems containsMixedTypes="1" containsNumber="1" containsInteger="1" minValue="1" maxValue="1"/>
    </cacheField>
    <cacheField name="Num Days" numFmtId="0">
      <sharedItems containsSemiMixedTypes="0" containsString="0" containsNumber="1" containsInteger="1" minValue="1" maxValue="5"/>
    </cacheField>
    <cacheField name="Level" numFmtId="0">
      <sharedItems containsSemiMixedTypes="0" containsString="0" containsNumber="1" containsInteger="1" minValue="0" maxValue="600" count="7">
        <n v="0"/>
        <n v="100"/>
        <n v="200"/>
        <n v="300"/>
        <n v="400"/>
        <n v="500"/>
        <n v="600"/>
      </sharedItems>
    </cacheField>
    <cacheField name="GE Code" numFmtId="0">
      <sharedItems containsBlank="1"/>
    </cacheField>
    <cacheField name="Curr" numFmtId="0">
      <sharedItems containsBlank="1"/>
    </cacheField>
    <cacheField name="Cat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2">
  <r>
    <x v="0"/>
  </r>
  <r>
    <x v="0"/>
  </r>
  <r>
    <x v="1"/>
  </r>
  <r>
    <x v="0"/>
  </r>
  <r>
    <x v="2"/>
  </r>
  <r>
    <x v="3"/>
  </r>
  <r>
    <x v="0"/>
  </r>
  <r>
    <x v="4"/>
  </r>
  <r>
    <x v="5"/>
  </r>
  <r>
    <x v="2"/>
  </r>
  <r>
    <x v="1"/>
  </r>
  <r>
    <x v="6"/>
  </r>
  <r>
    <x v="7"/>
  </r>
  <r>
    <x v="8"/>
  </r>
  <r>
    <x v="9"/>
  </r>
  <r>
    <x v="7"/>
  </r>
  <r>
    <x v="10"/>
  </r>
  <r>
    <x v="11"/>
  </r>
  <r>
    <x v="6"/>
  </r>
  <r>
    <x v="6"/>
  </r>
  <r>
    <x v="12"/>
  </r>
  <r>
    <x v="13"/>
  </r>
  <r>
    <x v="14"/>
  </r>
  <r>
    <x v="15"/>
  </r>
  <r>
    <x v="7"/>
  </r>
  <r>
    <x v="16"/>
  </r>
  <r>
    <x v="17"/>
  </r>
  <r>
    <x v="18"/>
  </r>
  <r>
    <x v="10"/>
  </r>
  <r>
    <x v="6"/>
  </r>
  <r>
    <x v="19"/>
  </r>
  <r>
    <x v="7"/>
  </r>
  <r>
    <x v="8"/>
  </r>
  <r>
    <x v="20"/>
  </r>
  <r>
    <x v="21"/>
  </r>
  <r>
    <x v="22"/>
  </r>
  <r>
    <x v="23"/>
  </r>
  <r>
    <x v="22"/>
  </r>
  <r>
    <x v="24"/>
  </r>
  <r>
    <x v="19"/>
  </r>
  <r>
    <x v="19"/>
  </r>
  <r>
    <x v="19"/>
  </r>
  <r>
    <x v="25"/>
  </r>
  <r>
    <x v="21"/>
  </r>
  <r>
    <x v="21"/>
  </r>
  <r>
    <x v="26"/>
  </r>
  <r>
    <x v="27"/>
  </r>
  <r>
    <x v="28"/>
  </r>
  <r>
    <x v="29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3"/>
  </r>
  <r>
    <x v="34"/>
  </r>
  <r>
    <x v="34"/>
  </r>
  <r>
    <x v="35"/>
  </r>
  <r>
    <x v="33"/>
  </r>
  <r>
    <x v="36"/>
  </r>
  <r>
    <x v="37"/>
  </r>
  <r>
    <x v="38"/>
  </r>
  <r>
    <x v="38"/>
  </r>
  <r>
    <x v="39"/>
  </r>
  <r>
    <x v="40"/>
  </r>
  <r>
    <x v="41"/>
  </r>
  <r>
    <x v="24"/>
  </r>
  <r>
    <x v="42"/>
  </r>
  <r>
    <x v="43"/>
  </r>
  <r>
    <x v="44"/>
  </r>
  <r>
    <x v="45"/>
  </r>
  <r>
    <x v="40"/>
  </r>
  <r>
    <x v="46"/>
  </r>
  <r>
    <x v="47"/>
  </r>
  <r>
    <x v="48"/>
  </r>
  <r>
    <x v="15"/>
  </r>
  <r>
    <x v="48"/>
  </r>
  <r>
    <x v="46"/>
  </r>
  <r>
    <x v="46"/>
  </r>
  <r>
    <x v="49"/>
  </r>
  <r>
    <x v="49"/>
  </r>
  <r>
    <x v="46"/>
  </r>
  <r>
    <x v="46"/>
  </r>
  <r>
    <x v="46"/>
  </r>
  <r>
    <x v="50"/>
  </r>
  <r>
    <x v="50"/>
  </r>
  <r>
    <x v="46"/>
  </r>
  <r>
    <x v="46"/>
  </r>
  <r>
    <x v="51"/>
  </r>
  <r>
    <x v="52"/>
  </r>
  <r>
    <x v="24"/>
  </r>
  <r>
    <x v="53"/>
  </r>
  <r>
    <x v="51"/>
  </r>
  <r>
    <x v="54"/>
  </r>
  <r>
    <x v="42"/>
  </r>
  <r>
    <x v="55"/>
  </r>
  <r>
    <x v="56"/>
  </r>
  <r>
    <x v="22"/>
  </r>
  <r>
    <x v="57"/>
  </r>
  <r>
    <x v="58"/>
  </r>
  <r>
    <x v="59"/>
  </r>
  <r>
    <x v="31"/>
  </r>
  <r>
    <x v="43"/>
  </r>
  <r>
    <x v="60"/>
  </r>
  <r>
    <x v="19"/>
  </r>
  <r>
    <x v="61"/>
  </r>
  <r>
    <x v="62"/>
  </r>
  <r>
    <x v="63"/>
  </r>
  <r>
    <x v="64"/>
  </r>
  <r>
    <x v="47"/>
  </r>
  <r>
    <x v="40"/>
  </r>
  <r>
    <x v="24"/>
  </r>
  <r>
    <x v="65"/>
  </r>
  <r>
    <x v="66"/>
  </r>
  <r>
    <x v="45"/>
  </r>
  <r>
    <x v="29"/>
  </r>
  <r>
    <x v="67"/>
  </r>
  <r>
    <x v="54"/>
  </r>
  <r>
    <x v="68"/>
  </r>
  <r>
    <x v="39"/>
  </r>
  <r>
    <x v="45"/>
  </r>
  <r>
    <x v="64"/>
  </r>
  <r>
    <x v="47"/>
  </r>
  <r>
    <x v="55"/>
  </r>
  <r>
    <x v="68"/>
  </r>
  <r>
    <x v="68"/>
  </r>
  <r>
    <x v="69"/>
  </r>
  <r>
    <x v="70"/>
  </r>
  <r>
    <x v="70"/>
  </r>
  <r>
    <x v="71"/>
  </r>
  <r>
    <x v="72"/>
  </r>
  <r>
    <x v="73"/>
  </r>
  <r>
    <x v="73"/>
  </r>
  <r>
    <x v="71"/>
  </r>
  <r>
    <x v="74"/>
  </r>
  <r>
    <x v="72"/>
  </r>
  <r>
    <x v="26"/>
  </r>
  <r>
    <x v="75"/>
  </r>
  <r>
    <x v="35"/>
  </r>
  <r>
    <x v="76"/>
  </r>
  <r>
    <x v="77"/>
  </r>
  <r>
    <x v="55"/>
  </r>
  <r>
    <x v="78"/>
  </r>
  <r>
    <x v="27"/>
  </r>
  <r>
    <x v="66"/>
  </r>
  <r>
    <x v="79"/>
  </r>
  <r>
    <x v="80"/>
  </r>
  <r>
    <x v="81"/>
  </r>
  <r>
    <x v="82"/>
  </r>
  <r>
    <x v="82"/>
  </r>
  <r>
    <x v="42"/>
  </r>
  <r>
    <x v="82"/>
  </r>
  <r>
    <x v="81"/>
  </r>
  <r>
    <x v="81"/>
  </r>
  <r>
    <x v="83"/>
  </r>
  <r>
    <x v="66"/>
  </r>
  <r>
    <x v="70"/>
  </r>
  <r>
    <x v="84"/>
  </r>
  <r>
    <x v="3"/>
  </r>
  <r>
    <x v="66"/>
  </r>
  <r>
    <x v="85"/>
  </r>
  <r>
    <x v="65"/>
  </r>
  <r>
    <x v="55"/>
  </r>
  <r>
    <x v="86"/>
  </r>
  <r>
    <x v="22"/>
  </r>
  <r>
    <x v="22"/>
  </r>
  <r>
    <x v="22"/>
  </r>
  <r>
    <x v="35"/>
  </r>
  <r>
    <x v="87"/>
  </r>
  <r>
    <x v="88"/>
  </r>
  <r>
    <x v="89"/>
  </r>
  <r>
    <x v="67"/>
  </r>
  <r>
    <x v="40"/>
  </r>
  <r>
    <x v="84"/>
  </r>
  <r>
    <x v="90"/>
  </r>
  <r>
    <x v="91"/>
  </r>
  <r>
    <x v="35"/>
  </r>
  <r>
    <x v="3"/>
  </r>
  <r>
    <x v="92"/>
  </r>
  <r>
    <x v="60"/>
  </r>
  <r>
    <x v="93"/>
  </r>
  <r>
    <x v="94"/>
  </r>
  <r>
    <x v="95"/>
  </r>
  <r>
    <x v="95"/>
  </r>
  <r>
    <x v="51"/>
  </r>
  <r>
    <x v="96"/>
  </r>
  <r>
    <x v="24"/>
  </r>
  <r>
    <x v="23"/>
  </r>
  <r>
    <x v="28"/>
  </r>
  <r>
    <x v="97"/>
  </r>
  <r>
    <x v="98"/>
  </r>
  <r>
    <x v="24"/>
  </r>
  <r>
    <x v="75"/>
  </r>
  <r>
    <x v="58"/>
  </r>
  <r>
    <x v="75"/>
  </r>
  <r>
    <x v="31"/>
  </r>
  <r>
    <x v="41"/>
  </r>
  <r>
    <x v="58"/>
  </r>
  <r>
    <x v="99"/>
  </r>
  <r>
    <x v="60"/>
  </r>
  <r>
    <x v="88"/>
  </r>
  <r>
    <x v="60"/>
  </r>
  <r>
    <x v="57"/>
  </r>
  <r>
    <x v="5"/>
  </r>
  <r>
    <x v="53"/>
  </r>
  <r>
    <x v="78"/>
  </r>
  <r>
    <x v="45"/>
  </r>
  <r>
    <x v="29"/>
  </r>
  <r>
    <x v="29"/>
  </r>
  <r>
    <x v="62"/>
  </r>
  <r>
    <x v="100"/>
  </r>
  <r>
    <x v="37"/>
  </r>
  <r>
    <x v="50"/>
  </r>
  <r>
    <x v="23"/>
  </r>
  <r>
    <x v="101"/>
  </r>
  <r>
    <x v="101"/>
  </r>
  <r>
    <x v="63"/>
  </r>
  <r>
    <x v="65"/>
  </r>
  <r>
    <x v="102"/>
  </r>
  <r>
    <x v="89"/>
  </r>
  <r>
    <x v="86"/>
  </r>
  <r>
    <x v="55"/>
  </r>
  <r>
    <x v="103"/>
  </r>
  <r>
    <x v="47"/>
  </r>
  <r>
    <x v="104"/>
  </r>
  <r>
    <x v="105"/>
  </r>
  <r>
    <x v="59"/>
  </r>
  <r>
    <x v="106"/>
  </r>
  <r>
    <x v="90"/>
  </r>
  <r>
    <x v="107"/>
  </r>
  <r>
    <x v="38"/>
  </r>
  <r>
    <x v="72"/>
  </r>
  <r>
    <x v="48"/>
  </r>
  <r>
    <x v="72"/>
  </r>
  <r>
    <x v="15"/>
  </r>
  <r>
    <x v="21"/>
  </r>
  <r>
    <x v="108"/>
  </r>
  <r>
    <x v="84"/>
  </r>
  <r>
    <x v="84"/>
  </r>
  <r>
    <x v="75"/>
  </r>
  <r>
    <x v="76"/>
  </r>
  <r>
    <x v="70"/>
  </r>
  <r>
    <x v="109"/>
  </r>
  <r>
    <x v="110"/>
  </r>
  <r>
    <x v="111"/>
  </r>
  <r>
    <x v="37"/>
  </r>
  <r>
    <x v="37"/>
  </r>
  <r>
    <x v="61"/>
  </r>
  <r>
    <x v="112"/>
  </r>
  <r>
    <x v="113"/>
  </r>
  <r>
    <x v="26"/>
  </r>
  <r>
    <x v="3"/>
  </r>
  <r>
    <x v="64"/>
  </r>
  <r>
    <x v="114"/>
  </r>
  <r>
    <x v="20"/>
  </r>
  <r>
    <x v="81"/>
  </r>
  <r>
    <x v="114"/>
  </r>
  <r>
    <x v="42"/>
  </r>
  <r>
    <x v="42"/>
  </r>
  <r>
    <x v="42"/>
  </r>
  <r>
    <x v="74"/>
  </r>
  <r>
    <x v="74"/>
  </r>
  <r>
    <x v="85"/>
  </r>
  <r>
    <x v="85"/>
  </r>
  <r>
    <x v="115"/>
  </r>
  <r>
    <x v="116"/>
  </r>
  <r>
    <x v="27"/>
  </r>
  <r>
    <x v="59"/>
  </r>
  <r>
    <x v="22"/>
  </r>
  <r>
    <x v="59"/>
  </r>
  <r>
    <x v="59"/>
  </r>
  <r>
    <x v="99"/>
  </r>
  <r>
    <x v="117"/>
  </r>
  <r>
    <x v="98"/>
  </r>
  <r>
    <x v="68"/>
  </r>
  <r>
    <x v="90"/>
  </r>
  <r>
    <x v="71"/>
  </r>
  <r>
    <x v="118"/>
  </r>
  <r>
    <x v="118"/>
  </r>
  <r>
    <x v="41"/>
  </r>
  <r>
    <x v="104"/>
  </r>
  <r>
    <x v="119"/>
  </r>
  <r>
    <x v="20"/>
  </r>
  <r>
    <x v="95"/>
  </r>
  <r>
    <x v="109"/>
  </r>
  <r>
    <x v="91"/>
  </r>
  <r>
    <x v="54"/>
  </r>
  <r>
    <x v="54"/>
  </r>
  <r>
    <x v="118"/>
  </r>
  <r>
    <x v="118"/>
  </r>
  <r>
    <x v="44"/>
  </r>
  <r>
    <x v="44"/>
  </r>
  <r>
    <x v="98"/>
  </r>
  <r>
    <x v="20"/>
  </r>
  <r>
    <x v="71"/>
  </r>
  <r>
    <x v="71"/>
  </r>
  <r>
    <x v="120"/>
  </r>
  <r>
    <x v="36"/>
  </r>
  <r>
    <x v="63"/>
  </r>
  <r>
    <x v="25"/>
  </r>
  <r>
    <x v="25"/>
  </r>
  <r>
    <x v="25"/>
  </r>
  <r>
    <x v="39"/>
  </r>
  <r>
    <x v="121"/>
  </r>
  <r>
    <x v="121"/>
  </r>
  <r>
    <x v="122"/>
  </r>
  <r>
    <x v="56"/>
  </r>
  <r>
    <x v="123"/>
  </r>
  <r>
    <x v="123"/>
  </r>
  <r>
    <x v="75"/>
  </r>
  <r>
    <x v="11"/>
  </r>
  <r>
    <x v="96"/>
  </r>
  <r>
    <x v="43"/>
  </r>
  <r>
    <x v="63"/>
  </r>
  <r>
    <x v="20"/>
  </r>
  <r>
    <x v="20"/>
  </r>
  <r>
    <x v="20"/>
  </r>
  <r>
    <x v="20"/>
  </r>
  <r>
    <x v="79"/>
  </r>
  <r>
    <x v="79"/>
  </r>
  <r>
    <x v="79"/>
  </r>
  <r>
    <x v="79"/>
  </r>
  <r>
    <x v="33"/>
  </r>
  <r>
    <x v="124"/>
  </r>
  <r>
    <x v="47"/>
  </r>
  <r>
    <x v="125"/>
  </r>
  <r>
    <x v="126"/>
  </r>
  <r>
    <x v="126"/>
  </r>
  <r>
    <x v="100"/>
  </r>
  <r>
    <x v="28"/>
  </r>
  <r>
    <x v="23"/>
  </r>
  <r>
    <x v="79"/>
  </r>
  <r>
    <x v="79"/>
  </r>
  <r>
    <x v="79"/>
  </r>
  <r>
    <x v="79"/>
  </r>
  <r>
    <x v="79"/>
  </r>
  <r>
    <x v="79"/>
  </r>
  <r>
    <x v="127"/>
  </r>
  <r>
    <x v="127"/>
  </r>
  <r>
    <x v="128"/>
  </r>
  <r>
    <x v="128"/>
  </r>
  <r>
    <x v="94"/>
  </r>
  <r>
    <x v="105"/>
  </r>
  <r>
    <x v="105"/>
  </r>
  <r>
    <x v="24"/>
  </r>
  <r>
    <x v="88"/>
  </r>
  <r>
    <x v="69"/>
  </r>
  <r>
    <x v="69"/>
  </r>
  <r>
    <x v="129"/>
  </r>
  <r>
    <x v="129"/>
  </r>
  <r>
    <x v="130"/>
  </r>
  <r>
    <x v="129"/>
  </r>
  <r>
    <x v="129"/>
  </r>
  <r>
    <x v="129"/>
  </r>
  <r>
    <x v="129"/>
  </r>
  <r>
    <x v="129"/>
  </r>
  <r>
    <x v="129"/>
  </r>
  <r>
    <x v="106"/>
  </r>
  <r>
    <x v="106"/>
  </r>
  <r>
    <x v="131"/>
  </r>
  <r>
    <x v="131"/>
  </r>
  <r>
    <x v="132"/>
  </r>
  <r>
    <x v="132"/>
  </r>
  <r>
    <x v="132"/>
  </r>
  <r>
    <x v="132"/>
  </r>
  <r>
    <x v="133"/>
  </r>
  <r>
    <x v="133"/>
  </r>
  <r>
    <x v="133"/>
  </r>
  <r>
    <x v="133"/>
  </r>
  <r>
    <x v="125"/>
  </r>
  <r>
    <x v="125"/>
  </r>
  <r>
    <x v="99"/>
  </r>
  <r>
    <x v="87"/>
  </r>
  <r>
    <x v="78"/>
  </r>
  <r>
    <x v="134"/>
  </r>
  <r>
    <x v="95"/>
  </r>
  <r>
    <x v="95"/>
  </r>
  <r>
    <x v="95"/>
  </r>
  <r>
    <x v="95"/>
  </r>
  <r>
    <x v="91"/>
  </r>
  <r>
    <x v="91"/>
  </r>
  <r>
    <x v="8"/>
  </r>
  <r>
    <x v="12"/>
  </r>
  <r>
    <x v="114"/>
  </r>
  <r>
    <x v="52"/>
  </r>
  <r>
    <x v="52"/>
  </r>
  <r>
    <x v="62"/>
  </r>
  <r>
    <x v="56"/>
  </r>
  <r>
    <x v="56"/>
  </r>
  <r>
    <x v="67"/>
  </r>
  <r>
    <x v="135"/>
  </r>
  <r>
    <x v="135"/>
  </r>
  <r>
    <x v="135"/>
  </r>
  <r>
    <x v="119"/>
  </r>
  <r>
    <x v="60"/>
  </r>
  <r>
    <x v="38"/>
  </r>
  <r>
    <x v="18"/>
  </r>
  <r>
    <x v="119"/>
  </r>
  <r>
    <x v="38"/>
  </r>
  <r>
    <x v="11"/>
  </r>
  <r>
    <x v="43"/>
  </r>
  <r>
    <x v="100"/>
  </r>
  <r>
    <x v="43"/>
  </r>
  <r>
    <x v="41"/>
  </r>
  <r>
    <x v="86"/>
  </r>
  <r>
    <x v="19"/>
  </r>
  <r>
    <x v="19"/>
  </r>
  <r>
    <x v="82"/>
  </r>
  <r>
    <x v="115"/>
  </r>
  <r>
    <x v="115"/>
  </r>
  <r>
    <x v="19"/>
  </r>
  <r>
    <x v="115"/>
  </r>
  <r>
    <x v="19"/>
  </r>
  <r>
    <x v="136"/>
  </r>
  <r>
    <x v="136"/>
  </r>
  <r>
    <x v="20"/>
  </r>
  <r>
    <x v="20"/>
  </r>
  <r>
    <x v="104"/>
  </r>
  <r>
    <x v="137"/>
  </r>
  <r>
    <x v="137"/>
  </r>
  <r>
    <x v="103"/>
  </r>
  <r>
    <x v="93"/>
  </r>
  <r>
    <x v="93"/>
  </r>
  <r>
    <x v="34"/>
  </r>
  <r>
    <x v="86"/>
  </r>
  <r>
    <x v="21"/>
  </r>
  <r>
    <x v="61"/>
  </r>
  <r>
    <x v="61"/>
  </r>
  <r>
    <x v="138"/>
  </r>
  <r>
    <x v="94"/>
  </r>
  <r>
    <x v="94"/>
  </r>
  <r>
    <x v="20"/>
  </r>
  <r>
    <x v="139"/>
  </r>
  <r>
    <x v="34"/>
  </r>
  <r>
    <x v="104"/>
  </r>
  <r>
    <x v="49"/>
  </r>
  <r>
    <x v="31"/>
  </r>
  <r>
    <x v="123"/>
  </r>
  <r>
    <x v="29"/>
  </r>
  <r>
    <x v="114"/>
  </r>
  <r>
    <x v="33"/>
  </r>
  <r>
    <x v="109"/>
  </r>
  <r>
    <x v="89"/>
  </r>
  <r>
    <x v="52"/>
  </r>
  <r>
    <x v="44"/>
  </r>
  <r>
    <x v="56"/>
  </r>
  <r>
    <x v="12"/>
  </r>
  <r>
    <x v="5"/>
  </r>
  <r>
    <x v="106"/>
  </r>
  <r>
    <x v="31"/>
  </r>
  <r>
    <x v="36"/>
  </r>
  <r>
    <x v="36"/>
  </r>
  <r>
    <x v="116"/>
  </r>
  <r>
    <x v="95"/>
  </r>
  <r>
    <x v="80"/>
  </r>
  <r>
    <x v="140"/>
  </r>
  <r>
    <x v="140"/>
  </r>
  <r>
    <x v="110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62">
  <r>
    <n v="251"/>
    <n v="25"/>
    <n v="14"/>
    <x v="0"/>
    <n v="4486"/>
    <s v="L."/>
    <s v="KIN"/>
    <n v="74"/>
    <m/>
    <n v="1"/>
    <s v="Team Sports I"/>
    <n v="1"/>
    <n v="1"/>
    <x v="0"/>
    <d v="1899-12-30T11:50:00"/>
    <s v="am"/>
    <s v="TTH"/>
    <s v="GRAB"/>
    <s v="CT1"/>
    <s v="Tebon, C"/>
    <n v="25"/>
    <n v="0.56000000000000005"/>
    <m/>
    <d v="1899-12-30T00:50:00"/>
    <s v=""/>
    <n v="1"/>
    <s v=""/>
    <n v="2"/>
    <s v=""/>
    <s v=""/>
    <n v="2"/>
    <x v="0"/>
    <m/>
    <m/>
    <m/>
  </r>
  <r>
    <n v="221"/>
    <n v="20"/>
    <n v="5"/>
    <x v="0"/>
    <n v="5072"/>
    <s v="L."/>
    <s v="EXP"/>
    <n v="100"/>
    <m/>
    <n v="1"/>
    <s v="Foundation for College Success"/>
    <n v="1"/>
    <n v="1"/>
    <x v="0"/>
    <d v="1899-12-30T11:50:00"/>
    <s v="am"/>
    <s v="T"/>
    <s v="ARCE"/>
    <n v="102"/>
    <s v="Mulligan, D"/>
    <n v="20"/>
    <n v="0.25"/>
    <m/>
    <d v="1899-12-30T00:50:00"/>
    <s v=""/>
    <n v="1"/>
    <s v=""/>
    <s v=""/>
    <s v=""/>
    <s v=""/>
    <n v="1"/>
    <x v="1"/>
    <m/>
    <m/>
    <m/>
  </r>
  <r>
    <n v="222"/>
    <n v="20"/>
    <n v="4"/>
    <x v="0"/>
    <n v="5073"/>
    <s v="L."/>
    <s v="EXP"/>
    <n v="100"/>
    <m/>
    <n v="2"/>
    <s v="Foundation for College Success"/>
    <n v="1"/>
    <n v="1"/>
    <x v="1"/>
    <d v="1899-12-30T13:20:00"/>
    <s v="pm"/>
    <s v="W"/>
    <s v="WAHL"/>
    <n v="110"/>
    <s v="Mulligan, D"/>
    <n v="20"/>
    <n v="0.2"/>
    <m/>
    <d v="1899-12-30T00:50:00"/>
    <s v=""/>
    <s v=""/>
    <n v="1"/>
    <s v=""/>
    <s v=""/>
    <s v=""/>
    <n v="1"/>
    <x v="1"/>
    <m/>
    <m/>
    <m/>
  </r>
  <r>
    <n v="252"/>
    <n v="25"/>
    <n v="26"/>
    <x v="0"/>
    <n v="4487"/>
    <s v="L."/>
    <s v="KIN"/>
    <n v="101"/>
    <m/>
    <n v="1"/>
    <s v="Introduction to Kinesiology"/>
    <n v="3"/>
    <n v="3"/>
    <x v="2"/>
    <d v="1899-12-30T08:50:00"/>
    <s v="am"/>
    <s v="MWF"/>
    <s v="ARCE"/>
    <n v="402"/>
    <s v="DeShaw, K"/>
    <n v="26"/>
    <n v="1.04"/>
    <m/>
    <d v="1899-12-30T00:50:00"/>
    <n v="1"/>
    <s v=""/>
    <n v="2"/>
    <s v=""/>
    <n v="3"/>
    <s v=""/>
    <n v="3"/>
    <x v="1"/>
    <m/>
    <m/>
    <m/>
  </r>
  <r>
    <n v="253"/>
    <n v="25"/>
    <n v="26"/>
    <x v="0"/>
    <n v="4488"/>
    <s v="L."/>
    <s v="KIN"/>
    <n v="101"/>
    <m/>
    <n v="2"/>
    <s v="Introduction to Kinesiology"/>
    <n v="3"/>
    <n v="3"/>
    <x v="2"/>
    <d v="1899-12-30T09:20:00"/>
    <s v="am"/>
    <s v="TTH"/>
    <s v="GRAB"/>
    <n v="206"/>
    <s v="Figgins, M"/>
    <n v="26"/>
    <n v="1.04"/>
    <m/>
    <d v="1899-12-30T01:20:00"/>
    <s v=""/>
    <n v="1"/>
    <s v=""/>
    <n v="2"/>
    <s v=""/>
    <s v=""/>
    <n v="2"/>
    <x v="1"/>
    <m/>
    <m/>
    <m/>
  </r>
  <r>
    <n v="462"/>
    <n v="15"/>
    <n v="11"/>
    <x v="0"/>
    <n v="5064"/>
    <s v="L."/>
    <s v="SSE"/>
    <n v="101"/>
    <m/>
    <n v="1"/>
    <s v="Learning Strategies I"/>
    <n v="2"/>
    <n v="2"/>
    <x v="2"/>
    <d v="1899-12-30T08:50:00"/>
    <s v="am"/>
    <s v="MW"/>
    <s v="KEAN"/>
    <n v="8"/>
    <s v="Bales, S"/>
    <n v="15"/>
    <n v="0.73333333333333328"/>
    <m/>
    <d v="1899-12-30T00:50:00"/>
    <n v="1"/>
    <s v=""/>
    <n v="2"/>
    <s v=""/>
    <s v=""/>
    <s v=""/>
    <n v="2"/>
    <x v="1"/>
    <m/>
    <m/>
    <m/>
  </r>
  <r>
    <n v="314"/>
    <n v="25"/>
    <n v="23"/>
    <x v="0"/>
    <n v="3984"/>
    <s v="L."/>
    <s v="MUS"/>
    <n v="101"/>
    <m/>
    <n v="1"/>
    <s v="Music Theory I-EC"/>
    <n v="3"/>
    <n v="3"/>
    <x v="2"/>
    <d v="1899-12-30T08:50:00"/>
    <s v="am"/>
    <s v="MWF"/>
    <s v="VISI"/>
    <n v="115"/>
    <s v="Tyler, L"/>
    <n v="25"/>
    <n v="0.92"/>
    <s v="Gen Ed"/>
    <d v="1899-12-30T00:50:00"/>
    <n v="1"/>
    <s v=""/>
    <n v="2"/>
    <s v=""/>
    <n v="3"/>
    <s v=""/>
    <n v="3"/>
    <x v="1"/>
    <s v="EC"/>
    <s v="FEV"/>
    <s v="Explore"/>
  </r>
  <r>
    <n v="9"/>
    <n v="15"/>
    <n v="3"/>
    <x v="0"/>
    <n v="5065"/>
    <s v="L."/>
    <s v="ARC"/>
    <n v="101"/>
    <m/>
    <n v="1"/>
    <s v="Transition to College"/>
    <n v="2"/>
    <n v="2"/>
    <x v="2"/>
    <d v="1899-12-30T08:50:00"/>
    <s v="am"/>
    <s v="MW"/>
    <s v="KEAN"/>
    <n v="9"/>
    <s v="Gallagher, L"/>
    <n v="15"/>
    <n v="0.2"/>
    <m/>
    <d v="1899-12-30T00:50:00"/>
    <n v="1"/>
    <s v=""/>
    <n v="2"/>
    <s v=""/>
    <s v=""/>
    <s v=""/>
    <n v="2"/>
    <x v="1"/>
    <m/>
    <m/>
    <m/>
  </r>
  <r>
    <n v="388"/>
    <n v="25"/>
    <n v="24"/>
    <x v="0"/>
    <n v="4839"/>
    <s v="L."/>
    <s v="POL"/>
    <n v="101"/>
    <m/>
    <n v="1"/>
    <s v="Issue American Politics-EI"/>
    <n v="3"/>
    <n v="3"/>
    <x v="3"/>
    <d v="1899-12-30T09:50:00"/>
    <s v="am"/>
    <s v="MWF"/>
    <s v="HOFF"/>
    <n v="411"/>
    <s v="Budzisz, C"/>
    <n v="25"/>
    <n v="0.96"/>
    <s v="Gen Ed"/>
    <d v="1899-12-30T00:50:00"/>
    <n v="1"/>
    <s v=""/>
    <n v="2"/>
    <s v=""/>
    <n v="3"/>
    <s v=""/>
    <n v="3"/>
    <x v="1"/>
    <s v="EI"/>
    <s v="FEV"/>
    <s v="Explore"/>
  </r>
  <r>
    <n v="397"/>
    <n v="30"/>
    <n v="30"/>
    <x v="0"/>
    <n v="4665"/>
    <s v="L."/>
    <s v="PSY"/>
    <n v="101"/>
    <m/>
    <n v="1"/>
    <s v="Introductory Psychology"/>
    <n v="3"/>
    <n v="3"/>
    <x v="4"/>
    <d v="1899-12-30T14:20:00"/>
    <s v="pm"/>
    <s v="MWF"/>
    <s v="HENN"/>
    <n v="250"/>
    <s v="Omarzu, J"/>
    <n v="30"/>
    <n v="1"/>
    <m/>
    <d v="1899-12-30T00:50:00"/>
    <n v="1"/>
    <s v=""/>
    <n v="2"/>
    <s v=""/>
    <n v="3"/>
    <s v=""/>
    <n v="3"/>
    <x v="1"/>
    <m/>
    <m/>
    <m/>
  </r>
  <r>
    <n v="389"/>
    <n v="25"/>
    <n v="21"/>
    <x v="0"/>
    <n v="4841"/>
    <s v="L."/>
    <s v="POL"/>
    <n v="101"/>
    <m/>
    <n v="2"/>
    <s v="Issue American Politics-EI"/>
    <n v="3"/>
    <n v="3"/>
    <x v="4"/>
    <d v="1899-12-30T14:20:00"/>
    <s v="pm"/>
    <s v="MWF"/>
    <s v="HOFF"/>
    <n v="111"/>
    <s v="Budzisz, C"/>
    <n v="25"/>
    <n v="0.84"/>
    <s v="Gen Ed"/>
    <d v="1899-12-30T00:50:00"/>
    <n v="1"/>
    <s v=""/>
    <n v="2"/>
    <s v=""/>
    <n v="3"/>
    <s v=""/>
    <n v="3"/>
    <x v="1"/>
    <s v="EI"/>
    <s v="FEV"/>
    <s v="Explore"/>
  </r>
  <r>
    <n v="398"/>
    <n v="30"/>
    <n v="21"/>
    <x v="0"/>
    <n v="4666"/>
    <s v="L."/>
    <s v="PSY"/>
    <n v="101"/>
    <m/>
    <n v="2"/>
    <s v="Introductory Psychology"/>
    <n v="3"/>
    <n v="3"/>
    <x v="5"/>
    <d v="1899-12-30T15:20:00"/>
    <s v="pm"/>
    <s v="MWF"/>
    <s v="SCIE"/>
    <n v="128"/>
    <s v="Kurczek, J"/>
    <n v="30"/>
    <n v="0.7"/>
    <m/>
    <d v="1899-12-30T00:50:00"/>
    <n v="1"/>
    <s v=""/>
    <n v="2"/>
    <s v=""/>
    <n v="3"/>
    <s v=""/>
    <n v="3"/>
    <x v="1"/>
    <m/>
    <m/>
    <m/>
  </r>
  <r>
    <n v="271"/>
    <n v="22"/>
    <n v="22"/>
    <x v="0"/>
    <n v="4650"/>
    <s v="L."/>
    <s v="LIB"/>
    <n v="102"/>
    <m/>
    <n v="5"/>
    <s v="Engaging Communities-FC"/>
    <n v="3"/>
    <n v="3"/>
    <x v="2"/>
    <d v="1899-12-30T08:50:00"/>
    <s v="am"/>
    <s v="MWF"/>
    <s v="WAHL"/>
    <n v="143"/>
    <s v="Scheuerell, S"/>
    <n v="22"/>
    <n v="1"/>
    <s v="Gen Ed"/>
    <d v="1899-12-30T00:50:00"/>
    <n v="1"/>
    <s v=""/>
    <n v="2"/>
    <s v=""/>
    <n v="3"/>
    <s v=""/>
    <n v="3"/>
    <x v="1"/>
    <s v="FC"/>
    <s v="FEV"/>
    <s v="Found"/>
  </r>
  <r>
    <n v="246"/>
    <n v="22"/>
    <n v="18"/>
    <x v="0"/>
    <n v="5087"/>
    <s v="L."/>
    <s v="HON"/>
    <n v="102"/>
    <m/>
    <n v="2"/>
    <s v="Engaging Communities-FC"/>
    <n v="3"/>
    <n v="3"/>
    <x v="6"/>
    <d v="1899-12-30T10:50:00"/>
    <s v="am"/>
    <s v="TTH"/>
    <s v="WAHL"/>
    <n v="101"/>
    <s v="Phillipson, T"/>
    <n v="22"/>
    <n v="0.81818181818181823"/>
    <s v="Gen Ed"/>
    <d v="1899-12-30T01:20:00"/>
    <s v=""/>
    <n v="1"/>
    <s v=""/>
    <n v="2"/>
    <s v=""/>
    <s v=""/>
    <n v="2"/>
    <x v="1"/>
    <s v="FC"/>
    <s v="FEV"/>
    <s v="Found"/>
  </r>
  <r>
    <n v="272"/>
    <n v="22"/>
    <n v="23"/>
    <x v="0"/>
    <n v="4651"/>
    <s v="L."/>
    <s v="LIB"/>
    <n v="102"/>
    <m/>
    <n v="6"/>
    <s v="Engaging Communities-FC"/>
    <n v="3"/>
    <n v="3"/>
    <x v="6"/>
    <d v="1899-12-30T10:50:00"/>
    <s v="am"/>
    <s v="TTH"/>
    <s v="WAHL"/>
    <n v="143"/>
    <s v="Welsh, H"/>
    <n v="23"/>
    <n v="1.0454545454545454"/>
    <s v="Gen Ed"/>
    <d v="1899-12-30T01:20:00"/>
    <s v=""/>
    <n v="1"/>
    <s v=""/>
    <n v="2"/>
    <s v=""/>
    <s v=""/>
    <n v="2"/>
    <x v="1"/>
    <s v="FC"/>
    <s v="FEV"/>
    <s v="Found"/>
  </r>
  <r>
    <n v="268"/>
    <n v="22"/>
    <n v="22"/>
    <x v="0"/>
    <n v="4156"/>
    <s v="L."/>
    <s v="LIB"/>
    <n v="102"/>
    <m/>
    <n v="1"/>
    <s v="Engaging Communities-FC"/>
    <n v="3"/>
    <n v="3"/>
    <x v="0"/>
    <d v="1899-12-30T12:20:00"/>
    <s v="pm"/>
    <s v="MTH"/>
    <s v="HOFF"/>
    <n v="111"/>
    <s v="Kanyusik, W"/>
    <n v="22"/>
    <n v="1"/>
    <s v="Gen Ed"/>
    <d v="1899-12-30T01:20:00"/>
    <n v="1"/>
    <m/>
    <s v=""/>
    <n v="2"/>
    <s v=""/>
    <s v=""/>
    <n v="2"/>
    <x v="1"/>
    <s v="FC"/>
    <s v="FEV"/>
    <s v="Found"/>
  </r>
  <r>
    <n v="273"/>
    <n v="22"/>
    <n v="23"/>
    <x v="0"/>
    <n v="4805"/>
    <s v="L."/>
    <s v="LIB"/>
    <n v="102"/>
    <m/>
    <n v="7"/>
    <s v="Engaging Communities-FC"/>
    <n v="3"/>
    <n v="3"/>
    <x v="0"/>
    <d v="1899-12-30T12:20:00"/>
    <s v="pm"/>
    <s v="MTH"/>
    <s v="HOFF"/>
    <n v="412"/>
    <s v="Anderson-Bricker, K"/>
    <n v="23"/>
    <n v="1.0454545454545454"/>
    <s v="Gen Ed"/>
    <d v="1899-12-30T01:20:00"/>
    <n v="1"/>
    <m/>
    <s v=""/>
    <n v="2"/>
    <s v=""/>
    <s v=""/>
    <n v="2"/>
    <x v="1"/>
    <s v="FC"/>
    <s v="FEV"/>
    <s v="Found"/>
  </r>
  <r>
    <n v="274"/>
    <n v="22"/>
    <n v="23"/>
    <x v="0"/>
    <n v="4824"/>
    <s v="L."/>
    <s v="LIB"/>
    <n v="102"/>
    <m/>
    <n v="8"/>
    <s v="Engaging Communities-FC"/>
    <n v="3"/>
    <n v="3"/>
    <x v="0"/>
    <d v="1899-12-30T12:20:00"/>
    <s v="pm"/>
    <s v="MTH"/>
    <s v="HOFF"/>
    <n v="112"/>
    <s v="Kehren, M"/>
    <n v="23"/>
    <n v="1.0454545454545454"/>
    <s v="Gen Ed"/>
    <d v="1899-12-30T01:20:00"/>
    <n v="1"/>
    <m/>
    <s v=""/>
    <n v="2"/>
    <s v=""/>
    <s v=""/>
    <n v="2"/>
    <x v="1"/>
    <s v="FC"/>
    <s v="FEV"/>
    <s v="Found"/>
  </r>
  <r>
    <n v="276"/>
    <n v="22"/>
    <n v="21"/>
    <x v="0"/>
    <n v="5003"/>
    <s v="L."/>
    <s v="LIB"/>
    <n v="102"/>
    <m/>
    <n v="10"/>
    <s v="Engaging Communities-FC"/>
    <n v="3"/>
    <n v="3"/>
    <x v="0"/>
    <d v="1899-12-30T12:20:00"/>
    <s v="pm"/>
    <s v="MTH"/>
    <s v="HENN"/>
    <n v="480"/>
    <s v="Loui, K"/>
    <n v="22"/>
    <n v="0.95454545454545459"/>
    <s v="Gen Ed"/>
    <d v="1899-12-30T01:20:00"/>
    <n v="1"/>
    <m/>
    <s v=""/>
    <n v="2"/>
    <s v=""/>
    <s v=""/>
    <n v="2"/>
    <x v="1"/>
    <s v="FC"/>
    <s v="FEV"/>
    <s v="Found"/>
  </r>
  <r>
    <n v="279"/>
    <n v="22"/>
    <n v="23"/>
    <x v="0"/>
    <n v="5082"/>
    <s v="L."/>
    <s v="LIB"/>
    <n v="102"/>
    <m/>
    <n v="14"/>
    <s v="Engaging Communities-FC"/>
    <n v="3"/>
    <n v="3"/>
    <x v="1"/>
    <d v="1899-12-30T13:50:00"/>
    <s v="pm"/>
    <s v="TTH"/>
    <s v="HOFF"/>
    <n v="340"/>
    <s v="Garoutte, L"/>
    <n v="23"/>
    <n v="1.0454545454545454"/>
    <s v="Gen Ed"/>
    <d v="1899-12-30T01:20:00"/>
    <s v=""/>
    <n v="1"/>
    <s v=""/>
    <n v="2"/>
    <s v=""/>
    <s v=""/>
    <n v="2"/>
    <x v="1"/>
    <s v="FC"/>
    <s v="FEV"/>
    <s v="Found"/>
  </r>
  <r>
    <n v="270"/>
    <n v="22"/>
    <n v="26"/>
    <x v="0"/>
    <n v="4649"/>
    <s v="L."/>
    <s v="LIB"/>
    <n v="102"/>
    <m/>
    <n v="4"/>
    <s v="Engaging Communities-FC"/>
    <n v="3"/>
    <n v="3"/>
    <x v="4"/>
    <d v="1899-12-30T14:20:00"/>
    <s v="pm"/>
    <s v="MWF"/>
    <s v="ARCE"/>
    <n v="402"/>
    <s v="Kurczek, J"/>
    <n v="26"/>
    <n v="1.1818181818181819"/>
    <s v="Gen Ed"/>
    <d v="1899-12-30T00:50:00"/>
    <n v="1"/>
    <s v=""/>
    <n v="2"/>
    <s v=""/>
    <n v="3"/>
    <s v=""/>
    <n v="3"/>
    <x v="1"/>
    <s v="FC"/>
    <s v="FEV"/>
    <s v="Found"/>
  </r>
  <r>
    <n v="277"/>
    <n v="22"/>
    <n v="24"/>
    <x v="0"/>
    <n v="5004"/>
    <s v="L."/>
    <s v="LIB"/>
    <n v="102"/>
    <m/>
    <n v="11"/>
    <s v="Engaging Communities-FC"/>
    <n v="3"/>
    <n v="3"/>
    <x v="4"/>
    <d v="1899-12-30T14:20:00"/>
    <s v="pm"/>
    <s v="MWF"/>
    <s v="HENN"/>
    <n v="480"/>
    <s v="Bell, V"/>
    <n v="24"/>
    <n v="1.0909090909090908"/>
    <s v="Gen Ed"/>
    <d v="1899-12-30T00:50:00"/>
    <n v="1"/>
    <s v=""/>
    <n v="2"/>
    <s v=""/>
    <n v="3"/>
    <s v=""/>
    <n v="3"/>
    <x v="1"/>
    <s v="FC"/>
    <s v="FEV"/>
    <s v="Found"/>
  </r>
  <r>
    <n v="150"/>
    <n v="15"/>
    <n v="15"/>
    <x v="0"/>
    <n v="4802"/>
    <s v="L."/>
    <s v="CTL"/>
    <n v="102"/>
    <m/>
    <n v="1"/>
    <s v="Engaging Communities-FC"/>
    <n v="3"/>
    <n v="3"/>
    <x v="7"/>
    <d v="1899-12-30T15:20:00"/>
    <s v="pm"/>
    <s v="TTH"/>
    <s v="WAHL"/>
    <n v="101"/>
    <s v="Osheim, A"/>
    <n v="15"/>
    <n v="1"/>
    <s v="Gen Ed"/>
    <d v="1899-12-30T01:20:00"/>
    <s v=""/>
    <n v="1"/>
    <s v=""/>
    <n v="2"/>
    <s v=""/>
    <s v=""/>
    <n v="2"/>
    <x v="1"/>
    <s v="FC"/>
    <s v="FEV"/>
    <s v="Found"/>
  </r>
  <r>
    <n v="269"/>
    <n v="22"/>
    <n v="23"/>
    <x v="0"/>
    <n v="4249"/>
    <s v="L."/>
    <s v="LIB"/>
    <n v="102"/>
    <m/>
    <n v="3"/>
    <s v="Engaging Communities-FC"/>
    <n v="3"/>
    <n v="3"/>
    <x v="7"/>
    <d v="1899-12-30T15:20:00"/>
    <s v="pm"/>
    <s v="TTH"/>
    <s v="KEAN"/>
    <n v="334"/>
    <s v="Gambrall, D"/>
    <n v="23"/>
    <n v="1.0454545454545454"/>
    <s v="Gen Ed"/>
    <d v="1899-12-30T01:20:00"/>
    <s v=""/>
    <n v="1"/>
    <s v=""/>
    <n v="2"/>
    <s v=""/>
    <s v=""/>
    <n v="2"/>
    <x v="1"/>
    <s v="FC"/>
    <s v="FEV"/>
    <s v="Found"/>
  </r>
  <r>
    <n v="275"/>
    <n v="22"/>
    <n v="23"/>
    <x v="0"/>
    <n v="4827"/>
    <s v="L."/>
    <s v="LIB"/>
    <n v="102"/>
    <m/>
    <n v="9"/>
    <s v="Engaging Communities-FC"/>
    <n v="3"/>
    <n v="3"/>
    <x v="7"/>
    <d v="1899-12-30T15:20:00"/>
    <s v="pm"/>
    <s v="TTH"/>
    <s v="WAHL"/>
    <n v="143"/>
    <s v="Massena, A"/>
    <n v="23"/>
    <n v="1.0454545454545454"/>
    <s v="Gen Ed"/>
    <d v="1899-12-30T01:20:00"/>
    <s v=""/>
    <n v="1"/>
    <s v=""/>
    <n v="2"/>
    <s v=""/>
    <s v=""/>
    <n v="2"/>
    <x v="1"/>
    <s v="FC"/>
    <s v="FEV"/>
    <s v="Found"/>
  </r>
  <r>
    <n v="278"/>
    <n v="22"/>
    <n v="23"/>
    <x v="0"/>
    <n v="5026"/>
    <s v="L."/>
    <s v="LIB"/>
    <n v="102"/>
    <m/>
    <n v="12"/>
    <s v="Engaging Communities-FC"/>
    <n v="3"/>
    <n v="3"/>
    <x v="7"/>
    <d v="1899-12-30T15:20:00"/>
    <s v="pm"/>
    <s v="TTH"/>
    <s v="HOFF"/>
    <n v="112"/>
    <s v="Difilippo, E"/>
    <n v="23"/>
    <n v="1.0454545454545454"/>
    <s v="Gen Ed"/>
    <d v="1899-12-30T01:20:00"/>
    <s v=""/>
    <n v="1"/>
    <s v=""/>
    <n v="2"/>
    <s v=""/>
    <s v=""/>
    <n v="2"/>
    <x v="1"/>
    <s v="FC"/>
    <s v="FEV"/>
    <s v="Found"/>
  </r>
  <r>
    <n v="315"/>
    <n v="25"/>
    <n v="2"/>
    <x v="0"/>
    <n v="3985"/>
    <s v="L."/>
    <s v="MUS"/>
    <n v="103"/>
    <m/>
    <n v="1"/>
    <s v="Aural Skills I"/>
    <n v="1"/>
    <n v="1"/>
    <x v="6"/>
    <d v="1899-12-30T10:20:00"/>
    <s v="am"/>
    <s v="TTH"/>
    <s v="VISI"/>
    <n v="115"/>
    <s v="Cawley, J"/>
    <n v="25"/>
    <n v="0.08"/>
    <m/>
    <d v="1899-12-30T00:50:00"/>
    <s v=""/>
    <n v="1"/>
    <s v=""/>
    <n v="2"/>
    <s v=""/>
    <s v=""/>
    <n v="2"/>
    <x v="1"/>
    <m/>
    <m/>
    <m/>
  </r>
  <r>
    <n v="198"/>
    <n v="20"/>
    <n v="20"/>
    <x v="0"/>
    <n v="4157"/>
    <s v="L."/>
    <s v="ENG"/>
    <n v="105"/>
    <m/>
    <n v="1"/>
    <s v="College Writing-WC"/>
    <n v="3"/>
    <n v="3"/>
    <x v="3"/>
    <d v="1899-12-30T09:50:00"/>
    <s v="am"/>
    <s v="MWF"/>
    <s v="HOFF"/>
    <n v="512"/>
    <s v="Kanyusik, W"/>
    <n v="20"/>
    <n v="1"/>
    <s v="Gen Ed"/>
    <d v="1899-12-30T00:50:00"/>
    <n v="1"/>
    <s v=""/>
    <n v="2"/>
    <s v=""/>
    <n v="3"/>
    <s v=""/>
    <n v="3"/>
    <x v="1"/>
    <s v="WC"/>
    <s v="FEV"/>
    <s v="Found"/>
  </r>
  <r>
    <n v="233"/>
    <n v="25"/>
    <n v="17"/>
    <x v="0"/>
    <n v="5091"/>
    <s v="L."/>
    <s v="GRS"/>
    <n v="105"/>
    <m/>
    <n v="1"/>
    <s v="First Year Latin I"/>
    <n v="3"/>
    <n v="3"/>
    <x v="3"/>
    <d v="1899-12-30T09:50:00"/>
    <s v="am"/>
    <s v="MWF"/>
    <s v="WAHL"/>
    <n v="101"/>
    <s v="Espinosa, V"/>
    <n v="25"/>
    <n v="0.68"/>
    <m/>
    <d v="1899-12-30T00:50:00"/>
    <n v="1"/>
    <s v=""/>
    <n v="2"/>
    <s v=""/>
    <n v="3"/>
    <s v=""/>
    <n v="3"/>
    <x v="1"/>
    <m/>
    <m/>
    <m/>
  </r>
  <r>
    <n v="199"/>
    <n v="20"/>
    <n v="21"/>
    <x v="0"/>
    <n v="4158"/>
    <s v="L."/>
    <s v="ENG"/>
    <n v="105"/>
    <m/>
    <n v="2"/>
    <s v="College Writing-WC"/>
    <n v="3"/>
    <n v="3"/>
    <x v="6"/>
    <d v="1899-12-30T10:50:00"/>
    <s v="am"/>
    <s v="TTH"/>
    <s v="HOFF"/>
    <n v="311"/>
    <s v="Stone, S"/>
    <n v="21"/>
    <n v="1.05"/>
    <s v="Gen Ed"/>
    <d v="1899-12-30T01:20:00"/>
    <s v=""/>
    <n v="1"/>
    <s v=""/>
    <n v="2"/>
    <s v=""/>
    <s v=""/>
    <n v="2"/>
    <x v="1"/>
    <s v="WC"/>
    <s v="FEV"/>
    <s v="Found"/>
  </r>
  <r>
    <n v="201"/>
    <n v="20"/>
    <n v="20"/>
    <x v="0"/>
    <n v="4173"/>
    <s v="L."/>
    <s v="ENG"/>
    <n v="105"/>
    <m/>
    <n v="5"/>
    <s v="College Writing-WC"/>
    <n v="3"/>
    <n v="3"/>
    <x v="8"/>
    <d v="1899-12-30T10:50:00"/>
    <s v="am"/>
    <s v="MWF"/>
    <s v="HOFF"/>
    <n v="512"/>
    <s v="Jablonsky, W"/>
    <n v="20"/>
    <n v="1"/>
    <s v="Gen Ed"/>
    <d v="1899-12-30T00:50:00"/>
    <n v="1"/>
    <s v=""/>
    <n v="2"/>
    <s v=""/>
    <n v="3"/>
    <s v=""/>
    <n v="3"/>
    <x v="1"/>
    <s v="WC"/>
    <s v="FEV"/>
    <s v="Found"/>
  </r>
  <r>
    <n v="202"/>
    <n v="20"/>
    <n v="20"/>
    <x v="0"/>
    <n v="4174"/>
    <s v="L."/>
    <s v="ENG"/>
    <n v="105"/>
    <m/>
    <n v="6"/>
    <s v="College Writing-WC"/>
    <n v="3"/>
    <n v="3"/>
    <x v="1"/>
    <d v="1899-12-30T13:20:00"/>
    <s v="pm"/>
    <s v="MWF"/>
    <s v="HOFF"/>
    <n v="111"/>
    <s v="Jablonsky, W"/>
    <n v="20"/>
    <n v="1"/>
    <s v="Gen Ed"/>
    <d v="1899-12-30T00:50:00"/>
    <n v="1"/>
    <s v=""/>
    <n v="2"/>
    <s v=""/>
    <n v="3"/>
    <s v=""/>
    <n v="3"/>
    <x v="1"/>
    <s v="WC"/>
    <s v="FEV"/>
    <s v="Found"/>
  </r>
  <r>
    <n v="200"/>
    <n v="20"/>
    <n v="20"/>
    <x v="0"/>
    <n v="4165"/>
    <s v="L."/>
    <s v="ENG"/>
    <n v="105"/>
    <m/>
    <n v="3"/>
    <s v="College Writing-WC"/>
    <n v="3"/>
    <n v="3"/>
    <x v="4"/>
    <d v="1899-12-30T14:20:00"/>
    <s v="pm"/>
    <s v="MWF"/>
    <s v="HOFF"/>
    <n v="511"/>
    <s v="Pollock, J"/>
    <n v="20"/>
    <n v="1"/>
    <s v="Gen Ed"/>
    <d v="1899-12-30T00:50:00"/>
    <n v="1"/>
    <s v=""/>
    <n v="2"/>
    <s v=""/>
    <n v="3"/>
    <s v=""/>
    <n v="3"/>
    <x v="1"/>
    <s v="WC"/>
    <s v="FEV"/>
    <s v="Found"/>
  </r>
  <r>
    <n v="189"/>
    <n v="18"/>
    <n v="18"/>
    <x v="0"/>
    <n v="4343"/>
    <s v="L."/>
    <s v="EGR"/>
    <n v="105"/>
    <m/>
    <n v="1"/>
    <s v="Intro to EGR Design-EC"/>
    <n v="3"/>
    <n v="3"/>
    <x v="5"/>
    <d v="1899-12-30T15:20:00"/>
    <s v="pm"/>
    <s v="M"/>
    <s v="SCIE"/>
    <n v="242"/>
    <s v="Thompson, K"/>
    <n v="18"/>
    <n v="1"/>
    <s v="Gen Ed"/>
    <d v="1899-12-30T00:50:00"/>
    <n v="1"/>
    <s v=""/>
    <s v=""/>
    <s v=""/>
    <s v=""/>
    <s v=""/>
    <n v="1"/>
    <x v="1"/>
    <s v="EC"/>
    <s v="FEV"/>
    <s v="Explore"/>
  </r>
  <r>
    <n v="190"/>
    <n v="18"/>
    <n v="21"/>
    <x v="0"/>
    <n v="4344"/>
    <s v="L."/>
    <s v="EGR"/>
    <n v="105"/>
    <m/>
    <n v="2"/>
    <s v="Intro to EGR Design-EC"/>
    <n v="3"/>
    <n v="3"/>
    <x v="5"/>
    <d v="1899-12-30T15:20:00"/>
    <s v="pm"/>
    <s v="M"/>
    <s v="SCIE"/>
    <n v="242"/>
    <s v="Thompson, K"/>
    <n v="21"/>
    <n v="1.1666666666666667"/>
    <s v="Gen Ed"/>
    <d v="1899-12-30T00:50:00"/>
    <n v="1"/>
    <s v=""/>
    <s v=""/>
    <s v=""/>
    <s v=""/>
    <s v=""/>
    <n v="1"/>
    <x v="1"/>
    <s v="EC"/>
    <s v="FEV"/>
    <s v="Explore"/>
  </r>
  <r>
    <n v="102"/>
    <n v="25"/>
    <n v="25"/>
    <x v="0"/>
    <n v="4224"/>
    <s v="L."/>
    <s v="CIT"/>
    <n v="110"/>
    <m/>
    <n v="1"/>
    <s v="Principles of Computing &amp; IT"/>
    <n v="3"/>
    <n v="3"/>
    <x v="2"/>
    <d v="1899-12-30T09:20:00"/>
    <s v="am"/>
    <s v="TTH"/>
    <s v="ARCE"/>
    <n v="402"/>
    <s v="Hitchcock, W"/>
    <n v="25"/>
    <n v="1"/>
    <m/>
    <d v="1899-12-30T01:20:00"/>
    <s v=""/>
    <n v="1"/>
    <s v=""/>
    <n v="2"/>
    <s v=""/>
    <s v=""/>
    <n v="2"/>
    <x v="1"/>
    <m/>
    <m/>
    <m/>
  </r>
  <r>
    <n v="107"/>
    <n v="16"/>
    <n v="15"/>
    <x v="0"/>
    <n v="3958"/>
    <s v="L."/>
    <s v="COM"/>
    <n v="110"/>
    <m/>
    <n v="2"/>
    <s v="Oral Comm as Critical Inquiry"/>
    <n v="3"/>
    <n v="3"/>
    <x v="6"/>
    <d v="1899-12-30T10:50:00"/>
    <s v="am"/>
    <s v="TTH"/>
    <s v="HOFF"/>
    <n v="427"/>
    <s v="Goodman, C"/>
    <n v="16"/>
    <n v="0.9375"/>
    <m/>
    <d v="1899-12-30T01:20:00"/>
    <s v=""/>
    <n v="1"/>
    <s v=""/>
    <n v="2"/>
    <s v=""/>
    <s v=""/>
    <n v="2"/>
    <x v="1"/>
    <m/>
    <m/>
    <m/>
  </r>
  <r>
    <n v="103"/>
    <n v="25"/>
    <n v="25"/>
    <x v="0"/>
    <n v="4225"/>
    <s v="L."/>
    <s v="CIT"/>
    <n v="110"/>
    <m/>
    <n v="2"/>
    <s v="Principles of Computing &amp; IT"/>
    <n v="3"/>
    <n v="3"/>
    <x v="6"/>
    <d v="1899-12-30T10:50:00"/>
    <s v="am"/>
    <s v="TTH"/>
    <s v="ARCE"/>
    <n v="402"/>
    <s v="Hitchcock, W"/>
    <n v="25"/>
    <n v="1"/>
    <m/>
    <d v="1899-12-30T01:20:00"/>
    <s v=""/>
    <n v="1"/>
    <s v=""/>
    <n v="2"/>
    <s v=""/>
    <s v=""/>
    <n v="2"/>
    <x v="1"/>
    <m/>
    <m/>
    <m/>
  </r>
  <r>
    <n v="109"/>
    <n v="16"/>
    <n v="16"/>
    <x v="0"/>
    <n v="3960"/>
    <s v="L."/>
    <s v="COM"/>
    <n v="110"/>
    <m/>
    <n v="4"/>
    <s v="Oral Comm as Critical Inquiry"/>
    <n v="3"/>
    <n v="3"/>
    <x v="1"/>
    <d v="1899-12-30T13:20:00"/>
    <s v="pm"/>
    <s v="MWF"/>
    <s v="HOFF"/>
    <n v="427"/>
    <s v="Decker, R"/>
    <n v="16"/>
    <n v="1"/>
    <m/>
    <d v="1899-12-30T00:50:00"/>
    <n v="1"/>
    <s v=""/>
    <n v="2"/>
    <s v=""/>
    <n v="3"/>
    <s v=""/>
    <n v="3"/>
    <x v="1"/>
    <m/>
    <m/>
    <m/>
  </r>
  <r>
    <n v="108"/>
    <n v="16"/>
    <n v="16"/>
    <x v="0"/>
    <n v="3959"/>
    <s v="L."/>
    <s v="COM"/>
    <n v="110"/>
    <m/>
    <n v="3"/>
    <s v="Oral Comm as Critical Inquiry"/>
    <n v="3"/>
    <n v="3"/>
    <x v="7"/>
    <d v="1899-12-30T15:20:00"/>
    <s v="pm"/>
    <s v="TTH"/>
    <s v="HOFF"/>
    <n v="427"/>
    <s v="Goodman, C"/>
    <n v="16"/>
    <n v="1"/>
    <m/>
    <d v="1899-12-30T01:20:00"/>
    <s v=""/>
    <n v="1"/>
    <s v=""/>
    <n v="2"/>
    <s v=""/>
    <s v=""/>
    <n v="2"/>
    <x v="1"/>
    <m/>
    <m/>
    <m/>
  </r>
  <r>
    <n v="377"/>
    <n v="30"/>
    <n v="26"/>
    <x v="0"/>
    <n v="4836"/>
    <s v="L."/>
    <s v="PHI"/>
    <n v="110"/>
    <m/>
    <n v="1"/>
    <s v="Intro to Philosophy-EI"/>
    <n v="3"/>
    <n v="3"/>
    <x v="5"/>
    <d v="1899-12-30T15:20:00"/>
    <s v="pm"/>
    <s v="MWF"/>
    <s v="WAHL"/>
    <n v="101"/>
    <s v="Phillipson, T"/>
    <n v="30"/>
    <n v="0.8666666666666667"/>
    <s v="Gen Ed"/>
    <d v="1899-12-30T00:50:00"/>
    <n v="1"/>
    <s v=""/>
    <n v="2"/>
    <s v=""/>
    <n v="3"/>
    <s v=""/>
    <n v="3"/>
    <x v="1"/>
    <s v="EI"/>
    <s v="FEV"/>
    <s v="Explore"/>
  </r>
  <r>
    <n v="316"/>
    <n v="20"/>
    <n v="8"/>
    <x v="0"/>
    <n v="3988"/>
    <s v="L."/>
    <s v="MUS"/>
    <n v="110"/>
    <m/>
    <n v="1"/>
    <s v="Applied Voice"/>
    <n v="1"/>
    <n v="1"/>
    <x v="9"/>
    <m/>
    <m/>
    <s v="ARR"/>
    <s v="ARR"/>
    <s v="ARR"/>
    <s v="O'Dea, D"/>
    <n v="20"/>
    <n v="0.4"/>
    <m/>
    <d v="1899-12-30T00:00:00"/>
    <s v=""/>
    <s v=""/>
    <s v=""/>
    <s v=""/>
    <s v=""/>
    <n v="1"/>
    <n v="1"/>
    <x v="1"/>
    <m/>
    <m/>
    <m/>
  </r>
  <r>
    <n v="317"/>
    <n v="20"/>
    <n v="8"/>
    <x v="0"/>
    <n v="3989"/>
    <s v="L."/>
    <s v="MUS"/>
    <n v="110"/>
    <m/>
    <n v="2"/>
    <s v="Applied Voice"/>
    <n v="2"/>
    <n v="2"/>
    <x v="9"/>
    <m/>
    <m/>
    <s v="ARR"/>
    <s v="ARR"/>
    <s v="ARR"/>
    <s v="O'Dea, D"/>
    <n v="20"/>
    <n v="0.4"/>
    <m/>
    <d v="1899-12-30T00:00:00"/>
    <s v=""/>
    <s v=""/>
    <s v=""/>
    <s v=""/>
    <s v=""/>
    <n v="1"/>
    <n v="1"/>
    <x v="1"/>
    <m/>
    <m/>
    <m/>
  </r>
  <r>
    <n v="318"/>
    <n v="4"/>
    <n v="3"/>
    <x v="0"/>
    <n v="3991"/>
    <s v="L."/>
    <s v="MUS"/>
    <n v="110"/>
    <m/>
    <n v="3"/>
    <s v="Applied Voice"/>
    <n v="1"/>
    <n v="1"/>
    <x v="9"/>
    <m/>
    <m/>
    <s v="ARR"/>
    <s v="ARR"/>
    <s v="ARR"/>
    <s v="Cawley, J"/>
    <n v="4"/>
    <n v="0.75"/>
    <m/>
    <d v="1899-12-30T00:00:00"/>
    <s v=""/>
    <s v=""/>
    <s v=""/>
    <s v=""/>
    <s v=""/>
    <n v="1"/>
    <n v="1"/>
    <x v="1"/>
    <m/>
    <m/>
    <m/>
  </r>
  <r>
    <n v="319"/>
    <n v="4"/>
    <n v="0"/>
    <x v="0"/>
    <n v="3992"/>
    <s v="L."/>
    <s v="MUS"/>
    <n v="110"/>
    <m/>
    <n v="4"/>
    <s v="Applied Voice"/>
    <n v="2"/>
    <n v="2"/>
    <x v="9"/>
    <m/>
    <m/>
    <s v="ARR"/>
    <s v="ARR"/>
    <s v="ARR"/>
    <s v="Cawley, J"/>
    <n v="4"/>
    <n v="0"/>
    <m/>
    <d v="1899-12-30T00:00:00"/>
    <s v=""/>
    <s v=""/>
    <s v=""/>
    <s v=""/>
    <s v=""/>
    <n v="1"/>
    <n v="1"/>
    <x v="1"/>
    <m/>
    <m/>
    <m/>
  </r>
  <r>
    <n v="85"/>
    <n v="20"/>
    <n v="23"/>
    <x v="0"/>
    <n v="4462"/>
    <s v="L."/>
    <s v="CHE"/>
    <n v="111"/>
    <s v="L"/>
    <n v="1"/>
    <s v="Gen Chemistry I Lab"/>
    <n v="1"/>
    <n v="1"/>
    <x v="2"/>
    <d v="1899-12-30T10:50:00"/>
    <s v="am"/>
    <s v="T"/>
    <s v="SCIE"/>
    <n v="245"/>
    <s v="Moser, A"/>
    <n v="23"/>
    <n v="1.1499999999999999"/>
    <m/>
    <d v="1899-12-30T02:50:00"/>
    <s v=""/>
    <n v="1"/>
    <s v=""/>
    <s v=""/>
    <s v=""/>
    <s v=""/>
    <n v="1"/>
    <x v="1"/>
    <m/>
    <m/>
    <m/>
  </r>
  <r>
    <n v="86"/>
    <n v="20"/>
    <n v="20"/>
    <x v="0"/>
    <n v="4464"/>
    <s v="L."/>
    <s v="CHE"/>
    <n v="111"/>
    <s v="L"/>
    <n v="3"/>
    <s v="Gen Chemistry I Lab"/>
    <n v="1"/>
    <n v="1"/>
    <x v="2"/>
    <d v="1899-12-30T10:50:00"/>
    <s v="am"/>
    <s v="TH"/>
    <s v="SCIE"/>
    <n v="245"/>
    <s v="Moser, A"/>
    <n v="20"/>
    <n v="1"/>
    <m/>
    <d v="1899-12-30T02:50:00"/>
    <s v=""/>
    <m/>
    <s v=""/>
    <n v="1"/>
    <s v=""/>
    <s v=""/>
    <n v="1"/>
    <x v="1"/>
    <m/>
    <m/>
    <m/>
  </r>
  <r>
    <n v="82"/>
    <n v="32"/>
    <n v="34"/>
    <x v="0"/>
    <n v="4459"/>
    <s v="L."/>
    <s v="CHE"/>
    <n v="111"/>
    <m/>
    <n v="1"/>
    <s v="General Chemistry I"/>
    <n v="3"/>
    <n v="3"/>
    <x v="2"/>
    <d v="1899-12-30T08:50:00"/>
    <s v="am"/>
    <s v="MWF"/>
    <s v="SCIE"/>
    <n v="208"/>
    <s v="Moser, A"/>
    <n v="34"/>
    <n v="1.0625"/>
    <m/>
    <d v="1899-12-30T00:50:00"/>
    <n v="1"/>
    <s v=""/>
    <n v="2"/>
    <s v=""/>
    <n v="3"/>
    <s v=""/>
    <n v="3"/>
    <x v="1"/>
    <m/>
    <m/>
    <m/>
  </r>
  <r>
    <n v="83"/>
    <n v="32"/>
    <n v="34"/>
    <x v="0"/>
    <n v="4460"/>
    <s v="L."/>
    <s v="CHE"/>
    <n v="111"/>
    <m/>
    <n v="2"/>
    <s v="General Chemistry I"/>
    <n v="3"/>
    <n v="3"/>
    <x v="8"/>
    <d v="1899-12-30T10:50:00"/>
    <s v="am"/>
    <s v="MWF"/>
    <s v="SCIE"/>
    <n v="208"/>
    <s v="Edwards, C"/>
    <n v="34"/>
    <n v="1.0625"/>
    <m/>
    <d v="1899-12-30T00:50:00"/>
    <n v="1"/>
    <s v=""/>
    <n v="2"/>
    <s v=""/>
    <n v="3"/>
    <s v=""/>
    <n v="3"/>
    <x v="1"/>
    <m/>
    <m/>
    <m/>
  </r>
  <r>
    <n v="87"/>
    <n v="20"/>
    <n v="23"/>
    <x v="0"/>
    <n v="4465"/>
    <s v="L."/>
    <s v="CHE"/>
    <n v="111"/>
    <s v="L"/>
    <n v="4"/>
    <s v="Gen Chemistry I Lab"/>
    <n v="1"/>
    <n v="1"/>
    <x v="1"/>
    <d v="1899-12-30T15:20:00"/>
    <s v="pm"/>
    <s v="TH"/>
    <s v="SCIE"/>
    <n v="245"/>
    <s v="Kehr, A"/>
    <n v="23"/>
    <n v="1.1499999999999999"/>
    <m/>
    <d v="1899-12-30T02:50:00"/>
    <s v=""/>
    <m/>
    <s v=""/>
    <n v="1"/>
    <s v=""/>
    <s v=""/>
    <n v="1"/>
    <x v="1"/>
    <m/>
    <m/>
    <m/>
  </r>
  <r>
    <n v="84"/>
    <n v="32"/>
    <n v="34"/>
    <x v="0"/>
    <n v="4461"/>
    <s v="L."/>
    <s v="CHE"/>
    <n v="111"/>
    <m/>
    <n v="3"/>
    <s v="General Chemistry I"/>
    <n v="3"/>
    <n v="3"/>
    <x v="1"/>
    <d v="1899-12-30T13:20:00"/>
    <s v="pm"/>
    <s v="MWF"/>
    <s v="SCIE"/>
    <n v="208"/>
    <s v="Moser, A"/>
    <n v="34"/>
    <n v="1.0625"/>
    <m/>
    <d v="1899-12-30T00:50:00"/>
    <n v="1"/>
    <s v=""/>
    <n v="2"/>
    <s v=""/>
    <n v="3"/>
    <s v=""/>
    <n v="3"/>
    <x v="1"/>
    <m/>
    <m/>
    <m/>
  </r>
  <r>
    <n v="203"/>
    <n v="20"/>
    <n v="20"/>
    <x v="0"/>
    <n v="4151"/>
    <s v="L."/>
    <s v="ENG"/>
    <n v="111"/>
    <m/>
    <n v="1"/>
    <s v="Critical Writing-WC"/>
    <n v="3"/>
    <n v="3"/>
    <x v="4"/>
    <d v="1899-12-30T14:20:00"/>
    <s v="pm"/>
    <s v="MWF"/>
    <s v="HOFF"/>
    <n v="212"/>
    <s v="Auge, A"/>
    <n v="20"/>
    <n v="1"/>
    <s v="Gen Ed"/>
    <d v="1899-12-30T00:50:00"/>
    <n v="1"/>
    <s v=""/>
    <n v="2"/>
    <s v=""/>
    <n v="3"/>
    <s v=""/>
    <n v="3"/>
    <x v="1"/>
    <s v="WC"/>
    <s v="FEV"/>
    <s v="Found"/>
  </r>
  <r>
    <n v="88"/>
    <n v="20"/>
    <n v="18"/>
    <x v="0"/>
    <n v="4466"/>
    <s v="L."/>
    <s v="CHE"/>
    <n v="111"/>
    <s v="L"/>
    <n v="5"/>
    <s v="Gen Chemistry I Lab"/>
    <n v="1"/>
    <n v="1"/>
    <x v="4"/>
    <d v="1899-12-30T16:20:00"/>
    <s v="pm"/>
    <s v="W"/>
    <s v="SCIE"/>
    <n v="245"/>
    <s v="Edwards, C"/>
    <n v="20"/>
    <n v="0.9"/>
    <m/>
    <d v="1899-12-30T02:50:00"/>
    <s v=""/>
    <s v=""/>
    <n v="1"/>
    <s v=""/>
    <s v=""/>
    <s v=""/>
    <n v="1"/>
    <x v="1"/>
    <m/>
    <m/>
    <m/>
  </r>
  <r>
    <n v="89"/>
    <n v="20"/>
    <n v="18"/>
    <x v="0"/>
    <n v="4467"/>
    <s v="L."/>
    <s v="CHE"/>
    <n v="111"/>
    <s v="L"/>
    <n v="6"/>
    <s v="Gen Chemistry I Lab"/>
    <n v="1"/>
    <n v="1"/>
    <x v="4"/>
    <d v="1899-12-30T16:20:00"/>
    <s v="pm"/>
    <s v="M"/>
    <s v="SCIE"/>
    <n v="245"/>
    <s v="Edwards, C"/>
    <n v="20"/>
    <n v="0.9"/>
    <m/>
    <d v="1899-12-30T02:50:00"/>
    <n v="1"/>
    <s v=""/>
    <s v=""/>
    <s v=""/>
    <s v=""/>
    <s v=""/>
    <n v="1"/>
    <x v="1"/>
    <m/>
    <m/>
    <m/>
  </r>
  <r>
    <n v="204"/>
    <n v="20"/>
    <n v="20"/>
    <x v="0"/>
    <n v="4159"/>
    <s v="L."/>
    <s v="ENG"/>
    <n v="111"/>
    <m/>
    <n v="2"/>
    <s v="Critical Writing-WC"/>
    <n v="3"/>
    <n v="3"/>
    <x v="7"/>
    <d v="1899-12-30T15:20:00"/>
    <s v="pm"/>
    <s v="TTH"/>
    <s v="HOFF"/>
    <n v="311"/>
    <s v="Stone, S"/>
    <n v="20"/>
    <n v="1"/>
    <s v="Gen Ed"/>
    <d v="1899-12-30T01:20:00"/>
    <s v=""/>
    <n v="1"/>
    <s v=""/>
    <n v="2"/>
    <s v=""/>
    <s v=""/>
    <n v="2"/>
    <x v="1"/>
    <s v="WC"/>
    <s v="FEV"/>
    <s v="Found"/>
  </r>
  <r>
    <n v="291"/>
    <n v="24"/>
    <n v="25"/>
    <x v="0"/>
    <n v="4368"/>
    <s v="L."/>
    <s v="MAT"/>
    <n v="114"/>
    <m/>
    <n v="1"/>
    <s v="Problems in Quant. Reason-QR"/>
    <n v="3"/>
    <n v="3"/>
    <x v="8"/>
    <d v="1899-12-30T10:50:00"/>
    <s v="am"/>
    <s v="MWF"/>
    <s v="HENN"/>
    <n v="280"/>
    <s v="Heidenreich, K"/>
    <n v="25"/>
    <n v="1.0416666666666667"/>
    <s v="Gen Ed"/>
    <d v="1899-12-30T00:50:00"/>
    <n v="1"/>
    <s v=""/>
    <n v="2"/>
    <s v=""/>
    <n v="3"/>
    <s v=""/>
    <n v="3"/>
    <x v="1"/>
    <s v="QR"/>
    <s v="FEV"/>
    <s v="Found"/>
  </r>
  <r>
    <n v="292"/>
    <n v="24"/>
    <n v="24"/>
    <x v="0"/>
    <n v="4369"/>
    <s v="L."/>
    <s v="MAT"/>
    <n v="114"/>
    <m/>
    <n v="2"/>
    <s v="Problems in Quant. Reason-QR"/>
    <n v="3"/>
    <n v="3"/>
    <x v="0"/>
    <d v="1899-12-30T11:50:00"/>
    <s v="am"/>
    <s v="MTF"/>
    <s v="HENN"/>
    <n v="280"/>
    <s v="Crook, S"/>
    <n v="24"/>
    <n v="1"/>
    <s v="Gen Ed"/>
    <d v="1899-12-30T00:50:00"/>
    <n v="1"/>
    <n v="2"/>
    <s v=""/>
    <s v=""/>
    <n v="3"/>
    <s v=""/>
    <n v="3"/>
    <x v="1"/>
    <s v="QR"/>
    <s v="FEV"/>
    <s v="Found"/>
  </r>
  <r>
    <n v="29"/>
    <n v="20"/>
    <n v="20"/>
    <x v="0"/>
    <n v="4439"/>
    <s v="L."/>
    <s v="BIO"/>
    <n v="115"/>
    <s v="L"/>
    <n v="1"/>
    <s v="Prin of Biology Lab"/>
    <n v="1"/>
    <n v="1"/>
    <x v="2"/>
    <d v="1899-12-30T10:50:00"/>
    <s v="am"/>
    <s v="T"/>
    <s v="SCIE"/>
    <n v="49"/>
    <s v="Gribben, J"/>
    <n v="20"/>
    <n v="1"/>
    <m/>
    <d v="1899-12-30T02:50:00"/>
    <s v=""/>
    <n v="1"/>
    <s v=""/>
    <s v=""/>
    <s v=""/>
    <s v=""/>
    <n v="1"/>
    <x v="1"/>
    <m/>
    <m/>
    <m/>
  </r>
  <r>
    <n v="31"/>
    <n v="20"/>
    <n v="20"/>
    <x v="0"/>
    <n v="4441"/>
    <s v="L."/>
    <s v="BIO"/>
    <n v="115"/>
    <s v="L"/>
    <n v="3"/>
    <s v="Prin of Biology Lab"/>
    <n v="1"/>
    <n v="1"/>
    <x v="2"/>
    <d v="1899-12-30T10:50:00"/>
    <s v="am"/>
    <s v="TH"/>
    <s v="SCIE"/>
    <n v="49"/>
    <s v="Gribben, J"/>
    <n v="20"/>
    <n v="1"/>
    <m/>
    <d v="1899-12-30T02:50:00"/>
    <s v=""/>
    <m/>
    <s v=""/>
    <n v="1"/>
    <s v=""/>
    <s v=""/>
    <n v="1"/>
    <x v="1"/>
    <m/>
    <m/>
    <m/>
  </r>
  <r>
    <n v="26"/>
    <n v="40"/>
    <n v="40"/>
    <x v="0"/>
    <n v="4436"/>
    <s v="L."/>
    <s v="BIO"/>
    <n v="115"/>
    <m/>
    <n v="1"/>
    <s v="Principles of Biology I-ES"/>
    <n v="3"/>
    <n v="3"/>
    <x v="3"/>
    <d v="1899-12-30T09:50:00"/>
    <s v="am"/>
    <s v="MWF"/>
    <s v="SCIE"/>
    <n v="208"/>
    <s v="Cooper, K"/>
    <n v="40"/>
    <n v="1"/>
    <s v="Gen Ed"/>
    <d v="1899-12-30T00:50:00"/>
    <n v="1"/>
    <s v=""/>
    <n v="2"/>
    <s v=""/>
    <n v="3"/>
    <s v=""/>
    <n v="3"/>
    <x v="1"/>
    <s v="ES"/>
    <s v="FEV"/>
    <s v="Explore"/>
  </r>
  <r>
    <n v="27"/>
    <n v="40"/>
    <n v="40"/>
    <x v="0"/>
    <n v="4437"/>
    <s v="L."/>
    <s v="BIO"/>
    <n v="115"/>
    <m/>
    <n v="2"/>
    <s v="Principles of Biology I-ES"/>
    <n v="3"/>
    <n v="3"/>
    <x v="8"/>
    <d v="1899-12-30T10:50:00"/>
    <s v="am"/>
    <s v="MWF"/>
    <s v="SCIE"/>
    <n v="242"/>
    <s v="Taylor, B"/>
    <n v="40"/>
    <n v="1"/>
    <s v="Gen Ed"/>
    <d v="1899-12-30T00:50:00"/>
    <n v="1"/>
    <s v=""/>
    <n v="2"/>
    <s v=""/>
    <n v="3"/>
    <s v=""/>
    <n v="3"/>
    <x v="1"/>
    <s v="ES"/>
    <s v="FEV"/>
    <s v="Explore"/>
  </r>
  <r>
    <n v="32"/>
    <n v="20"/>
    <n v="20"/>
    <x v="0"/>
    <n v="4442"/>
    <s v="L."/>
    <s v="BIO"/>
    <n v="115"/>
    <s v="L"/>
    <n v="4"/>
    <s v="Prin of Biology Lab"/>
    <n v="1"/>
    <n v="1"/>
    <x v="0"/>
    <d v="1899-12-30T13:50:00"/>
    <s v="pm"/>
    <s v="TH"/>
    <s v="SCIE"/>
    <n v="49"/>
    <s v="Taylor, B"/>
    <n v="20"/>
    <n v="1"/>
    <m/>
    <d v="1899-12-30T02:50:00"/>
    <s v=""/>
    <m/>
    <s v=""/>
    <n v="1"/>
    <s v=""/>
    <s v=""/>
    <n v="1"/>
    <x v="1"/>
    <m/>
    <m/>
    <m/>
  </r>
  <r>
    <n v="294"/>
    <n v="25"/>
    <n v="25"/>
    <x v="1"/>
    <n v="4378"/>
    <s v="L."/>
    <s v="MAT"/>
    <n v="115"/>
    <m/>
    <n v="2"/>
    <s v="Statistics-QR"/>
    <n v="4"/>
    <n v="4"/>
    <x v="0"/>
    <d v="1899-12-30T11:50:00"/>
    <s v="am"/>
    <s v="MTTHF"/>
    <s v="HENN"/>
    <n v="470"/>
    <s v="Keller, R"/>
    <n v="25"/>
    <n v="1"/>
    <s v="Gen Ed"/>
    <d v="1899-12-30T00:50:00"/>
    <n v="1"/>
    <n v="2"/>
    <s v=""/>
    <n v="3"/>
    <n v="5"/>
    <s v=""/>
    <n v="4"/>
    <x v="1"/>
    <s v="QR"/>
    <s v="FEV"/>
    <s v="Found"/>
  </r>
  <r>
    <n v="449"/>
    <n v="25"/>
    <n v="25"/>
    <x v="0"/>
    <n v="4858"/>
    <s v="L."/>
    <s v="SOC"/>
    <n v="115"/>
    <m/>
    <n v="1"/>
    <s v="Intro to Sociology-EI"/>
    <n v="3"/>
    <n v="3"/>
    <x v="1"/>
    <d v="1899-12-30T13:20:00"/>
    <s v="pm"/>
    <s v="MWF"/>
    <s v="HOFF"/>
    <n v="311"/>
    <s v="Garoutte, L"/>
    <n v="25"/>
    <n v="1"/>
    <s v="Gen Ed"/>
    <d v="1899-12-30T00:50:00"/>
    <n v="1"/>
    <s v=""/>
    <n v="2"/>
    <s v=""/>
    <n v="3"/>
    <s v=""/>
    <n v="3"/>
    <x v="1"/>
    <s v="EI"/>
    <s v="FEV"/>
    <s v="Explore"/>
  </r>
  <r>
    <n v="145"/>
    <n v="25"/>
    <n v="23"/>
    <x v="0"/>
    <n v="4361"/>
    <s v="L."/>
    <s v="CSC"/>
    <n v="115"/>
    <m/>
    <n v="1"/>
    <s v="Introduction to Programming"/>
    <n v="4"/>
    <n v="4"/>
    <x v="1"/>
    <d v="1899-12-30T13:20:00"/>
    <s v="pm"/>
    <s v="MTWTHF"/>
    <s v="HENN"/>
    <n v="250"/>
    <s v="Neebel, D"/>
    <n v="25"/>
    <n v="0.92"/>
    <m/>
    <d v="1899-12-30T00:50:00"/>
    <n v="1"/>
    <n v="2"/>
    <n v="3"/>
    <n v="4"/>
    <n v="6"/>
    <s v=""/>
    <n v="5"/>
    <x v="1"/>
    <m/>
    <m/>
    <m/>
  </r>
  <r>
    <n v="28"/>
    <n v="40"/>
    <n v="39"/>
    <x v="0"/>
    <n v="4438"/>
    <s v="L."/>
    <s v="BIO"/>
    <n v="115"/>
    <m/>
    <n v="3"/>
    <s v="Principles of Biology I-ES"/>
    <n v="3"/>
    <n v="3"/>
    <x v="1"/>
    <d v="1899-12-30T13:20:00"/>
    <s v="pm"/>
    <s v="MWF"/>
    <s v="SCIE"/>
    <n v="128"/>
    <s v="Sinha, A"/>
    <n v="40"/>
    <n v="0.97499999999999998"/>
    <s v="Gen Ed"/>
    <d v="1899-12-30T00:50:00"/>
    <n v="1"/>
    <s v=""/>
    <n v="2"/>
    <s v=""/>
    <n v="3"/>
    <s v=""/>
    <n v="3"/>
    <x v="1"/>
    <s v="ES"/>
    <s v="FEV"/>
    <s v="Explore"/>
  </r>
  <r>
    <n v="293"/>
    <n v="25"/>
    <n v="24"/>
    <x v="0"/>
    <n v="4373"/>
    <s v="L."/>
    <s v="MAT"/>
    <n v="115"/>
    <m/>
    <n v="1"/>
    <s v="Statistics-QR"/>
    <n v="4"/>
    <n v="4"/>
    <x v="1"/>
    <d v="1899-12-30T13:20:00"/>
    <s v="pm"/>
    <s v="MTWF"/>
    <s v="HENN"/>
    <n v="350"/>
    <s v="Crook, S"/>
    <n v="25"/>
    <n v="0.96"/>
    <s v="Gen Ed"/>
    <d v="1899-12-30T00:50:00"/>
    <n v="1"/>
    <n v="2"/>
    <n v="3"/>
    <s v=""/>
    <n v="4"/>
    <s v=""/>
    <n v="4"/>
    <x v="1"/>
    <s v="QR"/>
    <s v="FEV"/>
    <s v="Found"/>
  </r>
  <r>
    <n v="450"/>
    <n v="25"/>
    <n v="26"/>
    <x v="0"/>
    <n v="4859"/>
    <s v="L."/>
    <s v="SOC"/>
    <n v="115"/>
    <m/>
    <n v="2"/>
    <s v="Intro to Sociology-EI"/>
    <n v="3"/>
    <n v="3"/>
    <x v="4"/>
    <d v="1899-12-30T14:20:00"/>
    <s v="pm"/>
    <s v="MWF"/>
    <s v="HOFF"/>
    <n v="311"/>
    <s v="Garoutte, L"/>
    <n v="26"/>
    <n v="1.04"/>
    <s v="Gen Ed"/>
    <d v="1899-12-30T00:50:00"/>
    <n v="1"/>
    <s v=""/>
    <n v="2"/>
    <s v=""/>
    <n v="3"/>
    <s v=""/>
    <n v="3"/>
    <x v="1"/>
    <s v="EI"/>
    <s v="FEV"/>
    <s v="Explore"/>
  </r>
  <r>
    <n v="34"/>
    <n v="20"/>
    <n v="20"/>
    <x v="0"/>
    <n v="5145"/>
    <s v="L."/>
    <s v="BIO"/>
    <n v="115"/>
    <s v="L"/>
    <n v="6"/>
    <s v="Prin of Biology Lab"/>
    <n v="1"/>
    <n v="1"/>
    <x v="4"/>
    <d v="1899-12-30T16:20:00"/>
    <s v="pm"/>
    <s v="W"/>
    <s v="SCIE"/>
    <n v="49"/>
    <s v="Sinha, A"/>
    <n v="20"/>
    <n v="1"/>
    <m/>
    <d v="1899-12-30T02:50:00"/>
    <s v=""/>
    <s v=""/>
    <n v="1"/>
    <s v=""/>
    <s v=""/>
    <s v=""/>
    <n v="1"/>
    <x v="1"/>
    <m/>
    <m/>
    <m/>
  </r>
  <r>
    <n v="30"/>
    <n v="20"/>
    <n v="20"/>
    <x v="0"/>
    <n v="4440"/>
    <s v="L."/>
    <s v="BIO"/>
    <n v="115"/>
    <s v="L"/>
    <n v="2"/>
    <s v="Prin of Biology Lab"/>
    <n v="1"/>
    <n v="1"/>
    <x v="7"/>
    <d v="1899-12-30T16:50:00"/>
    <s v="pm"/>
    <s v="T"/>
    <s v="SCIE"/>
    <n v="49"/>
    <s v="Gribben, J"/>
    <n v="20"/>
    <n v="1"/>
    <m/>
    <d v="1899-12-30T02:50:00"/>
    <s v=""/>
    <n v="1"/>
    <s v=""/>
    <s v=""/>
    <s v=""/>
    <s v=""/>
    <n v="1"/>
    <x v="1"/>
    <m/>
    <m/>
    <m/>
  </r>
  <r>
    <n v="33"/>
    <n v="20"/>
    <n v="18"/>
    <x v="0"/>
    <n v="4443"/>
    <s v="L."/>
    <s v="BIO"/>
    <n v="115"/>
    <s v="L"/>
    <n v="5"/>
    <s v="Prin of Biology Lab"/>
    <n v="1"/>
    <n v="1"/>
    <x v="7"/>
    <d v="1899-12-30T16:50:00"/>
    <s v="pm"/>
    <s v="TH"/>
    <s v="SCIE"/>
    <n v="49"/>
    <s v="Shealer, D"/>
    <n v="20"/>
    <n v="0.9"/>
    <m/>
    <d v="1899-12-30T02:50:00"/>
    <s v=""/>
    <m/>
    <s v=""/>
    <n v="1"/>
    <s v=""/>
    <s v=""/>
    <n v="1"/>
    <x v="1"/>
    <m/>
    <m/>
    <m/>
  </r>
  <r>
    <n v="295"/>
    <n v="25"/>
    <n v="23"/>
    <x v="0"/>
    <n v="4381"/>
    <s v="L."/>
    <s v="MAT"/>
    <n v="117"/>
    <m/>
    <n v="1"/>
    <s v="Pre-Calculus-FM"/>
    <n v="4"/>
    <n v="4"/>
    <x v="0"/>
    <d v="1899-12-30T11:50:00"/>
    <s v="am"/>
    <s v="MTTHF"/>
    <s v="HENN"/>
    <n v="350"/>
    <s v="Heidenreich, J"/>
    <n v="25"/>
    <n v="0.92"/>
    <s v="Gen Ed"/>
    <d v="1899-12-30T00:50:00"/>
    <n v="1"/>
    <n v="2"/>
    <s v=""/>
    <n v="3"/>
    <n v="5"/>
    <s v=""/>
    <n v="4"/>
    <x v="1"/>
    <s v="FM"/>
    <s v="AGE"/>
    <s v="Found"/>
  </r>
  <r>
    <n v="131"/>
    <n v="25"/>
    <n v="23"/>
    <x v="0"/>
    <n v="4602"/>
    <s v="L."/>
    <s v="CRJ"/>
    <n v="120"/>
    <m/>
    <n v="1"/>
    <s v="Intro to Criminal Justice"/>
    <n v="3"/>
    <n v="3"/>
    <x v="3"/>
    <d v="1899-12-30T09:50:00"/>
    <s v="am"/>
    <s v="MWF"/>
    <s v="HENN"/>
    <n v="350"/>
    <s v="Bell, V"/>
    <n v="25"/>
    <n v="0.92"/>
    <m/>
    <d v="1899-12-30T00:50:00"/>
    <n v="1"/>
    <s v=""/>
    <n v="2"/>
    <s v=""/>
    <n v="3"/>
    <s v=""/>
    <n v="3"/>
    <x v="1"/>
    <m/>
    <m/>
    <m/>
  </r>
  <r>
    <n v="132"/>
    <n v="25"/>
    <n v="25"/>
    <x v="0"/>
    <n v="4603"/>
    <s v="L."/>
    <s v="CRJ"/>
    <n v="120"/>
    <m/>
    <n v="2"/>
    <s v="Intro to Criminal Justice"/>
    <n v="3"/>
    <n v="3"/>
    <x v="8"/>
    <d v="1899-12-30T10:50:00"/>
    <s v="am"/>
    <s v="MWF"/>
    <s v="HENN"/>
    <n v="350"/>
    <s v="Bell, V"/>
    <n v="25"/>
    <n v="1"/>
    <m/>
    <d v="1899-12-30T00:50:00"/>
    <n v="1"/>
    <s v=""/>
    <n v="2"/>
    <s v=""/>
    <n v="3"/>
    <s v=""/>
    <n v="3"/>
    <x v="1"/>
    <m/>
    <m/>
    <m/>
  </r>
  <r>
    <n v="399"/>
    <n v="30"/>
    <n v="30"/>
    <x v="0"/>
    <n v="4667"/>
    <s v="L."/>
    <s v="PSY"/>
    <n v="121"/>
    <m/>
    <n v="1"/>
    <s v="Lifespan Development"/>
    <n v="3"/>
    <n v="3"/>
    <x v="6"/>
    <d v="1899-12-30T10:50:00"/>
    <s v="am"/>
    <s v="TTH"/>
    <s v="HENN"/>
    <n v="250"/>
    <s v="Bartgis, L"/>
    <n v="30"/>
    <n v="1"/>
    <m/>
    <d v="1899-12-30T01:20:00"/>
    <s v=""/>
    <n v="1"/>
    <s v=""/>
    <n v="2"/>
    <s v=""/>
    <s v=""/>
    <n v="2"/>
    <x v="1"/>
    <m/>
    <m/>
    <m/>
  </r>
  <r>
    <n v="234"/>
    <n v="25"/>
    <n v="14"/>
    <x v="0"/>
    <n v="4804"/>
    <s v="L."/>
    <s v="HIS"/>
    <n v="121"/>
    <m/>
    <n v="1"/>
    <s v="U S History to 1877"/>
    <n v="3"/>
    <n v="3"/>
    <x v="8"/>
    <d v="1899-12-30T10:50:00"/>
    <s v="am"/>
    <s v="MWF"/>
    <s v="HOFF"/>
    <n v="412"/>
    <s v="Anderson-Bricker, K"/>
    <n v="25"/>
    <n v="0.56000000000000005"/>
    <m/>
    <d v="1899-12-30T00:50:00"/>
    <n v="1"/>
    <s v=""/>
    <n v="2"/>
    <s v=""/>
    <n v="3"/>
    <s v=""/>
    <n v="3"/>
    <x v="1"/>
    <m/>
    <m/>
    <m/>
  </r>
  <r>
    <n v="401"/>
    <n v="30"/>
    <n v="29"/>
    <x v="0"/>
    <n v="5158"/>
    <s v="L."/>
    <s v="PSY"/>
    <n v="121"/>
    <m/>
    <n v="4"/>
    <s v="Lifespan Development"/>
    <n v="3"/>
    <n v="3"/>
    <x v="1"/>
    <d v="1899-12-30T13:50:00"/>
    <s v="pm"/>
    <s v="TTH"/>
    <s v="HENN"/>
    <n v="70"/>
    <s v="Kathleen, A"/>
    <n v="30"/>
    <n v="0.96666666666666667"/>
    <m/>
    <d v="1899-12-30T01:20:00"/>
    <s v=""/>
    <n v="1"/>
    <s v=""/>
    <n v="2"/>
    <s v=""/>
    <s v=""/>
    <n v="2"/>
    <x v="1"/>
    <m/>
    <m/>
    <m/>
  </r>
  <r>
    <n v="254"/>
    <n v="25"/>
    <n v="23"/>
    <x v="0"/>
    <n v="4489"/>
    <s v="L."/>
    <s v="KIN"/>
    <n v="121"/>
    <m/>
    <n v="1"/>
    <s v="Personal/Community Health"/>
    <n v="3"/>
    <n v="3"/>
    <x v="4"/>
    <d v="1899-12-30T14:20:00"/>
    <s v="pm"/>
    <s v="MWF"/>
    <s v="ARCE"/>
    <n v="102"/>
    <s v="DeShaw, K"/>
    <n v="25"/>
    <n v="0.92"/>
    <m/>
    <d v="1899-12-30T00:50:00"/>
    <n v="1"/>
    <s v=""/>
    <n v="2"/>
    <s v=""/>
    <n v="3"/>
    <s v=""/>
    <n v="3"/>
    <x v="1"/>
    <m/>
    <m/>
    <m/>
  </r>
  <r>
    <n v="400"/>
    <n v="30"/>
    <n v="30"/>
    <x v="0"/>
    <n v="4668"/>
    <s v="L."/>
    <s v="PSY"/>
    <n v="121"/>
    <m/>
    <n v="2"/>
    <s v="Lifespan Development"/>
    <n v="3"/>
    <n v="3"/>
    <x v="7"/>
    <d v="1899-12-30T15:20:00"/>
    <s v="pm"/>
    <s v="TTH"/>
    <s v="HENN"/>
    <n v="250"/>
    <s v="Bartgis, L"/>
    <n v="30"/>
    <n v="1"/>
    <m/>
    <d v="1899-12-30T01:20:00"/>
    <s v=""/>
    <n v="1"/>
    <s v=""/>
    <n v="2"/>
    <s v=""/>
    <s v=""/>
    <n v="2"/>
    <x v="1"/>
    <m/>
    <m/>
    <m/>
  </r>
  <r>
    <n v="320"/>
    <n v="10"/>
    <n v="5"/>
    <x v="0"/>
    <n v="3993"/>
    <s v="L."/>
    <s v="MUS"/>
    <n v="121"/>
    <m/>
    <n v="1"/>
    <s v="Applied Piano"/>
    <n v="1"/>
    <n v="1"/>
    <x v="9"/>
    <m/>
    <m/>
    <s v="ARR"/>
    <s v="ARR"/>
    <s v="ARR"/>
    <s v="Tyler, L"/>
    <n v="10"/>
    <n v="0.5"/>
    <m/>
    <d v="1899-12-30T00:00:00"/>
    <s v=""/>
    <s v=""/>
    <s v=""/>
    <s v=""/>
    <s v=""/>
    <n v="1"/>
    <n v="1"/>
    <x v="1"/>
    <m/>
    <m/>
    <m/>
  </r>
  <r>
    <n v="321"/>
    <n v="10"/>
    <n v="2"/>
    <x v="0"/>
    <n v="3994"/>
    <s v="L."/>
    <s v="MUS"/>
    <n v="121"/>
    <m/>
    <n v="2"/>
    <s v="Applied Piano"/>
    <n v="2"/>
    <n v="2"/>
    <x v="9"/>
    <m/>
    <m/>
    <s v="ARR"/>
    <s v="ARR"/>
    <s v="ARR"/>
    <s v="Tyler, L"/>
    <n v="10"/>
    <n v="0.2"/>
    <m/>
    <d v="1899-12-30T00:00:00"/>
    <s v=""/>
    <s v=""/>
    <s v=""/>
    <s v=""/>
    <s v=""/>
    <n v="1"/>
    <n v="1"/>
    <x v="1"/>
    <m/>
    <m/>
    <m/>
  </r>
  <r>
    <n v="322"/>
    <n v="10"/>
    <n v="2"/>
    <x v="0"/>
    <n v="3995"/>
    <s v="L."/>
    <s v="MUS"/>
    <n v="122"/>
    <m/>
    <n v="1"/>
    <s v="Applied Organ"/>
    <n v="1"/>
    <n v="1"/>
    <x v="9"/>
    <m/>
    <m/>
    <s v="ARR"/>
    <s v="ARR"/>
    <s v="ARR"/>
    <s v="Tyler, L"/>
    <n v="10"/>
    <n v="0.2"/>
    <m/>
    <d v="1899-12-30T00:00:00"/>
    <s v=""/>
    <s v=""/>
    <s v=""/>
    <s v=""/>
    <s v=""/>
    <n v="1"/>
    <n v="1"/>
    <x v="1"/>
    <m/>
    <m/>
    <m/>
  </r>
  <r>
    <n v="323"/>
    <n v="10"/>
    <n v="1"/>
    <x v="0"/>
    <n v="3996"/>
    <s v="L."/>
    <s v="MUS"/>
    <n v="122"/>
    <m/>
    <n v="2"/>
    <s v="Applied Organ"/>
    <n v="2"/>
    <n v="2"/>
    <x v="9"/>
    <m/>
    <m/>
    <s v="ARR"/>
    <s v="ARR"/>
    <s v="ARR"/>
    <s v="Tyler, L"/>
    <n v="10"/>
    <n v="0.1"/>
    <m/>
    <d v="1899-12-30T00:00:00"/>
    <s v=""/>
    <s v=""/>
    <s v=""/>
    <s v=""/>
    <s v=""/>
    <n v="1"/>
    <n v="1"/>
    <x v="1"/>
    <m/>
    <m/>
    <m/>
  </r>
  <r>
    <n v="434"/>
    <n v="25"/>
    <n v="25"/>
    <x v="0"/>
    <n v="4690"/>
    <s v="L."/>
    <s v="SCW"/>
    <n v="130"/>
    <m/>
    <n v="2"/>
    <s v="Intro Social Welfare-EI"/>
    <n v="3"/>
    <n v="3"/>
    <x v="3"/>
    <d v="1899-12-30T09:50:00"/>
    <s v="am"/>
    <s v="MWF"/>
    <s v="HENN"/>
    <n v="280"/>
    <s v="Reynolds, A"/>
    <n v="25"/>
    <n v="1"/>
    <s v="Gen Ed"/>
    <d v="1899-12-30T00:50:00"/>
    <n v="1"/>
    <s v=""/>
    <n v="2"/>
    <s v=""/>
    <n v="3"/>
    <s v=""/>
    <n v="3"/>
    <x v="1"/>
    <s v="EI"/>
    <s v="FEV"/>
    <s v="Explore"/>
  </r>
  <r>
    <n v="433"/>
    <n v="25"/>
    <n v="24"/>
    <x v="0"/>
    <n v="4689"/>
    <s v="L."/>
    <s v="SCW"/>
    <n v="130"/>
    <m/>
    <n v="1"/>
    <s v="Intro Social Welfare-EI"/>
    <n v="3"/>
    <n v="3"/>
    <x v="8"/>
    <d v="1899-12-30T10:50:00"/>
    <s v="am"/>
    <s v="MWF"/>
    <s v="HENN"/>
    <n v="470"/>
    <s v="Bechen, M"/>
    <n v="25"/>
    <n v="0.96"/>
    <s v="Gen Ed"/>
    <d v="1899-12-30T00:50:00"/>
    <n v="1"/>
    <s v=""/>
    <n v="2"/>
    <s v=""/>
    <n v="3"/>
    <s v=""/>
    <n v="3"/>
    <x v="1"/>
    <s v="EI"/>
    <s v="FEV"/>
    <s v="Explore"/>
  </r>
  <r>
    <n v="110"/>
    <n v="24"/>
    <n v="23"/>
    <x v="0"/>
    <n v="3961"/>
    <s v="L."/>
    <s v="COM"/>
    <n v="131"/>
    <m/>
    <n v="1"/>
    <s v="Media and Society-EI"/>
    <n v="3"/>
    <n v="3"/>
    <x v="3"/>
    <d v="1899-12-30T09:50:00"/>
    <s v="am"/>
    <s v="MWF"/>
    <s v="HOFF"/>
    <n v="111"/>
    <s v="Myers, S"/>
    <n v="24"/>
    <n v="0.95833333333333337"/>
    <s v="Gen Ed"/>
    <d v="1899-12-30T00:50:00"/>
    <n v="1"/>
    <s v=""/>
    <n v="2"/>
    <s v=""/>
    <n v="3"/>
    <s v=""/>
    <n v="3"/>
    <x v="1"/>
    <s v="EI"/>
    <s v="FEV"/>
    <s v="Explore"/>
  </r>
  <r>
    <n v="112"/>
    <n v="24"/>
    <n v="24"/>
    <x v="0"/>
    <n v="3963"/>
    <s v="L."/>
    <s v="COM"/>
    <n v="131"/>
    <m/>
    <n v="3"/>
    <s v="Media and Society-EI"/>
    <n v="3"/>
    <n v="3"/>
    <x v="6"/>
    <d v="1899-12-30T10:50:00"/>
    <s v="am"/>
    <s v="TTH"/>
    <s v="HOFF"/>
    <n v="312"/>
    <s v="Mederson, M"/>
    <n v="24"/>
    <n v="1"/>
    <s v="Gen Ed"/>
    <d v="1899-12-30T01:20:00"/>
    <s v=""/>
    <n v="1"/>
    <s v=""/>
    <n v="2"/>
    <s v=""/>
    <s v=""/>
    <n v="2"/>
    <x v="1"/>
    <s v="EI"/>
    <s v="FEV"/>
    <s v="Explore"/>
  </r>
  <r>
    <n v="111"/>
    <n v="24"/>
    <n v="24"/>
    <x v="1"/>
    <n v="3962"/>
    <s v="L."/>
    <s v="COM"/>
    <n v="131"/>
    <m/>
    <n v="2"/>
    <s v="Media and Society-EI"/>
    <n v="3"/>
    <n v="3"/>
    <x v="8"/>
    <d v="1899-12-30T10:50:00"/>
    <s v="am"/>
    <s v="MWF"/>
    <s v="HOFF"/>
    <n v="111"/>
    <s v="Myers, S"/>
    <n v="24"/>
    <n v="1"/>
    <s v="Gen Ed"/>
    <d v="1899-12-30T00:50:00"/>
    <n v="1"/>
    <s v=""/>
    <n v="2"/>
    <s v=""/>
    <n v="3"/>
    <s v=""/>
    <n v="3"/>
    <x v="1"/>
    <s v="EI"/>
    <s v="FEV"/>
    <s v="Explore"/>
  </r>
  <r>
    <n v="390"/>
    <n v="25"/>
    <n v="20"/>
    <x v="0"/>
    <n v="4843"/>
    <s v="L."/>
    <s v="POL"/>
    <n v="131"/>
    <m/>
    <n v="1"/>
    <s v="Western Political Thought-EI"/>
    <n v="3"/>
    <n v="3"/>
    <x v="5"/>
    <d v="1899-12-30T15:20:00"/>
    <s v="pm"/>
    <s v="MWF"/>
    <s v="HOFF"/>
    <n v="411"/>
    <s v="Cochran, D"/>
    <n v="25"/>
    <n v="0.8"/>
    <s v="Gen Ed"/>
    <d v="1899-12-30T00:50:00"/>
    <n v="1"/>
    <s v=""/>
    <n v="2"/>
    <s v=""/>
    <n v="3"/>
    <s v=""/>
    <n v="3"/>
    <x v="1"/>
    <s v="EI"/>
    <s v="FEV"/>
    <s v="Explore"/>
  </r>
  <r>
    <n v="324"/>
    <n v="10"/>
    <n v="1"/>
    <x v="0"/>
    <n v="3997"/>
    <s v="L."/>
    <s v="MUS"/>
    <n v="131"/>
    <m/>
    <n v="1"/>
    <s v="Applied Violin"/>
    <n v="1"/>
    <n v="1"/>
    <x v="9"/>
    <m/>
    <m/>
    <s v="ARR"/>
    <s v="ARR"/>
    <s v="ARR"/>
    <s v="Brenner, P"/>
    <n v="10"/>
    <n v="0.1"/>
    <m/>
    <d v="1899-12-30T00:00:00"/>
    <s v=""/>
    <s v=""/>
    <s v=""/>
    <s v=""/>
    <s v=""/>
    <n v="1"/>
    <n v="1"/>
    <x v="1"/>
    <m/>
    <m/>
    <m/>
  </r>
  <r>
    <n v="325"/>
    <n v="10"/>
    <n v="0"/>
    <x v="0"/>
    <n v="3998"/>
    <s v="L."/>
    <s v="MUS"/>
    <n v="131"/>
    <m/>
    <n v="2"/>
    <s v="Applied Violin"/>
    <n v="2"/>
    <n v="2"/>
    <x v="9"/>
    <m/>
    <m/>
    <s v="ARR"/>
    <s v="ARR"/>
    <s v="ARR"/>
    <s v="Brenner, P"/>
    <n v="10"/>
    <n v="0"/>
    <m/>
    <d v="1899-12-30T00:00:00"/>
    <s v=""/>
    <s v=""/>
    <s v=""/>
    <s v=""/>
    <s v=""/>
    <n v="1"/>
    <n v="1"/>
    <x v="1"/>
    <m/>
    <m/>
    <m/>
  </r>
  <r>
    <n v="326"/>
    <n v="10"/>
    <n v="0"/>
    <x v="0"/>
    <n v="3999"/>
    <s v="L."/>
    <s v="MUS"/>
    <n v="132"/>
    <m/>
    <n v="1"/>
    <s v="Applied Viola"/>
    <n v="1"/>
    <n v="1"/>
    <x v="9"/>
    <m/>
    <m/>
    <s v="ARR"/>
    <s v="ARR"/>
    <s v="ARR"/>
    <s v="Brenner, P"/>
    <n v="10"/>
    <n v="0"/>
    <m/>
    <d v="1899-12-30T00:00:00"/>
    <s v=""/>
    <s v=""/>
    <s v=""/>
    <s v=""/>
    <s v=""/>
    <n v="1"/>
    <n v="1"/>
    <x v="1"/>
    <m/>
    <m/>
    <m/>
  </r>
  <r>
    <n v="327"/>
    <n v="10"/>
    <n v="0"/>
    <x v="0"/>
    <n v="4000"/>
    <s v="L."/>
    <s v="MUS"/>
    <n v="132"/>
    <m/>
    <n v="2"/>
    <s v="Applied Viola"/>
    <n v="2"/>
    <n v="2"/>
    <x v="9"/>
    <m/>
    <m/>
    <s v="ARR"/>
    <s v="ARR"/>
    <s v="ARR"/>
    <s v="Brenner, P"/>
    <n v="10"/>
    <n v="0"/>
    <m/>
    <d v="1899-12-30T00:00:00"/>
    <s v=""/>
    <s v=""/>
    <s v=""/>
    <s v=""/>
    <s v=""/>
    <n v="1"/>
    <n v="1"/>
    <x v="1"/>
    <m/>
    <m/>
    <m/>
  </r>
  <r>
    <n v="328"/>
    <n v="10"/>
    <n v="0"/>
    <x v="0"/>
    <n v="4001"/>
    <s v="L."/>
    <s v="MUS"/>
    <n v="133"/>
    <m/>
    <n v="1"/>
    <s v="Applied Cello"/>
    <n v="1"/>
    <n v="1"/>
    <x v="9"/>
    <m/>
    <m/>
    <s v="ARR"/>
    <s v="ARR"/>
    <s v="ARR"/>
    <s v="Price, K"/>
    <n v="10"/>
    <n v="0"/>
    <m/>
    <d v="1899-12-30T00:00:00"/>
    <s v=""/>
    <s v=""/>
    <s v=""/>
    <s v=""/>
    <s v=""/>
    <n v="1"/>
    <n v="1"/>
    <x v="1"/>
    <m/>
    <m/>
    <m/>
  </r>
  <r>
    <n v="329"/>
    <n v="10"/>
    <n v="0"/>
    <x v="0"/>
    <n v="4002"/>
    <s v="L."/>
    <s v="MUS"/>
    <n v="133"/>
    <m/>
    <n v="2"/>
    <s v="Applied Cello"/>
    <n v="2"/>
    <n v="2"/>
    <x v="9"/>
    <m/>
    <m/>
    <s v="ARR"/>
    <s v="ARR"/>
    <s v="ARR"/>
    <s v="Price, K"/>
    <n v="10"/>
    <n v="0"/>
    <m/>
    <d v="1899-12-30T00:00:00"/>
    <s v=""/>
    <s v=""/>
    <s v=""/>
    <s v=""/>
    <s v=""/>
    <n v="1"/>
    <n v="1"/>
    <x v="1"/>
    <m/>
    <m/>
    <m/>
  </r>
  <r>
    <n v="330"/>
    <n v="10"/>
    <n v="0"/>
    <x v="0"/>
    <n v="4003"/>
    <s v="L."/>
    <s v="MUS"/>
    <n v="134"/>
    <m/>
    <n v="1"/>
    <s v="Applied String Bass"/>
    <n v="1"/>
    <n v="1"/>
    <x v="9"/>
    <m/>
    <m/>
    <s v="ARR"/>
    <s v="ARR"/>
    <s v="ARR"/>
    <s v="Price, K"/>
    <n v="10"/>
    <n v="0"/>
    <m/>
    <d v="1899-12-30T00:00:00"/>
    <s v=""/>
    <s v=""/>
    <s v=""/>
    <s v=""/>
    <s v=""/>
    <n v="1"/>
    <n v="1"/>
    <x v="1"/>
    <m/>
    <m/>
    <m/>
  </r>
  <r>
    <n v="331"/>
    <n v="10"/>
    <n v="0"/>
    <x v="0"/>
    <n v="4004"/>
    <s v="L."/>
    <s v="MUS"/>
    <n v="134"/>
    <m/>
    <n v="2"/>
    <s v="Applied String Bass"/>
    <n v="2"/>
    <n v="2"/>
    <x v="9"/>
    <m/>
    <m/>
    <s v="ARR"/>
    <s v="ARR"/>
    <s v="ARR"/>
    <s v="Price, K"/>
    <n v="10"/>
    <n v="0"/>
    <m/>
    <d v="1899-12-30T00:00:00"/>
    <s v=""/>
    <s v=""/>
    <s v=""/>
    <s v=""/>
    <s v=""/>
    <n v="1"/>
    <n v="1"/>
    <x v="1"/>
    <m/>
    <m/>
    <m/>
  </r>
  <r>
    <n v="332"/>
    <n v="10"/>
    <n v="0"/>
    <x v="0"/>
    <n v="4005"/>
    <s v="L."/>
    <s v="MUS"/>
    <n v="135"/>
    <m/>
    <n v="1"/>
    <s v="Applied Guitar"/>
    <n v="1"/>
    <n v="1"/>
    <x v="9"/>
    <m/>
    <m/>
    <s v="ARR"/>
    <s v="ARR"/>
    <s v="ARR"/>
    <s v="DeJesus, M"/>
    <n v="10"/>
    <n v="0"/>
    <m/>
    <d v="1899-12-30T00:00:00"/>
    <s v=""/>
    <s v=""/>
    <s v=""/>
    <s v=""/>
    <s v=""/>
    <n v="1"/>
    <n v="1"/>
    <x v="1"/>
    <m/>
    <m/>
    <m/>
  </r>
  <r>
    <n v="333"/>
    <n v="10"/>
    <n v="0"/>
    <x v="0"/>
    <n v="4006"/>
    <s v="L."/>
    <s v="MUS"/>
    <n v="135"/>
    <m/>
    <n v="2"/>
    <s v="Applied Guitar"/>
    <n v="2"/>
    <n v="2"/>
    <x v="9"/>
    <m/>
    <m/>
    <s v="ARR"/>
    <s v="ARR"/>
    <s v="ARR"/>
    <s v="DeJesus, M"/>
    <n v="10"/>
    <n v="0"/>
    <m/>
    <d v="1899-12-30T00:00:00"/>
    <s v=""/>
    <s v=""/>
    <s v=""/>
    <s v=""/>
    <s v=""/>
    <n v="1"/>
    <n v="1"/>
    <x v="1"/>
    <m/>
    <m/>
    <m/>
  </r>
  <r>
    <n v="334"/>
    <n v="10"/>
    <n v="0"/>
    <x v="0"/>
    <n v="4007"/>
    <s v="L."/>
    <s v="MUS"/>
    <n v="141"/>
    <m/>
    <n v="1"/>
    <s v="Applied Flute"/>
    <n v="1"/>
    <n v="1"/>
    <x v="9"/>
    <m/>
    <m/>
    <s v="ARR"/>
    <s v="ARR"/>
    <s v="ARR"/>
    <s v="Omarzu, J"/>
    <n v="10"/>
    <n v="0"/>
    <m/>
    <d v="1899-12-30T00:00:00"/>
    <s v=""/>
    <s v=""/>
    <s v=""/>
    <s v=""/>
    <s v=""/>
    <n v="1"/>
    <n v="1"/>
    <x v="1"/>
    <m/>
    <m/>
    <m/>
  </r>
  <r>
    <n v="335"/>
    <n v="10"/>
    <n v="1"/>
    <x v="0"/>
    <n v="4008"/>
    <s v="L."/>
    <s v="MUS"/>
    <n v="141"/>
    <m/>
    <n v="2"/>
    <s v="Applied Flute"/>
    <n v="2"/>
    <n v="2"/>
    <x v="9"/>
    <m/>
    <m/>
    <s v="ARR"/>
    <s v="ARR"/>
    <s v="ARR"/>
    <s v="Omarzu, J"/>
    <n v="10"/>
    <n v="0.1"/>
    <m/>
    <d v="1899-12-30T00:00:00"/>
    <s v=""/>
    <s v=""/>
    <s v=""/>
    <s v=""/>
    <s v=""/>
    <n v="1"/>
    <n v="1"/>
    <x v="1"/>
    <m/>
    <m/>
    <m/>
  </r>
  <r>
    <n v="336"/>
    <n v="10"/>
    <n v="0"/>
    <x v="0"/>
    <n v="4009"/>
    <s v="L."/>
    <s v="MUS"/>
    <n v="142"/>
    <m/>
    <n v="1"/>
    <s v="Applied Oboe"/>
    <n v="1"/>
    <n v="1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337"/>
    <n v="10"/>
    <n v="0"/>
    <x v="0"/>
    <n v="4010"/>
    <s v="L."/>
    <s v="MUS"/>
    <n v="142"/>
    <m/>
    <n v="2"/>
    <s v="Applied Oboe"/>
    <n v="1"/>
    <n v="1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338"/>
    <n v="10"/>
    <n v="0"/>
    <x v="0"/>
    <n v="4011"/>
    <s v="L."/>
    <s v="MUS"/>
    <n v="143"/>
    <m/>
    <n v="1"/>
    <s v="Applied Clarinet"/>
    <n v="1"/>
    <n v="1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339"/>
    <n v="10"/>
    <n v="0"/>
    <x v="0"/>
    <n v="4012"/>
    <s v="L."/>
    <s v="MUS"/>
    <n v="143"/>
    <m/>
    <n v="2"/>
    <s v="Applied Clarinet"/>
    <n v="2"/>
    <n v="2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340"/>
    <n v="10"/>
    <n v="0"/>
    <x v="0"/>
    <n v="4013"/>
    <s v="L."/>
    <s v="MUS"/>
    <n v="144"/>
    <m/>
    <n v="1"/>
    <s v="Applied Saxophone"/>
    <n v="1"/>
    <n v="1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341"/>
    <n v="10"/>
    <n v="0"/>
    <x v="0"/>
    <n v="4014"/>
    <s v="L."/>
    <s v="MUS"/>
    <n v="144"/>
    <m/>
    <n v="2"/>
    <s v="Applied Saxophone"/>
    <n v="2"/>
    <n v="2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255"/>
    <n v="25"/>
    <n v="26"/>
    <x v="0"/>
    <n v="4491"/>
    <s v="L."/>
    <s v="KIN"/>
    <n v="145"/>
    <m/>
    <n v="2"/>
    <s v="Nutrition"/>
    <n v="3"/>
    <n v="3"/>
    <x v="1"/>
    <d v="1899-12-30T13:20:00"/>
    <s v="pm"/>
    <s v="MWF"/>
    <s v="ROHL"/>
    <n v="143"/>
    <s v="Connolly, P"/>
    <n v="26"/>
    <n v="1.04"/>
    <m/>
    <d v="1899-12-30T00:50:00"/>
    <n v="1"/>
    <s v=""/>
    <n v="2"/>
    <s v=""/>
    <n v="3"/>
    <s v=""/>
    <n v="3"/>
    <x v="1"/>
    <m/>
    <m/>
    <m/>
  </r>
  <r>
    <n v="342"/>
    <n v="10"/>
    <n v="0"/>
    <x v="0"/>
    <n v="4015"/>
    <s v="L."/>
    <s v="MUS"/>
    <n v="145"/>
    <m/>
    <n v="1"/>
    <s v="Applied Bassoon"/>
    <n v="1"/>
    <n v="1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343"/>
    <n v="10"/>
    <n v="0"/>
    <x v="0"/>
    <n v="4016"/>
    <s v="L."/>
    <s v="MUS"/>
    <n v="145"/>
    <m/>
    <n v="2"/>
    <s v="Applied Bassoon"/>
    <n v="2"/>
    <n v="2"/>
    <x v="9"/>
    <m/>
    <m/>
    <s v="ARR"/>
    <s v="ARR"/>
    <s v="ARR"/>
    <s v="Resnick, D"/>
    <n v="10"/>
    <n v="0"/>
    <m/>
    <d v="1899-12-30T00:00:00"/>
    <s v=""/>
    <s v=""/>
    <s v=""/>
    <s v=""/>
    <s v=""/>
    <n v="1"/>
    <n v="1"/>
    <x v="1"/>
    <m/>
    <m/>
    <m/>
  </r>
  <r>
    <n v="235"/>
    <n v="25"/>
    <n v="20"/>
    <x v="0"/>
    <n v="4812"/>
    <s v="L."/>
    <s v="HIS"/>
    <n v="148"/>
    <m/>
    <n v="1"/>
    <s v="Russian History tr. Novels-EC"/>
    <n v="3"/>
    <n v="3"/>
    <x v="3"/>
    <d v="1899-12-30T09:50:00"/>
    <s v="am"/>
    <s v="MWF"/>
    <s v="HOFF"/>
    <n v="112"/>
    <s v="Zhu, L"/>
    <n v="25"/>
    <n v="0.8"/>
    <s v="Gen Ed"/>
    <d v="1899-12-30T00:50:00"/>
    <n v="1"/>
    <s v=""/>
    <n v="2"/>
    <s v=""/>
    <n v="3"/>
    <s v=""/>
    <n v="3"/>
    <x v="1"/>
    <s v="EC"/>
    <s v="FEV"/>
    <s v="Explore"/>
  </r>
  <r>
    <n v="236"/>
    <n v="25"/>
    <n v="23"/>
    <x v="0"/>
    <n v="4813"/>
    <s v="L."/>
    <s v="HIS"/>
    <n v="148"/>
    <m/>
    <n v="2"/>
    <s v="Russian History tr. Novels-EC"/>
    <n v="3"/>
    <n v="3"/>
    <x v="8"/>
    <d v="1899-12-30T10:50:00"/>
    <s v="am"/>
    <s v="MWF"/>
    <s v="HOFF"/>
    <n v="112"/>
    <s v="Zhu, L"/>
    <n v="25"/>
    <n v="0.92"/>
    <s v="Gen Ed"/>
    <d v="1899-12-30T00:50:00"/>
    <n v="1"/>
    <s v=""/>
    <n v="2"/>
    <s v=""/>
    <n v="3"/>
    <s v=""/>
    <n v="3"/>
    <x v="1"/>
    <s v="EC"/>
    <s v="FEV"/>
    <s v="Explore"/>
  </r>
  <r>
    <n v="440"/>
    <n v="25"/>
    <n v="29"/>
    <x v="0"/>
    <n v="4250"/>
    <s v="L."/>
    <s v="SMG"/>
    <n v="150"/>
    <m/>
    <n v="1"/>
    <s v="Intro Sport Management"/>
    <n v="3"/>
    <n v="3"/>
    <x v="3"/>
    <d v="1899-12-30T09:50:00"/>
    <s v="am"/>
    <s v="MWF"/>
    <s v="ROHL"/>
    <n v="143"/>
    <s v="Garrett, M"/>
    <n v="29"/>
    <n v="1.1599999999999999"/>
    <m/>
    <d v="1899-12-30T00:50:00"/>
    <n v="1"/>
    <s v=""/>
    <n v="2"/>
    <s v=""/>
    <n v="3"/>
    <s v=""/>
    <n v="3"/>
    <x v="1"/>
    <m/>
    <m/>
    <m/>
  </r>
  <r>
    <n v="296"/>
    <n v="25"/>
    <n v="26"/>
    <x v="0"/>
    <n v="4375"/>
    <s v="L."/>
    <s v="MAT"/>
    <n v="150"/>
    <m/>
    <n v="1"/>
    <s v="Calc of One Variable I-FM"/>
    <n v="4"/>
    <n v="4"/>
    <x v="0"/>
    <d v="1899-12-30T11:50:00"/>
    <s v="am"/>
    <s v="MTTHF"/>
    <s v="HENN"/>
    <n v="250"/>
    <s v="Kohlhaas, A"/>
    <n v="26"/>
    <n v="1.04"/>
    <s v="Gen Ed"/>
    <d v="1899-12-30T00:50:00"/>
    <n v="1"/>
    <n v="2"/>
    <s v=""/>
    <n v="3"/>
    <n v="5"/>
    <s v=""/>
    <n v="4"/>
    <x v="1"/>
    <s v="FM"/>
    <s v="AGE"/>
    <s v="Found"/>
  </r>
  <r>
    <n v="297"/>
    <n v="25"/>
    <n v="18"/>
    <x v="0"/>
    <n v="4376"/>
    <s v="L."/>
    <s v="MAT"/>
    <n v="150"/>
    <m/>
    <n v="2"/>
    <s v="Calc of One Variable I-FM"/>
    <n v="4"/>
    <n v="4"/>
    <x v="1"/>
    <d v="1899-12-30T13:20:00"/>
    <s v="pm"/>
    <s v="MTWF"/>
    <s v="HENN"/>
    <n v="180"/>
    <s v="Kohlhaas, A"/>
    <n v="25"/>
    <n v="0.72"/>
    <s v="Gen Ed"/>
    <d v="1899-12-30T00:50:00"/>
    <n v="1"/>
    <n v="2"/>
    <n v="3"/>
    <s v=""/>
    <n v="4"/>
    <s v=""/>
    <n v="4"/>
    <x v="1"/>
    <s v="FM"/>
    <s v="AGE"/>
    <s v="Found"/>
  </r>
  <r>
    <n v="378"/>
    <n v="25"/>
    <n v="25"/>
    <x v="0"/>
    <n v="4835"/>
    <s v="L."/>
    <s v="PHI"/>
    <n v="150"/>
    <m/>
    <n v="1"/>
    <s v="Logic"/>
    <n v="3"/>
    <n v="3"/>
    <x v="7"/>
    <d v="1899-12-30T15:20:00"/>
    <s v="pm"/>
    <s v="TTH"/>
    <s v="ARCE"/>
    <n v="102"/>
    <s v="Lammer-Heindel, C"/>
    <n v="25"/>
    <n v="1"/>
    <m/>
    <d v="1899-12-30T01:20:00"/>
    <s v=""/>
    <n v="1"/>
    <s v=""/>
    <n v="2"/>
    <s v=""/>
    <s v=""/>
    <n v="2"/>
    <x v="1"/>
    <m/>
    <m/>
    <m/>
  </r>
  <r>
    <n v="223"/>
    <n v="20"/>
    <n v="12"/>
    <x v="0"/>
    <n v="5056"/>
    <s v="L."/>
    <s v="EXP"/>
    <n v="151"/>
    <m/>
    <n v="1"/>
    <s v="DuSTEM Seminar 1"/>
    <n v="1"/>
    <n v="1"/>
    <x v="6"/>
    <d v="1899-12-30T10:20:00"/>
    <s v="am"/>
    <s v="T"/>
    <s v="SCIE"/>
    <n v="242"/>
    <s v="Thompson, K"/>
    <n v="20"/>
    <n v="0.6"/>
    <m/>
    <d v="1899-12-30T00:50:00"/>
    <s v=""/>
    <n v="1"/>
    <s v=""/>
    <s v=""/>
    <s v=""/>
    <s v=""/>
    <n v="1"/>
    <x v="1"/>
    <m/>
    <m/>
    <m/>
  </r>
  <r>
    <n v="344"/>
    <n v="10"/>
    <n v="1"/>
    <x v="0"/>
    <n v="4017"/>
    <s v="L."/>
    <s v="MUS"/>
    <n v="151"/>
    <m/>
    <n v="1"/>
    <s v="Applied Trumpet"/>
    <n v="1"/>
    <n v="1"/>
    <x v="9"/>
    <m/>
    <m/>
    <s v="ARR"/>
    <s v="ARR"/>
    <s v="ARR"/>
    <s v="Flynn, L"/>
    <n v="10"/>
    <n v="0.1"/>
    <m/>
    <d v="1899-12-30T00:00:00"/>
    <s v=""/>
    <s v=""/>
    <s v=""/>
    <s v=""/>
    <s v=""/>
    <n v="1"/>
    <n v="1"/>
    <x v="1"/>
    <m/>
    <m/>
    <m/>
  </r>
  <r>
    <n v="345"/>
    <n v="10"/>
    <n v="0"/>
    <x v="0"/>
    <n v="4018"/>
    <s v="L."/>
    <s v="MUS"/>
    <n v="151"/>
    <m/>
    <n v="2"/>
    <s v="Applied Trumpet"/>
    <n v="2"/>
    <n v="2"/>
    <x v="9"/>
    <m/>
    <m/>
    <s v="ARR"/>
    <s v="ARR"/>
    <s v="ARR"/>
    <s v="Flynn, L"/>
    <n v="10"/>
    <n v="0"/>
    <m/>
    <d v="1899-12-30T00:00:00"/>
    <s v=""/>
    <s v=""/>
    <s v=""/>
    <s v=""/>
    <s v=""/>
    <n v="1"/>
    <n v="1"/>
    <x v="1"/>
    <m/>
    <m/>
    <m/>
  </r>
  <r>
    <n v="346"/>
    <n v="10"/>
    <n v="1"/>
    <x v="0"/>
    <n v="4019"/>
    <s v="L."/>
    <s v="MUS"/>
    <n v="152"/>
    <m/>
    <n v="1"/>
    <s v="Applied French Horn"/>
    <n v="1"/>
    <n v="1"/>
    <x v="9"/>
    <m/>
    <m/>
    <s v="ARR"/>
    <s v="ARR"/>
    <s v="ARR"/>
    <s v="Hinman, W"/>
    <n v="10"/>
    <n v="0.1"/>
    <m/>
    <d v="1899-12-30T00:00:00"/>
    <s v=""/>
    <s v=""/>
    <s v=""/>
    <s v=""/>
    <s v=""/>
    <n v="1"/>
    <n v="1"/>
    <x v="1"/>
    <m/>
    <m/>
    <m/>
  </r>
  <r>
    <n v="347"/>
    <n v="10"/>
    <n v="0"/>
    <x v="0"/>
    <n v="4020"/>
    <s v="L."/>
    <s v="MUS"/>
    <n v="152"/>
    <m/>
    <n v="2"/>
    <s v="Applied French Horn"/>
    <n v="2"/>
    <n v="2"/>
    <x v="9"/>
    <m/>
    <m/>
    <s v="ARR"/>
    <s v="ARR"/>
    <s v="ARR"/>
    <s v="Hinman, W"/>
    <n v="10"/>
    <n v="0"/>
    <m/>
    <d v="1899-12-30T00:00:00"/>
    <s v=""/>
    <s v=""/>
    <s v=""/>
    <s v=""/>
    <s v=""/>
    <n v="1"/>
    <n v="1"/>
    <x v="1"/>
    <m/>
    <m/>
    <m/>
  </r>
  <r>
    <n v="348"/>
    <n v="10"/>
    <n v="0"/>
    <x v="0"/>
    <n v="4021"/>
    <s v="L."/>
    <s v="MUS"/>
    <n v="153"/>
    <m/>
    <n v="1"/>
    <s v="Applied Trombone"/>
    <n v="1"/>
    <n v="1"/>
    <x v="9"/>
    <m/>
    <m/>
    <s v="ARR"/>
    <s v="ARR"/>
    <s v="ARR"/>
    <s v="Pohland, G"/>
    <n v="10"/>
    <n v="0"/>
    <m/>
    <d v="1899-12-30T00:00:00"/>
    <s v=""/>
    <s v=""/>
    <s v=""/>
    <s v=""/>
    <s v=""/>
    <n v="1"/>
    <n v="1"/>
    <x v="1"/>
    <m/>
    <m/>
    <m/>
  </r>
  <r>
    <n v="349"/>
    <n v="10"/>
    <n v="0"/>
    <x v="0"/>
    <n v="4022"/>
    <s v="L."/>
    <s v="MUS"/>
    <n v="153"/>
    <m/>
    <n v="2"/>
    <s v="Applied Trombone"/>
    <n v="2"/>
    <n v="2"/>
    <x v="9"/>
    <m/>
    <m/>
    <s v="ARR"/>
    <s v="ARR"/>
    <s v="ARR"/>
    <s v="Pohland, G"/>
    <n v="10"/>
    <n v="0"/>
    <m/>
    <d v="1899-12-30T00:00:00"/>
    <s v=""/>
    <s v=""/>
    <s v=""/>
    <s v=""/>
    <s v=""/>
    <n v="1"/>
    <n v="1"/>
    <x v="1"/>
    <m/>
    <m/>
    <m/>
  </r>
  <r>
    <n v="350"/>
    <n v="10"/>
    <n v="0"/>
    <x v="0"/>
    <n v="4023"/>
    <s v="L."/>
    <s v="MUS"/>
    <n v="154"/>
    <m/>
    <n v="1"/>
    <s v="Applied Baritone"/>
    <n v="1"/>
    <n v="1"/>
    <x v="9"/>
    <m/>
    <m/>
    <s v="ARR"/>
    <s v="ARR"/>
    <s v="ARR"/>
    <s v="Pohland, G"/>
    <n v="10"/>
    <n v="0"/>
    <m/>
    <d v="1899-12-30T00:00:00"/>
    <s v=""/>
    <s v=""/>
    <s v=""/>
    <s v=""/>
    <s v=""/>
    <n v="1"/>
    <n v="1"/>
    <x v="1"/>
    <m/>
    <m/>
    <m/>
  </r>
  <r>
    <n v="351"/>
    <n v="10"/>
    <n v="0"/>
    <x v="0"/>
    <n v="4024"/>
    <s v="L."/>
    <s v="MUS"/>
    <n v="154"/>
    <m/>
    <n v="2"/>
    <s v="Applied Baritone"/>
    <n v="2"/>
    <n v="2"/>
    <x v="9"/>
    <m/>
    <m/>
    <s v="ARR"/>
    <s v="ARR"/>
    <s v="ARR"/>
    <s v="Pohland, G"/>
    <n v="10"/>
    <n v="0"/>
    <m/>
    <d v="1899-12-30T00:00:00"/>
    <s v=""/>
    <s v=""/>
    <s v=""/>
    <s v=""/>
    <s v=""/>
    <n v="1"/>
    <n v="1"/>
    <x v="1"/>
    <m/>
    <m/>
    <m/>
  </r>
  <r>
    <n v="352"/>
    <n v="10"/>
    <n v="0"/>
    <x v="0"/>
    <n v="4025"/>
    <s v="L."/>
    <s v="MUS"/>
    <n v="155"/>
    <m/>
    <n v="1"/>
    <s v="Applied Tuba"/>
    <n v="1"/>
    <n v="1"/>
    <x v="9"/>
    <m/>
    <m/>
    <s v="ARR"/>
    <s v="ARR"/>
    <s v="ARR"/>
    <s v="Pohland, G"/>
    <n v="10"/>
    <n v="0"/>
    <m/>
    <d v="1899-12-30T00:00:00"/>
    <s v=""/>
    <s v=""/>
    <s v=""/>
    <s v=""/>
    <s v=""/>
    <n v="1"/>
    <n v="1"/>
    <x v="1"/>
    <m/>
    <m/>
    <m/>
  </r>
  <r>
    <n v="353"/>
    <n v="10"/>
    <n v="0"/>
    <x v="0"/>
    <n v="4026"/>
    <s v="L."/>
    <s v="MUS"/>
    <n v="155"/>
    <m/>
    <n v="2"/>
    <s v="Applied Tuba"/>
    <n v="2"/>
    <n v="2"/>
    <x v="9"/>
    <m/>
    <m/>
    <s v="ARR"/>
    <s v="ARR"/>
    <s v="ARR"/>
    <s v="Pohland, G"/>
    <n v="10"/>
    <n v="0"/>
    <m/>
    <d v="1899-12-30T00:00:00"/>
    <s v=""/>
    <s v=""/>
    <s v=""/>
    <s v=""/>
    <s v=""/>
    <n v="1"/>
    <n v="1"/>
    <x v="1"/>
    <m/>
    <m/>
    <m/>
  </r>
  <r>
    <n v="113"/>
    <n v="21"/>
    <n v="18"/>
    <x v="0"/>
    <n v="3964"/>
    <s v="L."/>
    <s v="COM"/>
    <n v="158"/>
    <m/>
    <n v="1"/>
    <s v="Intro TV Production-EC"/>
    <n v="3"/>
    <n v="3"/>
    <x v="1"/>
    <d v="1899-12-30T14:20:00"/>
    <s v="pm"/>
    <s v="TTH"/>
    <s v="HOFF"/>
    <n v="211"/>
    <s v="Schaefer, C"/>
    <n v="21"/>
    <n v="0.8571428571428571"/>
    <s v="Gen Ed"/>
    <d v="1899-12-30T01:50:00"/>
    <s v=""/>
    <n v="1"/>
    <s v=""/>
    <n v="2"/>
    <s v=""/>
    <s v=""/>
    <n v="2"/>
    <x v="1"/>
    <s v="EC"/>
    <s v="FEV"/>
    <s v="Explore"/>
  </r>
  <r>
    <n v="298"/>
    <n v="25"/>
    <n v="15"/>
    <x v="0"/>
    <n v="4372"/>
    <s v="L."/>
    <s v="MAT"/>
    <n v="160"/>
    <m/>
    <n v="1"/>
    <s v="Calc of One Variable II"/>
    <n v="4"/>
    <n v="4"/>
    <x v="0"/>
    <d v="1899-12-30T11:50:00"/>
    <s v="am"/>
    <s v="MTTHF"/>
    <s v="HENN"/>
    <n v="270"/>
    <s v="Heidenreich, K"/>
    <n v="25"/>
    <n v="0.6"/>
    <m/>
    <d v="1899-12-30T00:50:00"/>
    <n v="1"/>
    <n v="2"/>
    <s v=""/>
    <n v="3"/>
    <n v="5"/>
    <s v=""/>
    <n v="4"/>
    <x v="1"/>
    <m/>
    <m/>
    <m/>
  </r>
  <r>
    <n v="415"/>
    <n v="25"/>
    <n v="24"/>
    <x v="0"/>
    <n v="4854"/>
    <s v="L."/>
    <s v="RST"/>
    <n v="160"/>
    <m/>
    <n v="1"/>
    <s v="Worship: Foretaste Heaven-EC"/>
    <n v="3"/>
    <n v="3"/>
    <x v="4"/>
    <d v="1899-12-30T14:20:00"/>
    <s v="pm"/>
    <s v="MWF"/>
    <s v="HENN"/>
    <n v="180"/>
    <s v="Pitt, D"/>
    <n v="25"/>
    <n v="0.96"/>
    <s v="Gen Ed"/>
    <d v="1899-12-30T00:50:00"/>
    <n v="1"/>
    <s v=""/>
    <n v="2"/>
    <s v=""/>
    <n v="3"/>
    <s v=""/>
    <n v="3"/>
    <x v="1"/>
    <s v="EC"/>
    <s v="FEV"/>
    <s v="Explore"/>
  </r>
  <r>
    <n v="354"/>
    <n v="10"/>
    <n v="2"/>
    <x v="0"/>
    <n v="4027"/>
    <s v="L."/>
    <s v="MUS"/>
    <n v="160"/>
    <m/>
    <n v="1"/>
    <s v="Applied Percussion"/>
    <n v="1"/>
    <n v="1"/>
    <x v="9"/>
    <m/>
    <m/>
    <s v="ARR"/>
    <s v="ARR"/>
    <s v="ARR"/>
    <s v="Iwasaki, M"/>
    <n v="10"/>
    <n v="0.2"/>
    <m/>
    <d v="1899-12-30T00:00:00"/>
    <s v=""/>
    <s v=""/>
    <s v=""/>
    <s v=""/>
    <s v=""/>
    <n v="1"/>
    <n v="1"/>
    <x v="1"/>
    <m/>
    <m/>
    <m/>
  </r>
  <r>
    <n v="355"/>
    <n v="10"/>
    <n v="0"/>
    <x v="0"/>
    <n v="4028"/>
    <s v="L."/>
    <s v="MUS"/>
    <n v="160"/>
    <m/>
    <n v="2"/>
    <s v="Applied Percussion"/>
    <n v="2"/>
    <n v="2"/>
    <x v="9"/>
    <m/>
    <m/>
    <s v="ARR"/>
    <s v="ARR"/>
    <s v="ARR"/>
    <s v="Iwasaki, M"/>
    <n v="10"/>
    <n v="0"/>
    <m/>
    <d v="1899-12-30T00:00:00"/>
    <s v=""/>
    <s v=""/>
    <s v=""/>
    <s v=""/>
    <s v=""/>
    <n v="1"/>
    <n v="1"/>
    <x v="1"/>
    <m/>
    <m/>
    <m/>
  </r>
  <r>
    <n v="114"/>
    <n v="16"/>
    <n v="13"/>
    <x v="0"/>
    <n v="3965"/>
    <s v="L."/>
    <s v="COM"/>
    <n v="164"/>
    <m/>
    <n v="1"/>
    <s v="Digital Imaging"/>
    <n v="3"/>
    <n v="3"/>
    <x v="6"/>
    <d v="1899-12-30T10:50:00"/>
    <s v="am"/>
    <s v="TTH"/>
    <s v="HOFF"/>
    <n v="435"/>
    <s v="Myers, S"/>
    <n v="16"/>
    <n v="0.8125"/>
    <m/>
    <d v="1899-12-30T01:20:00"/>
    <s v=""/>
    <n v="1"/>
    <s v=""/>
    <n v="2"/>
    <s v=""/>
    <s v=""/>
    <n v="2"/>
    <x v="1"/>
    <m/>
    <m/>
    <m/>
  </r>
  <r>
    <n v="416"/>
    <n v="25"/>
    <n v="24"/>
    <x v="0"/>
    <n v="4851"/>
    <s v="L."/>
    <s v="RST"/>
    <n v="171"/>
    <m/>
    <n v="1"/>
    <s v="Intro to Peace and Justice"/>
    <n v="3"/>
    <n v="3"/>
    <x v="2"/>
    <d v="1899-12-30T08:50:00"/>
    <s v="am"/>
    <s v="MWF"/>
    <s v="WAHL"/>
    <n v="101"/>
    <s v="Kohlhaas, J"/>
    <n v="25"/>
    <n v="0.96"/>
    <m/>
    <d v="1899-12-30T00:50:00"/>
    <n v="1"/>
    <s v=""/>
    <n v="2"/>
    <s v=""/>
    <n v="3"/>
    <s v=""/>
    <n v="3"/>
    <x v="1"/>
    <m/>
    <m/>
    <m/>
  </r>
  <r>
    <n v="356"/>
    <n v="10"/>
    <n v="2"/>
    <x v="0"/>
    <n v="4029"/>
    <s v="L."/>
    <s v="MUS"/>
    <n v="174"/>
    <m/>
    <n v="1"/>
    <s v="String Techniques"/>
    <n v="1"/>
    <n v="1"/>
    <x v="8"/>
    <d v="1899-12-30T10:50:00"/>
    <s v="am"/>
    <s v="MW"/>
    <s v="CATR"/>
    <n v="102"/>
    <s v="Duchow, A"/>
    <n v="10"/>
    <n v="0.2"/>
    <m/>
    <d v="1899-12-30T00:50:00"/>
    <n v="1"/>
    <s v=""/>
    <n v="2"/>
    <s v=""/>
    <s v=""/>
    <s v=""/>
    <n v="2"/>
    <x v="1"/>
    <m/>
    <m/>
    <m/>
  </r>
  <r>
    <n v="237"/>
    <n v="25"/>
    <n v="25"/>
    <x v="1"/>
    <n v="4809"/>
    <s v="L."/>
    <s v="HIS"/>
    <n v="175"/>
    <m/>
    <n v="1"/>
    <s v="Themes in World History-EI"/>
    <n v="3"/>
    <n v="3"/>
    <x v="2"/>
    <d v="1899-12-30T09:20:00"/>
    <s v="am"/>
    <s v="TTH"/>
    <s v="HOFF"/>
    <n v="311"/>
    <s v="Kehren, M"/>
    <n v="25"/>
    <n v="1"/>
    <s v="Gen Ed"/>
    <d v="1899-12-30T01:20:00"/>
    <s v=""/>
    <n v="1"/>
    <s v=""/>
    <n v="2"/>
    <s v=""/>
    <s v=""/>
    <n v="2"/>
    <x v="1"/>
    <s v="EI"/>
    <s v="FEV"/>
    <s v="Explore"/>
  </r>
  <r>
    <n v="357"/>
    <n v="60"/>
    <n v="20"/>
    <x v="0"/>
    <n v="4030"/>
    <s v="L."/>
    <s v="MUS"/>
    <n v="181"/>
    <m/>
    <n v="1"/>
    <s v="Wind Ensemble"/>
    <n v="1"/>
    <n v="1"/>
    <x v="10"/>
    <d v="1899-12-30T20:50:00"/>
    <s v="pm"/>
    <s v="TTH"/>
    <s v="VISI"/>
    <n v="236"/>
    <s v="Pohland, G"/>
    <n v="60"/>
    <n v="0.33333333333333331"/>
    <m/>
    <d v="1899-12-30T01:50:00"/>
    <s v=""/>
    <n v="1"/>
    <s v=""/>
    <n v="2"/>
    <s v=""/>
    <s v=""/>
    <n v="2"/>
    <x v="1"/>
    <m/>
    <m/>
    <m/>
  </r>
  <r>
    <n v="358"/>
    <n v="60"/>
    <n v="8"/>
    <x v="0"/>
    <n v="4031"/>
    <s v="L."/>
    <s v="MUS"/>
    <n v="181"/>
    <m/>
    <n v="2"/>
    <s v="Wind Ensemble"/>
    <n v="0"/>
    <n v="0"/>
    <x v="10"/>
    <d v="1899-12-30T20:50:00"/>
    <s v="pm"/>
    <s v="TTH"/>
    <s v="VISI"/>
    <n v="236"/>
    <s v="Pohland, G"/>
    <n v="60"/>
    <n v="0.13333333333333333"/>
    <m/>
    <d v="1899-12-30T01:50:00"/>
    <s v=""/>
    <n v="1"/>
    <s v=""/>
    <n v="2"/>
    <s v=""/>
    <s v=""/>
    <n v="2"/>
    <x v="1"/>
    <m/>
    <m/>
    <m/>
  </r>
  <r>
    <n v="359"/>
    <n v="24"/>
    <n v="6"/>
    <x v="0"/>
    <n v="4032"/>
    <s v="L."/>
    <s v="MUS"/>
    <n v="182"/>
    <m/>
    <n v="1"/>
    <s v="Jazz Ensemble"/>
    <n v="1"/>
    <n v="1"/>
    <x v="11"/>
    <d v="1899-12-30T18:50:00"/>
    <s v="pm"/>
    <s v="TTH"/>
    <s v="VISI"/>
    <n v="111"/>
    <s v="Pohland, G"/>
    <n v="24"/>
    <n v="0.25"/>
    <m/>
    <d v="1899-12-30T00:50:00"/>
    <s v=""/>
    <n v="1"/>
    <s v=""/>
    <n v="2"/>
    <s v=""/>
    <s v=""/>
    <n v="2"/>
    <x v="1"/>
    <m/>
    <m/>
    <m/>
  </r>
  <r>
    <n v="360"/>
    <n v="24"/>
    <n v="9"/>
    <x v="0"/>
    <n v="4033"/>
    <s v="L."/>
    <s v="MUS"/>
    <n v="182"/>
    <m/>
    <n v="2"/>
    <s v="Jazz Ensemble"/>
    <n v="0"/>
    <n v="0"/>
    <x v="11"/>
    <d v="1899-12-30T18:50:00"/>
    <s v="pm"/>
    <s v="TTH"/>
    <s v="VISI"/>
    <n v="111"/>
    <s v="Pohland, G"/>
    <n v="24"/>
    <n v="0.375"/>
    <m/>
    <d v="1899-12-30T00:50:00"/>
    <s v=""/>
    <n v="1"/>
    <s v=""/>
    <n v="2"/>
    <s v=""/>
    <s v=""/>
    <n v="2"/>
    <x v="1"/>
    <m/>
    <m/>
    <m/>
  </r>
  <r>
    <n v="361"/>
    <n v="60"/>
    <n v="27"/>
    <x v="0"/>
    <n v="4034"/>
    <s v="L."/>
    <s v="MUS"/>
    <n v="183"/>
    <m/>
    <n v="1"/>
    <s v="Loras Concert Choir"/>
    <n v="1"/>
    <n v="1"/>
    <x v="12"/>
    <d v="1899-12-30T16:50:00"/>
    <s v="pm"/>
    <s v="TTH"/>
    <s v="VISI"/>
    <n v="236"/>
    <s v="Cawley, J"/>
    <n v="60"/>
    <n v="0.45"/>
    <m/>
    <d v="1899-12-30T01:20:00"/>
    <s v=""/>
    <n v="1"/>
    <s v=""/>
    <n v="2"/>
    <s v=""/>
    <s v=""/>
    <n v="2"/>
    <x v="1"/>
    <m/>
    <m/>
    <m/>
  </r>
  <r>
    <n v="362"/>
    <n v="60"/>
    <n v="4"/>
    <x v="0"/>
    <n v="4035"/>
    <s v="L."/>
    <s v="MUS"/>
    <n v="183"/>
    <m/>
    <n v="2"/>
    <s v="Loras Concert Choir"/>
    <n v="0"/>
    <n v="0"/>
    <x v="12"/>
    <d v="1899-12-30T16:50:00"/>
    <s v="pm"/>
    <s v="TTH"/>
    <s v="VISI"/>
    <n v="236"/>
    <s v="Cawley, J"/>
    <n v="60"/>
    <n v="6.6666666666666666E-2"/>
    <m/>
    <d v="1899-12-30T01:20:00"/>
    <s v=""/>
    <n v="1"/>
    <s v=""/>
    <n v="2"/>
    <s v=""/>
    <s v=""/>
    <n v="2"/>
    <x v="1"/>
    <m/>
    <m/>
    <m/>
  </r>
  <r>
    <n v="363"/>
    <n v="24"/>
    <n v="10"/>
    <x v="0"/>
    <n v="4036"/>
    <s v="L."/>
    <s v="MUS"/>
    <n v="184"/>
    <m/>
    <n v="1"/>
    <s v="Chamber Singers"/>
    <n v="1"/>
    <n v="1"/>
    <x v="13"/>
    <d v="1899-12-30T17:50:00"/>
    <s v="pm"/>
    <s v="MW"/>
    <s v="VISI"/>
    <n v="236"/>
    <s v="Cawley, J"/>
    <n v="24"/>
    <n v="0.41666666666666669"/>
    <m/>
    <d v="1899-12-30T01:20:00"/>
    <n v="1"/>
    <s v=""/>
    <n v="2"/>
    <s v=""/>
    <s v=""/>
    <s v=""/>
    <n v="2"/>
    <x v="1"/>
    <m/>
    <m/>
    <m/>
  </r>
  <r>
    <n v="364"/>
    <n v="24"/>
    <n v="4"/>
    <x v="0"/>
    <n v="4037"/>
    <s v="L."/>
    <s v="MUS"/>
    <n v="184"/>
    <m/>
    <n v="2"/>
    <s v="Chamber Singers"/>
    <n v="0"/>
    <n v="0"/>
    <x v="13"/>
    <d v="1899-12-30T17:50:00"/>
    <s v="pm"/>
    <s v="MW"/>
    <s v="VISI"/>
    <n v="236"/>
    <s v="Cawley, J"/>
    <n v="24"/>
    <n v="0.16666666666666666"/>
    <m/>
    <d v="1899-12-30T01:20:00"/>
    <n v="1"/>
    <s v=""/>
    <n v="2"/>
    <s v=""/>
    <s v=""/>
    <s v=""/>
    <n v="2"/>
    <x v="1"/>
    <m/>
    <m/>
    <m/>
  </r>
  <r>
    <n v="115"/>
    <n v="25"/>
    <n v="25"/>
    <x v="0"/>
    <n v="3966"/>
    <s v="L."/>
    <s v="COM"/>
    <n v="190"/>
    <m/>
    <n v="1"/>
    <s v="Communication Theory"/>
    <n v="3"/>
    <n v="3"/>
    <x v="2"/>
    <d v="1899-12-30T09:20:00"/>
    <s v="am"/>
    <s v="TTH"/>
    <s v="HOFF"/>
    <n v="411"/>
    <s v="Sullivan, M"/>
    <n v="25"/>
    <n v="1"/>
    <m/>
    <d v="1899-12-30T01:20:00"/>
    <s v=""/>
    <n v="1"/>
    <s v=""/>
    <n v="2"/>
    <s v=""/>
    <s v=""/>
    <n v="2"/>
    <x v="1"/>
    <m/>
    <m/>
    <m/>
  </r>
  <r>
    <n v="224"/>
    <n v="15"/>
    <n v="12"/>
    <x v="0"/>
    <n v="5100"/>
    <s v="L."/>
    <s v="EXP"/>
    <n v="195"/>
    <m/>
    <n v="1"/>
    <s v="Expl. Self,Community &amp; Career"/>
    <n v="1"/>
    <n v="1"/>
    <x v="2"/>
    <d v="1899-12-30T08:50:00"/>
    <s v="am"/>
    <s v="WF"/>
    <s v="KEAN"/>
    <n v="11"/>
    <s v="Weber, J"/>
    <n v="15"/>
    <n v="0.8"/>
    <m/>
    <d v="1899-12-30T00:50:00"/>
    <s v=""/>
    <s v=""/>
    <n v="1"/>
    <s v=""/>
    <n v="2"/>
    <s v=""/>
    <n v="2"/>
    <x v="1"/>
    <m/>
    <m/>
    <m/>
  </r>
  <r>
    <n v="299"/>
    <n v="24"/>
    <n v="21"/>
    <x v="0"/>
    <n v="4367"/>
    <s v="L."/>
    <s v="MAT"/>
    <n v="195"/>
    <m/>
    <n v="1"/>
    <s v="Math Learning Companion"/>
    <n v="1"/>
    <n v="1"/>
    <x v="0"/>
    <d v="1899-12-30T11:50:00"/>
    <s v="am"/>
    <s v="TH"/>
    <s v="HENN"/>
    <n v="280"/>
    <s v="Crook, S"/>
    <n v="24"/>
    <n v="0.875"/>
    <m/>
    <d v="1899-12-30T00:50:00"/>
    <s v=""/>
    <m/>
    <s v=""/>
    <n v="1"/>
    <s v=""/>
    <s v=""/>
    <n v="1"/>
    <x v="1"/>
    <m/>
    <m/>
    <m/>
  </r>
  <r>
    <n v="157"/>
    <n v="20"/>
    <n v="20"/>
    <x v="0"/>
    <n v="4616"/>
    <s v="L."/>
    <s v="EDU"/>
    <n v="200"/>
    <m/>
    <n v="1"/>
    <s v="Foundations of Education"/>
    <n v="3"/>
    <n v="3"/>
    <x v="2"/>
    <d v="1899-12-30T09:20:00"/>
    <s v="am"/>
    <s v="TTH"/>
    <s v="WAHL"/>
    <n v="143"/>
    <s v="Scheuerell, S"/>
    <n v="20"/>
    <n v="1"/>
    <m/>
    <d v="1899-12-30T01:20:00"/>
    <s v=""/>
    <n v="1"/>
    <s v=""/>
    <n v="2"/>
    <s v=""/>
    <s v=""/>
    <n v="2"/>
    <x v="2"/>
    <m/>
    <m/>
    <m/>
  </r>
  <r>
    <n v="158"/>
    <n v="5"/>
    <n v="4"/>
    <x v="0"/>
    <n v="4617"/>
    <s v="L."/>
    <s v="EDU"/>
    <n v="200"/>
    <m/>
    <n v="2"/>
    <s v="Foundations of Education"/>
    <n v="3"/>
    <n v="3"/>
    <x v="2"/>
    <d v="1899-12-30T09:20:00"/>
    <s v="am"/>
    <s v="TTH"/>
    <s v="WAHL"/>
    <n v="143"/>
    <s v="Scheuerell, S"/>
    <n v="5"/>
    <n v="0.8"/>
    <m/>
    <d v="1899-12-30T01:20:00"/>
    <s v=""/>
    <n v="1"/>
    <s v=""/>
    <n v="2"/>
    <s v=""/>
    <s v=""/>
    <n v="2"/>
    <x v="2"/>
    <m/>
    <m/>
    <m/>
  </r>
  <r>
    <n v="225"/>
    <n v="22"/>
    <n v="8"/>
    <x v="0"/>
    <n v="5101"/>
    <s v="L."/>
    <s v="EXP"/>
    <n v="200"/>
    <m/>
    <n v="1"/>
    <s v="Leadership Seminar"/>
    <n v="1"/>
    <n v="1"/>
    <x v="2"/>
    <d v="1899-12-30T08:50:00"/>
    <s v="am"/>
    <s v="TTH"/>
    <s v="HOFF"/>
    <n v="112"/>
    <s v="Eby, J"/>
    <n v="22"/>
    <n v="0.36363636363636365"/>
    <m/>
    <d v="1899-12-30T00:50:00"/>
    <s v=""/>
    <n v="1"/>
    <s v=""/>
    <n v="2"/>
    <s v=""/>
    <s v=""/>
    <n v="2"/>
    <x v="2"/>
    <m/>
    <m/>
    <m/>
  </r>
  <r>
    <n v="451"/>
    <n v="25"/>
    <n v="25"/>
    <x v="1"/>
    <n v="4860"/>
    <s v="L."/>
    <s v="SOC"/>
    <n v="200"/>
    <m/>
    <n v="1"/>
    <s v="Deviance &amp; Deviants"/>
    <n v="3"/>
    <n v="3"/>
    <x v="6"/>
    <d v="1899-12-30T10:50:00"/>
    <s v="am"/>
    <s v="TTH"/>
    <s v="HOFF"/>
    <n v="340"/>
    <s v="Garoutte, L"/>
    <n v="25"/>
    <n v="1"/>
    <m/>
    <d v="1899-12-30T01:20:00"/>
    <s v=""/>
    <n v="1"/>
    <s v=""/>
    <n v="2"/>
    <s v=""/>
    <s v=""/>
    <n v="2"/>
    <x v="2"/>
    <m/>
    <m/>
    <m/>
  </r>
  <r>
    <n v="153"/>
    <n v="25"/>
    <n v="27"/>
    <x v="0"/>
    <n v="4268"/>
    <s v="L."/>
    <s v="DAT"/>
    <n v="200"/>
    <m/>
    <n v="1"/>
    <s v="Tools &amp; Methods for Analytics"/>
    <n v="3"/>
    <n v="3"/>
    <x v="5"/>
    <d v="1899-12-30T15:20:00"/>
    <s v="pm"/>
    <s v="MWF"/>
    <s v="KEAN"/>
    <n v="303"/>
    <s v="Keller, R"/>
    <n v="27"/>
    <n v="1.08"/>
    <m/>
    <d v="1899-12-30T00:50:00"/>
    <n v="1"/>
    <s v=""/>
    <n v="2"/>
    <s v=""/>
    <n v="3"/>
    <s v=""/>
    <n v="3"/>
    <x v="2"/>
    <m/>
    <m/>
    <m/>
  </r>
  <r>
    <n v="116"/>
    <n v="25"/>
    <n v="19"/>
    <x v="0"/>
    <n v="3967"/>
    <s v="L."/>
    <s v="COM"/>
    <n v="201"/>
    <m/>
    <n v="1"/>
    <s v="Prin of Public Relations"/>
    <n v="3"/>
    <n v="3"/>
    <x v="3"/>
    <d v="1899-12-30T09:50:00"/>
    <s v="am"/>
    <s v="MWF"/>
    <s v="HOFF"/>
    <n v="311"/>
    <s v="Farren-Eller, K"/>
    <n v="25"/>
    <n v="0.76"/>
    <m/>
    <d v="1899-12-30T00:50:00"/>
    <n v="1"/>
    <s v=""/>
    <n v="2"/>
    <s v=""/>
    <n v="3"/>
    <s v=""/>
    <n v="3"/>
    <x v="2"/>
    <m/>
    <m/>
    <m/>
  </r>
  <r>
    <n v="226"/>
    <n v="0"/>
    <n v="8"/>
    <x v="0"/>
    <n v="5122"/>
    <s v="L."/>
    <s v="EXP"/>
    <n v="201"/>
    <m/>
    <n v="1"/>
    <s v="Topics in Leadership"/>
    <n v="1"/>
    <n v="1"/>
    <x v="0"/>
    <d v="1899-12-30T11:50:00"/>
    <s v="am"/>
    <s v="T"/>
    <s v="WAHL"/>
    <n v="110"/>
    <s v="Burrows Schumacher, M / Keleher, K"/>
    <n v="8"/>
    <n v="1"/>
    <m/>
    <d v="1899-12-30T00:50:00"/>
    <s v=""/>
    <n v="1"/>
    <s v=""/>
    <s v=""/>
    <s v=""/>
    <s v=""/>
    <n v="1"/>
    <x v="2"/>
    <m/>
    <m/>
    <m/>
  </r>
  <r>
    <n v="372"/>
    <n v="24"/>
    <n v="6"/>
    <x v="0"/>
    <n v="4660"/>
    <s v="L."/>
    <s v="NEU"/>
    <n v="201"/>
    <m/>
    <n v="1"/>
    <s v="Behavioral Neuroscience"/>
    <n v="3"/>
    <n v="3"/>
    <x v="1"/>
    <d v="1899-12-30T13:50:00"/>
    <s v="pm"/>
    <s v="TTH"/>
    <s v="SCIE"/>
    <n v="252"/>
    <s v="Cassella, S"/>
    <n v="24"/>
    <n v="0.25"/>
    <m/>
    <d v="1899-12-30T01:20:00"/>
    <s v=""/>
    <n v="1"/>
    <s v=""/>
    <n v="2"/>
    <s v=""/>
    <s v=""/>
    <n v="2"/>
    <x v="2"/>
    <m/>
    <m/>
    <m/>
  </r>
  <r>
    <n v="402"/>
    <n v="25"/>
    <n v="24"/>
    <x v="0"/>
    <n v="4669"/>
    <s v="L."/>
    <s v="PSY"/>
    <n v="201"/>
    <m/>
    <n v="1"/>
    <s v="Brain &amp; Behavior"/>
    <n v="3"/>
    <n v="3"/>
    <x v="1"/>
    <d v="1899-12-30T13:20:00"/>
    <s v="pm"/>
    <s v="MWF"/>
    <s v="ARCE"/>
    <n v="102"/>
    <s v="Cassella, S"/>
    <n v="25"/>
    <n v="0.96"/>
    <m/>
    <d v="1899-12-30T00:50:00"/>
    <n v="1"/>
    <s v=""/>
    <n v="2"/>
    <s v=""/>
    <n v="3"/>
    <s v=""/>
    <n v="3"/>
    <x v="2"/>
    <m/>
    <m/>
    <m/>
  </r>
  <r>
    <n v="227"/>
    <n v="0"/>
    <n v="7"/>
    <x v="0"/>
    <n v="5123"/>
    <s v="L."/>
    <s v="EXP"/>
    <n v="201"/>
    <m/>
    <n v="2"/>
    <s v="Topics in Leadership"/>
    <n v="1"/>
    <n v="1"/>
    <x v="5"/>
    <d v="1899-12-30T15:20:00"/>
    <s v="pm"/>
    <s v="T"/>
    <s v="WAHL"/>
    <n v="110"/>
    <s v="Burrows Schumacher, M / Keleher, K"/>
    <n v="7"/>
    <n v="1"/>
    <m/>
    <d v="1899-12-30T00:50:00"/>
    <s v=""/>
    <n v="1"/>
    <s v=""/>
    <s v=""/>
    <s v=""/>
    <s v=""/>
    <n v="1"/>
    <x v="2"/>
    <m/>
    <m/>
    <m/>
  </r>
  <r>
    <n v="228"/>
    <n v="0"/>
    <n v="12"/>
    <x v="0"/>
    <n v="5124"/>
    <s v="L."/>
    <s v="EXP"/>
    <n v="201"/>
    <m/>
    <n v="3"/>
    <s v="Topics in Leadership"/>
    <n v="1"/>
    <n v="1"/>
    <x v="14"/>
    <d v="1899-12-30T16:50:00"/>
    <s v="pm"/>
    <s v="W"/>
    <s v="ARCE"/>
    <n v="402"/>
    <s v="Walsh, K"/>
    <n v="12"/>
    <n v="1"/>
    <m/>
    <d v="1899-12-30T00:50:00"/>
    <s v=""/>
    <s v=""/>
    <n v="1"/>
    <s v=""/>
    <s v=""/>
    <s v=""/>
    <n v="1"/>
    <x v="2"/>
    <m/>
    <m/>
    <m/>
  </r>
  <r>
    <n v="117"/>
    <n v="20"/>
    <n v="10"/>
    <x v="0"/>
    <n v="3968"/>
    <s v="L."/>
    <s v="COM"/>
    <n v="202"/>
    <m/>
    <n v="1"/>
    <s v="Public Relations Writing"/>
    <n v="3"/>
    <n v="3"/>
    <x v="6"/>
    <d v="1899-12-30T10:50:00"/>
    <s v="am"/>
    <s v="TTH"/>
    <s v="HOFF"/>
    <n v="412"/>
    <s v="Sullivan, M"/>
    <n v="20"/>
    <n v="0.5"/>
    <m/>
    <d v="1899-12-30T01:20:00"/>
    <s v=""/>
    <n v="1"/>
    <s v=""/>
    <n v="2"/>
    <s v=""/>
    <s v=""/>
    <n v="2"/>
    <x v="2"/>
    <m/>
    <m/>
    <m/>
  </r>
  <r>
    <n v="373"/>
    <n v="12"/>
    <n v="8"/>
    <x v="0"/>
    <n v="4661"/>
    <s v="L."/>
    <s v="NEU"/>
    <n v="202"/>
    <m/>
    <n v="1"/>
    <s v="Research Experience"/>
    <n v="1"/>
    <n v="1"/>
    <x v="7"/>
    <d v="1899-12-30T16:20:00"/>
    <s v="pm"/>
    <s v="TH"/>
    <s v="SCIE"/>
    <n v="252"/>
    <s v="Cassella, S"/>
    <n v="12"/>
    <n v="0.66666666666666663"/>
    <m/>
    <d v="1899-12-30T02:20:00"/>
    <s v=""/>
    <m/>
    <s v=""/>
    <n v="1"/>
    <s v=""/>
    <s v=""/>
    <n v="1"/>
    <x v="2"/>
    <m/>
    <m/>
    <m/>
  </r>
  <r>
    <n v="391"/>
    <n v="25"/>
    <n v="23"/>
    <x v="0"/>
    <n v="4842"/>
    <s v="L."/>
    <s v="POL"/>
    <n v="202"/>
    <m/>
    <n v="1"/>
    <s v="Congress &amp; Presidency-EI"/>
    <n v="3"/>
    <n v="3"/>
    <x v="12"/>
    <d v="1899-12-30T16:50:00"/>
    <s v="pm"/>
    <s v="TTH"/>
    <s v="HOFF"/>
    <n v="340"/>
    <s v="Budzisz, C"/>
    <n v="25"/>
    <n v="0.92"/>
    <s v="Gen Ed"/>
    <d v="1899-12-30T01:20:00"/>
    <s v=""/>
    <n v="1"/>
    <s v=""/>
    <n v="2"/>
    <s v=""/>
    <s v=""/>
    <n v="2"/>
    <x v="2"/>
    <s v="EI"/>
    <s v="FEV"/>
    <s v="Explore"/>
  </r>
  <r>
    <n v="365"/>
    <n v="25"/>
    <n v="3"/>
    <x v="0"/>
    <n v="3987"/>
    <s v="L."/>
    <s v="MUS"/>
    <n v="203"/>
    <m/>
    <n v="1"/>
    <s v="Music Theory III"/>
    <n v="3"/>
    <n v="3"/>
    <x v="2"/>
    <d v="1899-12-30T08:50:00"/>
    <s v="am"/>
    <s v="MWF"/>
    <s v="CATR"/>
    <n v="101"/>
    <s v="Clarke Instructor"/>
    <n v="25"/>
    <n v="0.12"/>
    <m/>
    <d v="1899-12-30T00:50:00"/>
    <n v="1"/>
    <s v=""/>
    <n v="2"/>
    <s v=""/>
    <n v="3"/>
    <s v=""/>
    <n v="3"/>
    <x v="2"/>
    <m/>
    <m/>
    <m/>
  </r>
  <r>
    <n v="159"/>
    <n v="20"/>
    <n v="20"/>
    <x v="0"/>
    <n v="4618"/>
    <s v="L."/>
    <s v="EDU"/>
    <n v="205"/>
    <m/>
    <n v="1"/>
    <s v="Foundations of Inclusive Ed"/>
    <n v="3"/>
    <n v="3"/>
    <x v="2"/>
    <d v="1899-12-30T08:50:00"/>
    <s v="am"/>
    <s v="MWF"/>
    <s v="WAHL"/>
    <n v="109"/>
    <s v="Daigle, B"/>
    <n v="20"/>
    <n v="1"/>
    <m/>
    <d v="1899-12-30T00:50:00"/>
    <n v="1"/>
    <s v=""/>
    <n v="2"/>
    <s v=""/>
    <n v="3"/>
    <s v=""/>
    <n v="3"/>
    <x v="2"/>
    <m/>
    <m/>
    <m/>
  </r>
  <r>
    <n v="160"/>
    <n v="5"/>
    <n v="4"/>
    <x v="0"/>
    <n v="4619"/>
    <s v="L."/>
    <s v="EDU"/>
    <n v="205"/>
    <m/>
    <n v="2"/>
    <s v="Foundations of Inclusive Ed"/>
    <n v="3"/>
    <n v="3"/>
    <x v="2"/>
    <d v="1899-12-30T08:50:00"/>
    <s v="am"/>
    <s v="MWF"/>
    <s v="WAHL"/>
    <n v="109"/>
    <s v="Daigle, B"/>
    <n v="5"/>
    <n v="0.8"/>
    <m/>
    <d v="1899-12-30T00:50:00"/>
    <n v="1"/>
    <s v=""/>
    <n v="2"/>
    <s v=""/>
    <n v="3"/>
    <s v=""/>
    <n v="3"/>
    <x v="2"/>
    <m/>
    <m/>
    <m/>
  </r>
  <r>
    <n v="366"/>
    <n v="16"/>
    <n v="4"/>
    <x v="0"/>
    <n v="3986"/>
    <s v="L."/>
    <s v="MUS"/>
    <n v="205"/>
    <m/>
    <n v="1"/>
    <s v="Aural Skills III"/>
    <n v="1"/>
    <n v="1"/>
    <x v="3"/>
    <d v="1899-12-30T09:50:00"/>
    <s v="am"/>
    <s v="MW"/>
    <s v="CATR"/>
    <n v="101"/>
    <s v="Cawley, J"/>
    <n v="16"/>
    <n v="0.25"/>
    <m/>
    <d v="1899-12-30T00:50:00"/>
    <n v="1"/>
    <s v=""/>
    <n v="2"/>
    <s v=""/>
    <s v=""/>
    <s v=""/>
    <n v="2"/>
    <x v="2"/>
    <m/>
    <m/>
    <m/>
  </r>
  <r>
    <n v="382"/>
    <n v="20"/>
    <n v="20"/>
    <x v="1"/>
    <n v="4351"/>
    <s v="L."/>
    <s v="PHY"/>
    <n v="208"/>
    <m/>
    <n v="1"/>
    <s v="Astronomy-AH"/>
    <n v="4"/>
    <n v="4"/>
    <x v="11"/>
    <d v="1899-12-30T20:50:00"/>
    <s v="pm"/>
    <s v="MTH"/>
    <s v="SCIE"/>
    <n v="242"/>
    <s v="McLaughlin, K"/>
    <n v="20"/>
    <n v="1"/>
    <s v="Gen Ed"/>
    <d v="1899-12-30T02:50:00"/>
    <n v="1"/>
    <m/>
    <s v=""/>
    <n v="2"/>
    <s v=""/>
    <s v=""/>
    <n v="2"/>
    <x v="2"/>
    <s v="AH"/>
    <s v="AGE"/>
    <s v="AGE"/>
  </r>
  <r>
    <n v="383"/>
    <n v="30"/>
    <n v="22"/>
    <x v="0"/>
    <n v="4352"/>
    <s v="L."/>
    <s v="PHY"/>
    <n v="210"/>
    <m/>
    <n v="1"/>
    <s v="Elements Physics I-QR"/>
    <n v="4"/>
    <n v="4"/>
    <x v="8"/>
    <d v="1899-12-30T10:50:00"/>
    <s v="am"/>
    <s v="MWF"/>
    <s v="SCIE"/>
    <n v="128"/>
    <s v="Joy, A"/>
    <n v="30"/>
    <n v="0.73333333333333328"/>
    <s v="Gen Ed"/>
    <d v="1899-12-30T00:50:00"/>
    <n v="1"/>
    <s v=""/>
    <n v="2"/>
    <s v=""/>
    <n v="3"/>
    <s v=""/>
    <n v="3"/>
    <x v="2"/>
    <s v="QR"/>
    <s v="FEV"/>
    <s v="Found"/>
  </r>
  <r>
    <n v="22"/>
    <n v="25"/>
    <n v="26"/>
    <x v="1"/>
    <n v="4258"/>
    <s v="L."/>
    <s v="BAN"/>
    <n v="210"/>
    <m/>
    <n v="1"/>
    <s v="Essentials of Analytics"/>
    <n v="3"/>
    <n v="3"/>
    <x v="1"/>
    <d v="1899-12-30T13:50:00"/>
    <s v="pm"/>
    <s v="TTH"/>
    <s v="KEAN"/>
    <n v="333"/>
    <s v="Smith, J"/>
    <n v="26"/>
    <n v="1.04"/>
    <m/>
    <d v="1899-12-30T01:20:00"/>
    <s v=""/>
    <n v="1"/>
    <s v=""/>
    <n v="2"/>
    <s v=""/>
    <s v=""/>
    <n v="2"/>
    <x v="2"/>
    <m/>
    <m/>
    <m/>
  </r>
  <r>
    <n v="457"/>
    <n v="18"/>
    <n v="10"/>
    <x v="0"/>
    <n v="4176"/>
    <s v="L."/>
    <s v="SPA"/>
    <n v="210"/>
    <m/>
    <n v="1"/>
    <s v="Intermediate Spanish I"/>
    <n v="3"/>
    <n v="3"/>
    <x v="1"/>
    <d v="1899-12-30T13:20:00"/>
    <s v="pm"/>
    <s v="MWF"/>
    <s v="HOFF"/>
    <n v="512"/>
    <s v="Difilippo, E"/>
    <n v="18"/>
    <n v="0.55555555555555558"/>
    <m/>
    <d v="1899-12-30T00:50:00"/>
    <n v="1"/>
    <s v=""/>
    <n v="2"/>
    <s v=""/>
    <n v="3"/>
    <s v=""/>
    <n v="3"/>
    <x v="2"/>
    <m/>
    <m/>
    <m/>
  </r>
  <r>
    <n v="384"/>
    <n v="30"/>
    <n v="13"/>
    <x v="0"/>
    <n v="4353"/>
    <s v="L."/>
    <s v="PHY"/>
    <n v="210"/>
    <m/>
    <n v="2"/>
    <s v="Elements Physics I-QR"/>
    <n v="4"/>
    <n v="4"/>
    <x v="4"/>
    <d v="1899-12-30T14:20:00"/>
    <s v="pm"/>
    <s v="MWF"/>
    <s v="SCIE"/>
    <n v="128"/>
    <s v="Joy, A"/>
    <n v="30"/>
    <n v="0.43333333333333335"/>
    <s v="Gen Ed"/>
    <d v="1899-12-30T00:50:00"/>
    <n v="1"/>
    <s v=""/>
    <n v="2"/>
    <s v=""/>
    <n v="3"/>
    <s v=""/>
    <n v="3"/>
    <x v="2"/>
    <s v="QR"/>
    <s v="FEV"/>
    <s v="Found"/>
  </r>
  <r>
    <n v="458"/>
    <n v="18"/>
    <n v="9"/>
    <x v="0"/>
    <n v="5166"/>
    <s v="L."/>
    <s v="SPA"/>
    <n v="210"/>
    <m/>
    <n v="2"/>
    <s v="Intermediate Spanish I"/>
    <n v="3"/>
    <n v="3"/>
    <x v="4"/>
    <d v="1899-12-30T14:20:00"/>
    <s v="pm"/>
    <s v="MWF"/>
    <s v="HOFF"/>
    <n v="512"/>
    <s v="Difilippo, E"/>
    <n v="18"/>
    <n v="0.5"/>
    <m/>
    <d v="1899-12-30T00:50:00"/>
    <n v="1"/>
    <s v=""/>
    <n v="2"/>
    <s v=""/>
    <n v="3"/>
    <s v=""/>
    <n v="3"/>
    <x v="2"/>
    <m/>
    <m/>
    <m/>
  </r>
  <r>
    <n v="23"/>
    <n v="25"/>
    <n v="26"/>
    <x v="0"/>
    <n v="4261"/>
    <s v="L."/>
    <s v="BAN"/>
    <n v="210"/>
    <m/>
    <n v="2"/>
    <s v="Essentials of Analytics"/>
    <n v="3"/>
    <n v="3"/>
    <x v="11"/>
    <d v="1899-12-30T21:00:00"/>
    <s v="pm"/>
    <s v="T"/>
    <s v="KEAN"/>
    <n v="305"/>
    <s v="Smith, J"/>
    <n v="26"/>
    <n v="1.04"/>
    <m/>
    <d v="1899-12-30T03:00:00"/>
    <s v=""/>
    <n v="1"/>
    <s v=""/>
    <s v=""/>
    <s v=""/>
    <s v=""/>
    <n v="1"/>
    <x v="2"/>
    <m/>
    <m/>
    <m/>
  </r>
  <r>
    <n v="403"/>
    <n v="25"/>
    <n v="25"/>
    <x v="0"/>
    <n v="4670"/>
    <s v="L."/>
    <s v="PSY"/>
    <n v="211"/>
    <m/>
    <n v="1"/>
    <s v="Res Methods &amp; Statistics I"/>
    <n v="3"/>
    <n v="3"/>
    <x v="4"/>
    <d v="1899-12-30T14:20:00"/>
    <s v="pm"/>
    <s v="MWF"/>
    <s v="HENN"/>
    <n v="350"/>
    <s v="Bartgis, L"/>
    <n v="25"/>
    <n v="1"/>
    <m/>
    <d v="1899-12-30T00:50:00"/>
    <n v="1"/>
    <s v=""/>
    <n v="2"/>
    <s v=""/>
    <n v="3"/>
    <s v=""/>
    <n v="3"/>
    <x v="2"/>
    <m/>
    <m/>
    <m/>
  </r>
  <r>
    <n v="417"/>
    <n v="25"/>
    <n v="11"/>
    <x v="0"/>
    <n v="4853"/>
    <s v="L."/>
    <s v="RST"/>
    <n v="211"/>
    <m/>
    <n v="1"/>
    <s v="Intro to Old Testament"/>
    <n v="3"/>
    <n v="3"/>
    <x v="5"/>
    <d v="1899-12-30T15:50:00"/>
    <s v="pm"/>
    <s v="MW"/>
    <s v="ARCE"/>
    <n v="102"/>
    <s v="Massena, A"/>
    <n v="25"/>
    <n v="0.44"/>
    <m/>
    <d v="1899-12-30T01:20:00"/>
    <n v="1"/>
    <s v=""/>
    <n v="2"/>
    <s v=""/>
    <s v=""/>
    <s v=""/>
    <n v="2"/>
    <x v="2"/>
    <m/>
    <m/>
    <m/>
  </r>
  <r>
    <n v="367"/>
    <n v="25"/>
    <n v="22"/>
    <x v="0"/>
    <n v="4038"/>
    <s v="L."/>
    <s v="MUS"/>
    <n v="214"/>
    <m/>
    <n v="1"/>
    <s v="World Music &amp; Cultures-EI"/>
    <n v="3"/>
    <n v="3"/>
    <x v="5"/>
    <d v="1899-12-30T15:50:00"/>
    <s v="pm"/>
    <s v="MW"/>
    <s v="ARCE"/>
    <n v="402"/>
    <s v="Tyler, L"/>
    <n v="25"/>
    <n v="0.88"/>
    <s v="Gen Ed"/>
    <d v="1899-12-30T01:20:00"/>
    <n v="1"/>
    <s v=""/>
    <n v="2"/>
    <s v=""/>
    <s v=""/>
    <s v=""/>
    <n v="2"/>
    <x v="2"/>
    <s v="EI"/>
    <s v="FEV"/>
    <s v="Explore"/>
  </r>
  <r>
    <n v="368"/>
    <n v="20"/>
    <n v="7"/>
    <x v="0"/>
    <n v="4039"/>
    <s v="L."/>
    <s v="MUS"/>
    <n v="216"/>
    <m/>
    <n v="1"/>
    <s v="Music Hist/Literature II"/>
    <n v="3"/>
    <n v="3"/>
    <x v="2"/>
    <d v="1899-12-30T09:20:00"/>
    <s v="am"/>
    <s v="TTH"/>
    <s v="VISI"/>
    <n v="115"/>
    <s v="Cawley, J"/>
    <n v="20"/>
    <n v="0.35"/>
    <m/>
    <d v="1899-12-30T01:20:00"/>
    <s v=""/>
    <n v="1"/>
    <s v=""/>
    <n v="2"/>
    <s v=""/>
    <s v=""/>
    <n v="2"/>
    <x v="2"/>
    <m/>
    <m/>
    <m/>
  </r>
  <r>
    <n v="35"/>
    <n v="20"/>
    <n v="14"/>
    <x v="0"/>
    <n v="4444"/>
    <s v="L."/>
    <s v="BIO"/>
    <n v="220"/>
    <m/>
    <n v="1"/>
    <s v="Microbiology"/>
    <n v="4"/>
    <n v="4"/>
    <x v="0"/>
    <d v="1899-12-30T12:20:00"/>
    <s v="pm"/>
    <s v="TF"/>
    <s v="SCIE"/>
    <n v="49"/>
    <s v="Taylor, B"/>
    <n v="20"/>
    <n v="0.7"/>
    <m/>
    <d v="1899-12-30T01:20:00"/>
    <s v=""/>
    <n v="1"/>
    <s v=""/>
    <s v=""/>
    <n v="2"/>
    <s v=""/>
    <n v="2"/>
    <x v="2"/>
    <m/>
    <m/>
    <m/>
  </r>
  <r>
    <n v="379"/>
    <n v="25"/>
    <n v="20"/>
    <x v="0"/>
    <n v="4837"/>
    <s v="L."/>
    <s v="PHI"/>
    <n v="220"/>
    <m/>
    <n v="1"/>
    <s v="Ancient Philosophy"/>
    <n v="3"/>
    <n v="3"/>
    <x v="4"/>
    <d v="1899-12-30T14:20:00"/>
    <s v="pm"/>
    <s v="MWF"/>
    <s v="WAHL"/>
    <n v="109"/>
    <s v="Phillipson, T"/>
    <n v="25"/>
    <n v="0.8"/>
    <m/>
    <d v="1899-12-30T00:50:00"/>
    <n v="1"/>
    <s v=""/>
    <n v="2"/>
    <s v=""/>
    <n v="3"/>
    <s v=""/>
    <n v="3"/>
    <x v="2"/>
    <m/>
    <m/>
    <m/>
  </r>
  <r>
    <n v="161"/>
    <n v="15"/>
    <n v="10"/>
    <x v="0"/>
    <n v="4620"/>
    <s v="L."/>
    <s v="EDU"/>
    <n v="221"/>
    <m/>
    <n v="1"/>
    <s v="Learn. Environ/Collaborations"/>
    <n v="3"/>
    <n v="3"/>
    <x v="2"/>
    <d v="1899-12-30T09:20:00"/>
    <s v="am"/>
    <s v="TTH"/>
    <s v="WAHL"/>
    <n v="110"/>
    <s v="Daigle, B"/>
    <n v="15"/>
    <n v="0.66666666666666663"/>
    <m/>
    <d v="1899-12-30T01:20:00"/>
    <s v=""/>
    <n v="1"/>
    <s v=""/>
    <n v="2"/>
    <s v=""/>
    <s v=""/>
    <n v="2"/>
    <x v="2"/>
    <m/>
    <m/>
    <m/>
  </r>
  <r>
    <n v="392"/>
    <n v="25"/>
    <n v="13"/>
    <x v="0"/>
    <n v="4846"/>
    <s v="L."/>
    <s v="POL"/>
    <n v="221"/>
    <m/>
    <n v="1"/>
    <s v="International Politics"/>
    <n v="3"/>
    <n v="3"/>
    <x v="3"/>
    <d v="1899-12-30T09:50:00"/>
    <s v="am"/>
    <s v="MWF"/>
    <s v="WAHL"/>
    <n v="143"/>
    <s v="Darr, B"/>
    <n v="25"/>
    <n v="0.52"/>
    <m/>
    <d v="1899-12-30T00:50:00"/>
    <n v="1"/>
    <s v=""/>
    <n v="2"/>
    <s v=""/>
    <n v="3"/>
    <s v=""/>
    <n v="3"/>
    <x v="2"/>
    <m/>
    <m/>
    <m/>
  </r>
  <r>
    <n v="154"/>
    <n v="25"/>
    <n v="25"/>
    <x v="0"/>
    <n v="4244"/>
    <s v="L."/>
    <s v="ECO"/>
    <n v="221"/>
    <m/>
    <n v="1"/>
    <s v="Prin of Microeconomics-QR"/>
    <n v="3"/>
    <n v="3"/>
    <x v="3"/>
    <d v="1899-12-30T09:50:00"/>
    <s v="am"/>
    <s v="MWF"/>
    <s v="HOFF"/>
    <n v="511"/>
    <s v="Smith, J"/>
    <n v="25"/>
    <n v="1"/>
    <s v="Gen Ed"/>
    <d v="1899-12-30T00:50:00"/>
    <n v="1"/>
    <s v=""/>
    <n v="2"/>
    <s v=""/>
    <n v="3"/>
    <s v=""/>
    <n v="3"/>
    <x v="2"/>
    <s v="QR"/>
    <s v="FEV"/>
    <s v="Found"/>
  </r>
  <r>
    <n v="155"/>
    <n v="25"/>
    <n v="25"/>
    <x v="0"/>
    <n v="4245"/>
    <s v="L."/>
    <s v="ECO"/>
    <n v="221"/>
    <m/>
    <n v="2"/>
    <s v="Prin of Microeconomics-QR"/>
    <n v="3"/>
    <n v="3"/>
    <x v="8"/>
    <d v="1899-12-30T10:50:00"/>
    <s v="am"/>
    <s v="MWF"/>
    <s v="HOFF"/>
    <n v="511"/>
    <s v="Smith, J"/>
    <n v="25"/>
    <n v="1"/>
    <s v="Gen Ed"/>
    <d v="1899-12-30T00:50:00"/>
    <n v="1"/>
    <s v=""/>
    <n v="2"/>
    <s v=""/>
    <n v="3"/>
    <s v=""/>
    <n v="3"/>
    <x v="2"/>
    <s v="QR"/>
    <s v="FEV"/>
    <s v="Found"/>
  </r>
  <r>
    <n v="205"/>
    <n v="25"/>
    <n v="25"/>
    <x v="0"/>
    <n v="4154"/>
    <s v="L."/>
    <s v="ENG"/>
    <n v="221"/>
    <m/>
    <n v="1"/>
    <s v="World Literature-EC"/>
    <n v="3"/>
    <n v="3"/>
    <x v="8"/>
    <d v="1899-12-30T10:50:00"/>
    <s v="am"/>
    <s v="MWF"/>
    <s v="HOFF"/>
    <n v="312"/>
    <s v="Auge, A"/>
    <n v="25"/>
    <n v="1"/>
    <s v="Gen Ed"/>
    <d v="1899-12-30T00:50:00"/>
    <n v="1"/>
    <s v=""/>
    <n v="2"/>
    <s v=""/>
    <n v="3"/>
    <s v=""/>
    <n v="3"/>
    <x v="2"/>
    <s v="EC"/>
    <s v="FEV"/>
    <s v="Explore"/>
  </r>
  <r>
    <n v="156"/>
    <n v="25"/>
    <n v="25"/>
    <x v="1"/>
    <n v="4246"/>
    <s v="L."/>
    <s v="ECO"/>
    <n v="222"/>
    <m/>
    <n v="1"/>
    <s v="Prin of Macroeconomics-QR"/>
    <n v="3"/>
    <n v="3"/>
    <x v="1"/>
    <d v="1899-12-30T13:20:00"/>
    <s v="pm"/>
    <s v="MWF"/>
    <s v="ARCE"/>
    <n v="402"/>
    <s v="Shin, S"/>
    <n v="25"/>
    <n v="1"/>
    <s v="Gen Ed"/>
    <d v="1899-12-30T00:50:00"/>
    <n v="1"/>
    <s v=""/>
    <n v="2"/>
    <s v=""/>
    <n v="3"/>
    <s v=""/>
    <n v="3"/>
    <x v="2"/>
    <s v="QR"/>
    <s v="FEV"/>
    <s v="Found"/>
  </r>
  <r>
    <n v="385"/>
    <n v="25"/>
    <n v="15"/>
    <x v="0"/>
    <n v="4354"/>
    <s v="L."/>
    <s v="PHY"/>
    <n v="223"/>
    <m/>
    <n v="1"/>
    <s v="Physics Scientist/Engnrs I-QR"/>
    <n v="5"/>
    <n v="5"/>
    <x v="1"/>
    <d v="1899-12-30T13:20:00"/>
    <s v="pm"/>
    <s v="MTWF"/>
    <s v="SCIE"/>
    <n v="242"/>
    <s v="McLaughlin, K"/>
    <n v="25"/>
    <n v="0.6"/>
    <s v="Gen Ed"/>
    <d v="1899-12-30T00:50:00"/>
    <n v="1"/>
    <n v="2"/>
    <n v="3"/>
    <s v=""/>
    <n v="4"/>
    <s v=""/>
    <n v="4"/>
    <x v="2"/>
    <s v="QR"/>
    <s v="FEV"/>
    <s v="Found"/>
  </r>
  <r>
    <n v="133"/>
    <n v="25"/>
    <n v="18"/>
    <x v="0"/>
    <n v="4604"/>
    <s v="L."/>
    <s v="CRJ"/>
    <n v="224"/>
    <m/>
    <n v="1"/>
    <s v="Criminal Law"/>
    <n v="3"/>
    <n v="3"/>
    <x v="11"/>
    <d v="1899-12-30T21:00:00"/>
    <s v="pm"/>
    <s v="M"/>
    <s v="HENN"/>
    <n v="350"/>
    <s v="Wooden, S"/>
    <n v="25"/>
    <n v="0.72"/>
    <m/>
    <d v="1899-12-30T03:00:00"/>
    <n v="1"/>
    <s v=""/>
    <s v=""/>
    <s v=""/>
    <s v=""/>
    <s v=""/>
    <n v="1"/>
    <x v="2"/>
    <m/>
    <m/>
    <m/>
  </r>
  <r>
    <n v="146"/>
    <n v="20"/>
    <n v="15"/>
    <x v="0"/>
    <n v="4362"/>
    <s v="L."/>
    <s v="CSC"/>
    <n v="225"/>
    <m/>
    <n v="1"/>
    <s v="Data Structures &amp; Algorithms"/>
    <n v="4"/>
    <n v="4"/>
    <x v="2"/>
    <d v="1899-12-30T08:50:00"/>
    <s v="am"/>
    <s v="MTWTHF"/>
    <s v="HENN"/>
    <n v="250"/>
    <s v="Thompson, M"/>
    <n v="20"/>
    <n v="0.75"/>
    <m/>
    <d v="1899-12-30T00:50:00"/>
    <n v="1"/>
    <n v="2"/>
    <n v="3"/>
    <n v="4"/>
    <n v="6"/>
    <s v=""/>
    <n v="5"/>
    <x v="2"/>
    <m/>
    <m/>
    <m/>
  </r>
  <r>
    <n v="37"/>
    <n v="16"/>
    <n v="9"/>
    <x v="0"/>
    <n v="4447"/>
    <s v="L."/>
    <s v="BIO"/>
    <n v="225"/>
    <s v="L"/>
    <n v="1"/>
    <s v="Human Anatomy &amp; Phys. I Lab"/>
    <n v="0"/>
    <n v="0"/>
    <x v="8"/>
    <d v="1899-12-30T11:50:00"/>
    <s v="am"/>
    <s v="T"/>
    <s v="SCIE"/>
    <n v="19"/>
    <s v="Thraen-Borowski, K"/>
    <n v="16"/>
    <n v="0.5625"/>
    <m/>
    <d v="1899-12-30T01:50:00"/>
    <s v=""/>
    <n v="1"/>
    <s v=""/>
    <s v=""/>
    <s v=""/>
    <s v=""/>
    <n v="1"/>
    <x v="2"/>
    <m/>
    <m/>
    <m/>
  </r>
  <r>
    <n v="118"/>
    <n v="24"/>
    <n v="25"/>
    <x v="1"/>
    <n v="3969"/>
    <s v="L."/>
    <s v="COM"/>
    <n v="225"/>
    <m/>
    <n v="1"/>
    <s v="Media Writing"/>
    <n v="3"/>
    <n v="3"/>
    <x v="8"/>
    <d v="1899-12-30T10:50:00"/>
    <s v="am"/>
    <s v="MWF"/>
    <s v="HOFF"/>
    <n v="311"/>
    <s v="Mederson, M"/>
    <n v="25"/>
    <n v="1.0416666666666667"/>
    <m/>
    <d v="1899-12-30T00:50:00"/>
    <n v="1"/>
    <s v=""/>
    <n v="2"/>
    <s v=""/>
    <n v="3"/>
    <s v=""/>
    <n v="3"/>
    <x v="2"/>
    <m/>
    <m/>
    <m/>
  </r>
  <r>
    <n v="38"/>
    <n v="16"/>
    <n v="12"/>
    <x v="0"/>
    <n v="4448"/>
    <s v="L."/>
    <s v="BIO"/>
    <n v="225"/>
    <s v="L"/>
    <n v="2"/>
    <s v="Human Anatomy &amp; Phys. I Lab"/>
    <n v="0"/>
    <n v="0"/>
    <x v="0"/>
    <d v="1899-12-30T12:50:00"/>
    <s v="pm"/>
    <s v="TH"/>
    <s v="SCIE"/>
    <n v="19"/>
    <s v="Biechler, E"/>
    <n v="16"/>
    <n v="0.75"/>
    <m/>
    <d v="1899-12-30T01:50:00"/>
    <s v=""/>
    <m/>
    <s v=""/>
    <n v="1"/>
    <s v=""/>
    <s v=""/>
    <n v="1"/>
    <x v="2"/>
    <m/>
    <m/>
    <m/>
  </r>
  <r>
    <n v="90"/>
    <n v="15"/>
    <n v="7"/>
    <x v="0"/>
    <n v="4468"/>
    <s v="L."/>
    <s v="CHE"/>
    <n v="225"/>
    <m/>
    <n v="1"/>
    <s v="Analytical Chemistry"/>
    <n v="4"/>
    <n v="4"/>
    <x v="1"/>
    <d v="1899-12-30T13:20:00"/>
    <s v="pm"/>
    <s v="MWF"/>
    <s v="SCIE"/>
    <n v="125"/>
    <s v="Edwards, C"/>
    <n v="15"/>
    <n v="0.46666666666666667"/>
    <m/>
    <d v="1899-12-30T00:50:00"/>
    <n v="1"/>
    <s v=""/>
    <n v="2"/>
    <s v=""/>
    <n v="3"/>
    <s v=""/>
    <n v="3"/>
    <x v="2"/>
    <m/>
    <m/>
    <m/>
  </r>
  <r>
    <n v="39"/>
    <n v="16"/>
    <n v="14"/>
    <x v="0"/>
    <n v="4449"/>
    <s v="L."/>
    <s v="BIO"/>
    <n v="225"/>
    <s v="L"/>
    <n v="3"/>
    <s v="Human Anatomy &amp; Phys. I Lab"/>
    <n v="0"/>
    <n v="0"/>
    <x v="1"/>
    <d v="1899-12-30T14:20:00"/>
    <s v="pm"/>
    <s v="T"/>
    <s v="SCIE"/>
    <n v="19"/>
    <s v="Thraen-Borowski, K"/>
    <n v="16"/>
    <n v="0.875"/>
    <m/>
    <d v="1899-12-30T01:50:00"/>
    <s v=""/>
    <n v="1"/>
    <s v=""/>
    <s v=""/>
    <s v=""/>
    <s v=""/>
    <n v="1"/>
    <x v="2"/>
    <m/>
    <m/>
    <m/>
  </r>
  <r>
    <n v="36"/>
    <n v="48"/>
    <n v="35"/>
    <x v="0"/>
    <n v="4445"/>
    <s v="L."/>
    <s v="BIO"/>
    <n v="225"/>
    <m/>
    <n v="1"/>
    <s v="Human Anatomy &amp; Physiology I"/>
    <n v="4"/>
    <n v="4"/>
    <x v="1"/>
    <d v="1899-12-30T13:20:00"/>
    <s v="pm"/>
    <s v="MWF"/>
    <s v="HENN"/>
    <n v="70"/>
    <s v="Thraen-Borowski, K"/>
    <n v="48"/>
    <n v="0.72916666666666663"/>
    <m/>
    <d v="1899-12-30T00:50:00"/>
    <n v="1"/>
    <s v=""/>
    <n v="2"/>
    <s v=""/>
    <n v="3"/>
    <s v=""/>
    <n v="3"/>
    <x v="2"/>
    <m/>
    <m/>
    <m/>
  </r>
  <r>
    <n v="10"/>
    <n v="15"/>
    <n v="2"/>
    <x v="0"/>
    <n v="5066"/>
    <s v="L."/>
    <s v="ARC"/>
    <n v="225"/>
    <m/>
    <n v="1"/>
    <s v="Career Strategies:Exploration"/>
    <n v="1"/>
    <n v="1"/>
    <x v="7"/>
    <d v="1899-12-30T14:50:00"/>
    <s v="pm"/>
    <s v="T"/>
    <s v="KEAN"/>
    <n v="8"/>
    <s v="Bales, S"/>
    <n v="15"/>
    <n v="0.13333333333333333"/>
    <m/>
    <d v="1899-12-30T00:50:00"/>
    <s v=""/>
    <n v="1"/>
    <s v=""/>
    <s v=""/>
    <s v=""/>
    <s v=""/>
    <n v="1"/>
    <x v="2"/>
    <m/>
    <m/>
    <m/>
  </r>
  <r>
    <n v="1"/>
    <n v="25"/>
    <n v="26"/>
    <x v="0"/>
    <n v="4213"/>
    <s v="L."/>
    <s v="ACC"/>
    <n v="227"/>
    <m/>
    <n v="1"/>
    <s v="Managerial Accounting"/>
    <n v="3"/>
    <n v="3"/>
    <x v="3"/>
    <d v="1899-12-30T09:50:00"/>
    <s v="am"/>
    <s v="MWF"/>
    <s v="KEAN"/>
    <n v="333"/>
    <s v="McGovern, E"/>
    <n v="26"/>
    <n v="1.04"/>
    <m/>
    <d v="1899-12-30T00:50:00"/>
    <n v="1"/>
    <s v=""/>
    <n v="2"/>
    <s v=""/>
    <n v="3"/>
    <s v=""/>
    <n v="3"/>
    <x v="2"/>
    <m/>
    <m/>
    <m/>
  </r>
  <r>
    <n v="2"/>
    <n v="25"/>
    <n v="26"/>
    <x v="1"/>
    <n v="4214"/>
    <s v="L."/>
    <s v="ACC"/>
    <n v="227"/>
    <m/>
    <n v="2"/>
    <s v="Managerial Accounting"/>
    <n v="3"/>
    <n v="3"/>
    <x v="8"/>
    <d v="1899-12-30T10:50:00"/>
    <s v="am"/>
    <s v="MWF"/>
    <s v="KEAN"/>
    <n v="333"/>
    <s v="McGovern, E"/>
    <n v="26"/>
    <n v="1.04"/>
    <m/>
    <d v="1899-12-30T00:50:00"/>
    <n v="1"/>
    <s v=""/>
    <n v="2"/>
    <s v=""/>
    <n v="3"/>
    <s v=""/>
    <n v="3"/>
    <x v="2"/>
    <m/>
    <m/>
    <m/>
  </r>
  <r>
    <n v="3"/>
    <n v="25"/>
    <n v="26"/>
    <x v="0"/>
    <n v="4215"/>
    <s v="L."/>
    <s v="ACC"/>
    <n v="227"/>
    <m/>
    <n v="3"/>
    <s v="Managerial Accounting"/>
    <n v="3"/>
    <n v="3"/>
    <x v="1"/>
    <d v="1899-12-30T13:20:00"/>
    <s v="pm"/>
    <s v="MWF"/>
    <s v="KEAN"/>
    <n v="334"/>
    <s v="Lammer, L"/>
    <n v="26"/>
    <n v="1.04"/>
    <m/>
    <d v="1899-12-30T00:50:00"/>
    <n v="1"/>
    <s v=""/>
    <n v="2"/>
    <s v=""/>
    <n v="3"/>
    <s v=""/>
    <n v="3"/>
    <x v="2"/>
    <m/>
    <m/>
    <m/>
  </r>
  <r>
    <n v="4"/>
    <n v="25"/>
    <n v="26"/>
    <x v="0"/>
    <n v="4216"/>
    <s v="L."/>
    <s v="ACC"/>
    <n v="227"/>
    <m/>
    <n v="4"/>
    <s v="Managerial Accounting"/>
    <n v="3"/>
    <n v="3"/>
    <x v="4"/>
    <d v="1899-12-30T14:20:00"/>
    <s v="pm"/>
    <s v="MWF"/>
    <s v="KEAN"/>
    <n v="334"/>
    <s v="Lammer, L"/>
    <n v="26"/>
    <n v="1.04"/>
    <m/>
    <d v="1899-12-30T00:50:00"/>
    <n v="1"/>
    <s v=""/>
    <n v="2"/>
    <s v=""/>
    <n v="3"/>
    <s v=""/>
    <n v="3"/>
    <x v="2"/>
    <m/>
    <m/>
    <m/>
  </r>
  <r>
    <n v="53"/>
    <n v="25"/>
    <n v="25"/>
    <x v="1"/>
    <n v="4238"/>
    <s v="L."/>
    <s v="BUS"/>
    <n v="230"/>
    <m/>
    <n v="1"/>
    <s v="Prin of Management"/>
    <n v="3"/>
    <n v="3"/>
    <x v="3"/>
    <d v="1899-12-30T09:50:00"/>
    <s v="am"/>
    <s v="MWF"/>
    <s v="ARCE"/>
    <n v="402"/>
    <s v="Tringale, A"/>
    <n v="25"/>
    <n v="1"/>
    <m/>
    <d v="1899-12-30T00:50:00"/>
    <n v="1"/>
    <s v=""/>
    <n v="2"/>
    <s v=""/>
    <n v="3"/>
    <s v=""/>
    <n v="3"/>
    <x v="2"/>
    <m/>
    <m/>
    <m/>
  </r>
  <r>
    <n v="162"/>
    <n v="15"/>
    <n v="16"/>
    <x v="0"/>
    <n v="4621"/>
    <s v="L."/>
    <s v="EDU"/>
    <n v="230"/>
    <m/>
    <n v="1"/>
    <s v="Children &amp; Young Adult Lit-AA"/>
    <n v="3"/>
    <n v="3"/>
    <x v="6"/>
    <d v="1899-12-30T10:50:00"/>
    <s v="am"/>
    <s v="TTH"/>
    <s v="WAHL"/>
    <n v="110"/>
    <s v="Smith, R"/>
    <n v="16"/>
    <n v="1.0666666666666667"/>
    <s v="Gen Ed"/>
    <d v="1899-12-30T01:20:00"/>
    <s v=""/>
    <n v="1"/>
    <s v=""/>
    <n v="2"/>
    <s v=""/>
    <s v=""/>
    <n v="2"/>
    <x v="2"/>
    <s v="AA"/>
    <s v="AGE"/>
    <s v="AGE"/>
  </r>
  <r>
    <n v="54"/>
    <n v="25"/>
    <n v="25"/>
    <x v="1"/>
    <n v="4239"/>
    <s v="L."/>
    <s v="BUS"/>
    <n v="230"/>
    <m/>
    <n v="2"/>
    <s v="Prin of Management"/>
    <n v="3"/>
    <n v="3"/>
    <x v="8"/>
    <d v="1899-12-30T10:50:00"/>
    <s v="am"/>
    <s v="MWF"/>
    <s v="ARCE"/>
    <n v="402"/>
    <s v="Tringale, A"/>
    <n v="25"/>
    <n v="1"/>
    <m/>
    <d v="1899-12-30T00:50:00"/>
    <n v="1"/>
    <s v=""/>
    <n v="2"/>
    <s v=""/>
    <n v="3"/>
    <s v=""/>
    <n v="3"/>
    <x v="2"/>
    <m/>
    <m/>
    <m/>
  </r>
  <r>
    <n v="369"/>
    <n v="20"/>
    <n v="7"/>
    <x v="0"/>
    <n v="4040"/>
    <s v="L."/>
    <s v="MUS"/>
    <n v="230"/>
    <m/>
    <n v="1"/>
    <s v="Basic Conducting"/>
    <n v="2"/>
    <n v="2"/>
    <x v="1"/>
    <d v="1899-12-30T13:20:00"/>
    <s v="pm"/>
    <s v="MW"/>
    <s v="VISI"/>
    <n v="236"/>
    <s v="Cawley, J"/>
    <n v="20"/>
    <n v="0.35"/>
    <m/>
    <d v="1899-12-30T00:50:00"/>
    <n v="1"/>
    <s v=""/>
    <n v="2"/>
    <s v=""/>
    <s v=""/>
    <s v=""/>
    <n v="2"/>
    <x v="2"/>
    <m/>
    <m/>
    <m/>
  </r>
  <r>
    <n v="55"/>
    <n v="25"/>
    <n v="26"/>
    <x v="0"/>
    <n v="4262"/>
    <s v="L."/>
    <s v="BUS"/>
    <n v="230"/>
    <m/>
    <n v="3"/>
    <s v="Prin of Management"/>
    <n v="3"/>
    <n v="3"/>
    <x v="1"/>
    <d v="1899-12-30T13:50:00"/>
    <s v="pm"/>
    <s v="TTH"/>
    <s v="KEAN"/>
    <n v="303"/>
    <s v="Tringale, A"/>
    <n v="26"/>
    <n v="1.04"/>
    <m/>
    <d v="1899-12-30T01:20:00"/>
    <s v=""/>
    <n v="1"/>
    <s v=""/>
    <n v="2"/>
    <s v=""/>
    <s v=""/>
    <n v="2"/>
    <x v="2"/>
    <m/>
    <m/>
    <m/>
  </r>
  <r>
    <n v="238"/>
    <n v="25"/>
    <n v="24"/>
    <x v="0"/>
    <n v="4806"/>
    <s v="L."/>
    <s v="HIS"/>
    <n v="230"/>
    <m/>
    <n v="1"/>
    <s v="Community/Identity Am West-EI"/>
    <n v="3"/>
    <n v="3"/>
    <x v="7"/>
    <d v="1899-12-30T15:20:00"/>
    <s v="pm"/>
    <s v="TTH"/>
    <s v="KEAN"/>
    <n v="303"/>
    <s v="Anderson-Bricker, K"/>
    <n v="25"/>
    <n v="0.96"/>
    <s v="Gen Ed"/>
    <d v="1899-12-30T01:20:00"/>
    <s v=""/>
    <n v="1"/>
    <s v=""/>
    <n v="2"/>
    <s v=""/>
    <s v=""/>
    <n v="2"/>
    <x v="2"/>
    <s v="EI"/>
    <s v="FEV"/>
    <s v="Explore"/>
  </r>
  <r>
    <n v="404"/>
    <n v="25"/>
    <n v="25"/>
    <x v="1"/>
    <n v="4671"/>
    <s v="L."/>
    <s v="PSY"/>
    <n v="231"/>
    <m/>
    <n v="1"/>
    <s v="Abnormal Psychology"/>
    <n v="3"/>
    <n v="3"/>
    <x v="6"/>
    <d v="1899-12-30T10:50:00"/>
    <s v="am"/>
    <s v="TTH"/>
    <s v="HENN"/>
    <n v="350"/>
    <s v="Lauritsen, K"/>
    <n v="25"/>
    <n v="1"/>
    <m/>
    <d v="1899-12-30T01:20:00"/>
    <s v=""/>
    <n v="1"/>
    <s v=""/>
    <n v="2"/>
    <s v=""/>
    <s v=""/>
    <n v="2"/>
    <x v="2"/>
    <m/>
    <m/>
    <m/>
  </r>
  <r>
    <n v="435"/>
    <n v="25"/>
    <n v="13"/>
    <x v="0"/>
    <n v="4691"/>
    <s v="L."/>
    <s v="SCW"/>
    <n v="231"/>
    <m/>
    <n v="1"/>
    <s v="CBL:Human Behav &amp; Soc Envrnmt"/>
    <n v="3"/>
    <n v="3"/>
    <x v="6"/>
    <d v="1899-12-30T10:50:00"/>
    <s v="am"/>
    <s v="TTH"/>
    <s v="HENN"/>
    <n v="480"/>
    <s v="Fett, N"/>
    <n v="25"/>
    <n v="0.52"/>
    <m/>
    <d v="1899-12-30T01:20:00"/>
    <s v=""/>
    <n v="1"/>
    <s v=""/>
    <n v="2"/>
    <s v=""/>
    <s v=""/>
    <n v="2"/>
    <x v="2"/>
    <m/>
    <m/>
    <m/>
  </r>
  <r>
    <n v="239"/>
    <n v="25"/>
    <n v="26"/>
    <x v="1"/>
    <n v="4807"/>
    <s v="L."/>
    <s v="HIS"/>
    <n v="231"/>
    <m/>
    <n v="1"/>
    <s v="History of U.S. Sexuality-AV"/>
    <n v="3"/>
    <n v="3"/>
    <x v="5"/>
    <d v="1899-12-30T15:20:00"/>
    <s v="pm"/>
    <s v="MWF"/>
    <s v="KEAN"/>
    <n v="305"/>
    <s v="Anderson-Bricker, K"/>
    <n v="26"/>
    <n v="1.04"/>
    <s v="Gen Ed"/>
    <d v="1899-12-30T00:50:00"/>
    <n v="1"/>
    <s v=""/>
    <n v="2"/>
    <s v=""/>
    <n v="3"/>
    <s v=""/>
    <n v="3"/>
    <x v="2"/>
    <s v="AV"/>
    <s v="AGE"/>
    <s v="AGE"/>
  </r>
  <r>
    <n v="191"/>
    <n v="24"/>
    <n v="19"/>
    <x v="0"/>
    <n v="4345"/>
    <s v="L."/>
    <s v="EGR"/>
    <n v="232"/>
    <m/>
    <n v="1"/>
    <s v="Engineering Dynamics"/>
    <n v="3"/>
    <n v="3"/>
    <x v="3"/>
    <d v="1899-12-30T09:50:00"/>
    <s v="am"/>
    <s v="MWF"/>
    <s v="ONL"/>
    <s v="ONL"/>
    <s v="Bir, D"/>
    <n v="24"/>
    <n v="0.79166666666666663"/>
    <m/>
    <d v="1899-12-30T00:50:00"/>
    <n v="1"/>
    <s v=""/>
    <n v="2"/>
    <s v=""/>
    <n v="3"/>
    <s v=""/>
    <n v="3"/>
    <x v="2"/>
    <m/>
    <m/>
    <m/>
  </r>
  <r>
    <n v="163"/>
    <n v="15"/>
    <n v="10"/>
    <x v="0"/>
    <n v="4622"/>
    <s v="L."/>
    <s v="EDU"/>
    <n v="232"/>
    <m/>
    <n v="1"/>
    <s v="C/I in PE/Health/Wellness"/>
    <n v="1"/>
    <n v="1"/>
    <x v="5"/>
    <d v="1899-12-30T15:20:00"/>
    <s v="pm"/>
    <s v="W"/>
    <s v="WAHL"/>
    <n v="110"/>
    <s v="Boyer, K"/>
    <n v="15"/>
    <n v="0.66666666666666663"/>
    <m/>
    <d v="1899-12-30T00:50:00"/>
    <s v=""/>
    <s v=""/>
    <n v="1"/>
    <s v=""/>
    <s v=""/>
    <s v=""/>
    <n v="1"/>
    <x v="2"/>
    <m/>
    <m/>
    <m/>
  </r>
  <r>
    <n v="164"/>
    <n v="15"/>
    <n v="9"/>
    <x v="0"/>
    <n v="4623"/>
    <s v="L."/>
    <s v="EDU"/>
    <n v="233"/>
    <m/>
    <n v="1"/>
    <s v="C/I in Performing Arts"/>
    <n v="1"/>
    <n v="1"/>
    <x v="12"/>
    <d v="1899-12-30T16:20:00"/>
    <s v="pm"/>
    <s v="W"/>
    <s v="WAHL"/>
    <n v="110"/>
    <s v="Davis-Orwoll, S"/>
    <n v="15"/>
    <n v="0.6"/>
    <m/>
    <d v="1899-12-30T00:50:00"/>
    <s v=""/>
    <s v=""/>
    <n v="1"/>
    <s v=""/>
    <s v=""/>
    <s v=""/>
    <n v="1"/>
    <x v="2"/>
    <m/>
    <m/>
    <m/>
  </r>
  <r>
    <n v="92"/>
    <n v="16"/>
    <n v="10"/>
    <x v="0"/>
    <n v="4471"/>
    <s v="L."/>
    <s v="CHE"/>
    <n v="234"/>
    <s v="L"/>
    <n v="1"/>
    <s v="Organic Chem II Lab"/>
    <n v="1"/>
    <n v="1"/>
    <x v="2"/>
    <d v="1899-12-30T10:50:00"/>
    <s v="am"/>
    <s v="T"/>
    <s v="SCIE"/>
    <n v="103"/>
    <s v="Oostendorp, D"/>
    <n v="16"/>
    <n v="0.625"/>
    <m/>
    <d v="1899-12-30T02:50:00"/>
    <s v=""/>
    <n v="1"/>
    <s v=""/>
    <s v=""/>
    <s v=""/>
    <s v=""/>
    <n v="1"/>
    <x v="2"/>
    <m/>
    <m/>
    <m/>
  </r>
  <r>
    <n v="91"/>
    <n v="27"/>
    <n v="10"/>
    <x v="0"/>
    <n v="4470"/>
    <s v="L."/>
    <s v="CHE"/>
    <n v="234"/>
    <m/>
    <n v="1"/>
    <s v="Organic Chemistry II"/>
    <n v="3"/>
    <n v="3"/>
    <x v="2"/>
    <d v="1899-12-30T08:50:00"/>
    <s v="am"/>
    <s v="MWF"/>
    <s v="SCIE"/>
    <n v="19"/>
    <s v="Oostendorp, D"/>
    <n v="27"/>
    <n v="0.37037037037037035"/>
    <m/>
    <d v="1899-12-30T00:50:00"/>
    <n v="1"/>
    <s v=""/>
    <n v="2"/>
    <s v=""/>
    <n v="3"/>
    <s v=""/>
    <n v="3"/>
    <x v="2"/>
    <m/>
    <m/>
    <m/>
  </r>
  <r>
    <n v="206"/>
    <n v="25"/>
    <n v="25"/>
    <x v="1"/>
    <n v="4175"/>
    <s v="L."/>
    <s v="ENG"/>
    <n v="234"/>
    <m/>
    <n v="1"/>
    <s v="The Fractured Fairy Tale-EC"/>
    <n v="3"/>
    <n v="3"/>
    <x v="1"/>
    <d v="1899-12-30T13:50:00"/>
    <s v="pm"/>
    <s v="TTH"/>
    <s v="HOFF"/>
    <n v="512"/>
    <s v="Jablonsky, W"/>
    <n v="25"/>
    <n v="1"/>
    <s v="Gen Ed"/>
    <d v="1899-12-30T01:20:00"/>
    <s v=""/>
    <n v="1"/>
    <s v=""/>
    <n v="2"/>
    <s v=""/>
    <s v=""/>
    <n v="2"/>
    <x v="2"/>
    <s v="EC"/>
    <s v="FEV"/>
    <s v="Explore"/>
  </r>
  <r>
    <n v="165"/>
    <n v="15"/>
    <n v="9"/>
    <x v="0"/>
    <n v="4624"/>
    <s v="L."/>
    <s v="EDU"/>
    <n v="234"/>
    <m/>
    <n v="1"/>
    <s v="C/I in Visual Arts"/>
    <n v="1"/>
    <n v="1"/>
    <x v="13"/>
    <d v="1899-12-30T17:20:00"/>
    <s v="pm"/>
    <s v="W"/>
    <s v="WAHL"/>
    <n v="110"/>
    <s v="Lahey, L"/>
    <n v="15"/>
    <n v="0.6"/>
    <m/>
    <d v="1899-12-30T00:50:00"/>
    <s v=""/>
    <s v=""/>
    <n v="1"/>
    <s v=""/>
    <s v=""/>
    <s v=""/>
    <n v="1"/>
    <x v="2"/>
    <m/>
    <m/>
    <m/>
  </r>
  <r>
    <n v="285"/>
    <n v="25"/>
    <n v="25"/>
    <x v="1"/>
    <n v="5053"/>
    <s v="L."/>
    <s v="LIB"/>
    <n v="235"/>
    <m/>
    <n v="7"/>
    <s v="Religious Imagination-CT"/>
    <n v="3"/>
    <n v="3"/>
    <x v="3"/>
    <d v="1899-12-30T09:50:00"/>
    <s v="am"/>
    <s v="MWF"/>
    <s v="HOFF"/>
    <n v="340"/>
    <s v="Eby, J"/>
    <n v="25"/>
    <n v="1"/>
    <s v="Gen Ed"/>
    <d v="1899-12-30T00:50:00"/>
    <n v="1"/>
    <s v=""/>
    <n v="2"/>
    <s v=""/>
    <n v="3"/>
    <s v=""/>
    <n v="3"/>
    <x v="2"/>
    <s v="CT"/>
    <s v="FEV"/>
    <s v="Vocation"/>
  </r>
  <r>
    <n v="256"/>
    <n v="25"/>
    <n v="23"/>
    <x v="0"/>
    <n v="4492"/>
    <s v="L."/>
    <s v="KIN"/>
    <n v="235"/>
    <m/>
    <n v="1"/>
    <s v="Sports Officiating"/>
    <n v="3"/>
    <n v="3"/>
    <x v="6"/>
    <d v="1899-12-30T10:50:00"/>
    <s v="am"/>
    <s v="TTH"/>
    <s v="GRAB"/>
    <n v="206"/>
    <s v="Tebon, C"/>
    <n v="25"/>
    <n v="0.92"/>
    <m/>
    <d v="1899-12-30T01:20:00"/>
    <s v=""/>
    <n v="1"/>
    <s v=""/>
    <n v="2"/>
    <s v=""/>
    <s v=""/>
    <n v="2"/>
    <x v="2"/>
    <m/>
    <m/>
    <m/>
  </r>
  <r>
    <n v="281"/>
    <n v="25"/>
    <n v="25"/>
    <x v="1"/>
    <n v="4825"/>
    <s v="L."/>
    <s v="LIB"/>
    <n v="235"/>
    <m/>
    <n v="2"/>
    <s v="Spiritual Memoirs-CT"/>
    <n v="3"/>
    <n v="3"/>
    <x v="8"/>
    <d v="1899-12-30T10:50:00"/>
    <s v="am"/>
    <s v="MWF"/>
    <s v="HOFF"/>
    <n v="411"/>
    <s v="Lorenz, A"/>
    <n v="25"/>
    <n v="1"/>
    <s v="Gen Ed"/>
    <d v="1899-12-30T00:50:00"/>
    <n v="1"/>
    <s v=""/>
    <n v="2"/>
    <s v=""/>
    <n v="3"/>
    <s v=""/>
    <n v="3"/>
    <x v="2"/>
    <s v="CT"/>
    <s v="FEV"/>
    <s v="Vocation"/>
  </r>
  <r>
    <n v="11"/>
    <n v="15"/>
    <n v="6"/>
    <x v="0"/>
    <n v="5067"/>
    <s v="L."/>
    <s v="ARC"/>
    <n v="235"/>
    <m/>
    <n v="1"/>
    <s v="Career Strategies: Qual. Work"/>
    <n v="1"/>
    <n v="1"/>
    <x v="0"/>
    <d v="1899-12-30T11:50:00"/>
    <s v="am"/>
    <s v="M"/>
    <s v="ARCE"/>
    <n v="102"/>
    <s v="Weber, K"/>
    <n v="15"/>
    <n v="0.4"/>
    <m/>
    <d v="1899-12-30T00:50:00"/>
    <n v="1"/>
    <s v=""/>
    <s v=""/>
    <s v=""/>
    <s v=""/>
    <s v=""/>
    <n v="1"/>
    <x v="2"/>
    <m/>
    <m/>
    <m/>
  </r>
  <r>
    <n v="284"/>
    <n v="25"/>
    <n v="25"/>
    <x v="0"/>
    <n v="5027"/>
    <s v="L."/>
    <s v="LIB"/>
    <n v="235"/>
    <m/>
    <n v="6"/>
    <s v="Spiritual Memoirs-CT"/>
    <n v="3"/>
    <n v="3"/>
    <x v="0"/>
    <d v="1899-12-30T12:20:00"/>
    <s v="pm"/>
    <s v="MTH"/>
    <s v="ARCE"/>
    <n v="402"/>
    <s v="Massena, A"/>
    <n v="25"/>
    <n v="1"/>
    <s v="Gen Ed"/>
    <d v="1899-12-30T01:20:00"/>
    <n v="1"/>
    <m/>
    <s v=""/>
    <n v="2"/>
    <s v=""/>
    <s v=""/>
    <n v="2"/>
    <x v="2"/>
    <s v="CT"/>
    <s v="FEV"/>
    <s v="Vocation"/>
  </r>
  <r>
    <n v="282"/>
    <n v="25"/>
    <n v="26"/>
    <x v="0"/>
    <n v="4832"/>
    <s v="L."/>
    <s v="LIB"/>
    <n v="235"/>
    <m/>
    <n v="4"/>
    <s v="Priests, Ministers, Rabbis-CT"/>
    <n v="3"/>
    <n v="3"/>
    <x v="1"/>
    <d v="1899-12-30T13:20:00"/>
    <s v="pm"/>
    <s v="MWF"/>
    <s v="WAHL"/>
    <n v="101"/>
    <s v="Waldmeir, J"/>
    <n v="26"/>
    <n v="1.04"/>
    <s v="Gen Ed"/>
    <d v="1899-12-30T00:50:00"/>
    <n v="1"/>
    <s v=""/>
    <n v="2"/>
    <s v=""/>
    <n v="3"/>
    <s v=""/>
    <n v="3"/>
    <x v="2"/>
    <s v="CT"/>
    <s v="FEV"/>
    <s v="Vocation"/>
  </r>
  <r>
    <n v="283"/>
    <n v="25"/>
    <n v="25"/>
    <x v="0"/>
    <n v="4833"/>
    <s v="L."/>
    <s v="LIB"/>
    <n v="235"/>
    <m/>
    <n v="5"/>
    <s v="Priests, Ministers, Rabbis-CT"/>
    <n v="3"/>
    <n v="3"/>
    <x v="4"/>
    <d v="1899-12-30T14:20:00"/>
    <s v="pm"/>
    <s v="MWF"/>
    <s v="WAHL"/>
    <n v="101"/>
    <s v="Waldmeir, J"/>
    <n v="25"/>
    <n v="1"/>
    <s v="Gen Ed"/>
    <d v="1899-12-30T00:50:00"/>
    <n v="1"/>
    <s v=""/>
    <n v="2"/>
    <s v=""/>
    <n v="3"/>
    <s v=""/>
    <n v="3"/>
    <x v="2"/>
    <s v="CT"/>
    <s v="FEV"/>
    <s v="Vocation"/>
  </r>
  <r>
    <n v="280"/>
    <n v="25"/>
    <n v="25"/>
    <x v="1"/>
    <n v="4163"/>
    <s v="L."/>
    <s v="LIB"/>
    <n v="235"/>
    <m/>
    <n v="1"/>
    <s v="Spiritual Memoir-CT"/>
    <n v="3"/>
    <n v="3"/>
    <x v="4"/>
    <d v="1899-12-30T14:20:00"/>
    <s v="pm"/>
    <s v="MWF"/>
    <s v="HOFF"/>
    <n v="411"/>
    <s v="VanLaningham, E"/>
    <n v="25"/>
    <n v="1"/>
    <s v="Gen Ed"/>
    <d v="1899-12-30T00:50:00"/>
    <n v="1"/>
    <s v=""/>
    <n v="2"/>
    <s v=""/>
    <n v="3"/>
    <s v=""/>
    <n v="3"/>
    <x v="2"/>
    <s v="CT"/>
    <s v="FEV"/>
    <s v="Vocation"/>
  </r>
  <r>
    <n v="207"/>
    <n v="15"/>
    <n v="10"/>
    <x v="0"/>
    <n v="4167"/>
    <s v="L."/>
    <s v="ENG"/>
    <n v="238"/>
    <m/>
    <n v="1"/>
    <s v="Poetry Writing"/>
    <n v="3"/>
    <n v="3"/>
    <x v="3"/>
    <d v="1899-12-30T09:50:00"/>
    <s v="am"/>
    <s v="MWF"/>
    <s v="HOFF"/>
    <n v="329"/>
    <s v="Pollock, J"/>
    <n v="15"/>
    <n v="0.66666666666666663"/>
    <m/>
    <d v="1899-12-30T00:50:00"/>
    <n v="1"/>
    <s v=""/>
    <n v="2"/>
    <s v=""/>
    <n v="3"/>
    <s v=""/>
    <n v="3"/>
    <x v="2"/>
    <m/>
    <m/>
    <m/>
  </r>
  <r>
    <n v="56"/>
    <n v="25"/>
    <n v="26"/>
    <x v="1"/>
    <n v="4263"/>
    <s v="L."/>
    <s v="BUS"/>
    <n v="240"/>
    <m/>
    <n v="1"/>
    <s v="Principles of Marketing"/>
    <n v="3"/>
    <n v="3"/>
    <x v="2"/>
    <d v="1899-12-30T09:20:00"/>
    <s v="am"/>
    <s v="TTH"/>
    <s v="KEAN"/>
    <n v="334"/>
    <s v="Donovan, A"/>
    <n v="26"/>
    <n v="1.04"/>
    <m/>
    <d v="1899-12-30T01:20:00"/>
    <s v=""/>
    <n v="1"/>
    <s v=""/>
    <n v="2"/>
    <s v=""/>
    <s v=""/>
    <n v="2"/>
    <x v="2"/>
    <m/>
    <m/>
    <m/>
  </r>
  <r>
    <n v="57"/>
    <n v="25"/>
    <n v="26"/>
    <x v="0"/>
    <n v="4264"/>
    <s v="L."/>
    <s v="BUS"/>
    <n v="240"/>
    <m/>
    <n v="2"/>
    <s v="Principles of Marketing"/>
    <n v="3"/>
    <n v="3"/>
    <x v="6"/>
    <d v="1899-12-30T10:50:00"/>
    <s v="am"/>
    <s v="TTH"/>
    <s v="KEAN"/>
    <n v="303"/>
    <s v="Choi, S"/>
    <n v="26"/>
    <n v="1.04"/>
    <m/>
    <d v="1899-12-30T01:20:00"/>
    <s v=""/>
    <n v="1"/>
    <s v=""/>
    <n v="2"/>
    <s v=""/>
    <s v=""/>
    <n v="2"/>
    <x v="2"/>
    <m/>
    <m/>
    <m/>
  </r>
  <r>
    <n v="58"/>
    <n v="25"/>
    <n v="26"/>
    <x v="0"/>
    <n v="5151"/>
    <s v="L."/>
    <s v="BUS"/>
    <n v="240"/>
    <m/>
    <n v="3"/>
    <s v="Principles of Marketing"/>
    <n v="3"/>
    <n v="3"/>
    <x v="6"/>
    <d v="1899-12-30T10:50:00"/>
    <s v="am"/>
    <s v="TTH"/>
    <s v="KEAN"/>
    <n v="333"/>
    <s v="Donovan, A"/>
    <n v="26"/>
    <n v="1.04"/>
    <m/>
    <d v="1899-12-30T01:20:00"/>
    <s v=""/>
    <n v="1"/>
    <s v=""/>
    <n v="2"/>
    <s v=""/>
    <s v=""/>
    <n v="2"/>
    <x v="2"/>
    <m/>
    <m/>
    <m/>
  </r>
  <r>
    <n v="40"/>
    <n v="20"/>
    <n v="10"/>
    <x v="0"/>
    <n v="4450"/>
    <s v="L."/>
    <s v="BIO"/>
    <n v="240"/>
    <m/>
    <n v="1"/>
    <s v="Plant Biology"/>
    <n v="4"/>
    <n v="4"/>
    <x v="8"/>
    <d v="1899-12-30T10:50:00"/>
    <s v="am"/>
    <s v="MWF"/>
    <s v="SCIE"/>
    <n v="109"/>
    <s v="Sinha, A"/>
    <n v="20"/>
    <n v="0.5"/>
    <m/>
    <d v="1899-12-30T00:50:00"/>
    <n v="1"/>
    <s v=""/>
    <n v="2"/>
    <s v=""/>
    <n v="3"/>
    <s v=""/>
    <n v="3"/>
    <x v="2"/>
    <m/>
    <m/>
    <m/>
  </r>
  <r>
    <n v="441"/>
    <n v="25"/>
    <n v="25"/>
    <x v="0"/>
    <n v="4256"/>
    <s v="L."/>
    <s v="SMG"/>
    <n v="240"/>
    <m/>
    <n v="1"/>
    <s v="Sport and Society"/>
    <n v="3"/>
    <n v="3"/>
    <x v="1"/>
    <d v="1899-12-30T13:50:00"/>
    <s v="pm"/>
    <s v="TTH"/>
    <s v="KEAN"/>
    <n v="334"/>
    <s v="Marx Scheuerell, A"/>
    <n v="25"/>
    <n v="1"/>
    <m/>
    <d v="1899-12-30T01:20:00"/>
    <s v=""/>
    <n v="1"/>
    <s v=""/>
    <n v="2"/>
    <s v=""/>
    <s v=""/>
    <n v="2"/>
    <x v="2"/>
    <m/>
    <m/>
    <m/>
  </r>
  <r>
    <n v="452"/>
    <n v="25"/>
    <n v="24"/>
    <x v="0"/>
    <n v="5083"/>
    <s v="L."/>
    <s v="SOC"/>
    <n v="240"/>
    <m/>
    <n v="1"/>
    <s v="Gender &amp; Society"/>
    <n v="3"/>
    <n v="3"/>
    <x v="11"/>
    <d v="1899-12-30T21:00:00"/>
    <s v="pm"/>
    <s v="M"/>
    <s v="ARCE"/>
    <n v="102"/>
    <s v="Corken, M"/>
    <n v="25"/>
    <n v="0.96"/>
    <m/>
    <d v="1899-12-30T03:00:00"/>
    <n v="1"/>
    <s v=""/>
    <s v=""/>
    <s v=""/>
    <s v=""/>
    <s v=""/>
    <n v="1"/>
    <x v="2"/>
    <m/>
    <m/>
    <m/>
  </r>
  <r>
    <n v="393"/>
    <n v="25"/>
    <n v="21"/>
    <x v="0"/>
    <n v="4847"/>
    <s v="L."/>
    <s v="POL"/>
    <n v="241"/>
    <m/>
    <n v="1"/>
    <s v="Political Themes in Film"/>
    <n v="3"/>
    <n v="3"/>
    <x v="7"/>
    <d v="1899-12-30T15:20:00"/>
    <s v="pm"/>
    <s v="TTH"/>
    <s v="HOFF"/>
    <n v="412"/>
    <s v="Darr, B"/>
    <n v="25"/>
    <n v="0.84"/>
    <m/>
    <d v="1899-12-30T01:20:00"/>
    <s v=""/>
    <n v="1"/>
    <s v=""/>
    <n v="2"/>
    <s v=""/>
    <s v=""/>
    <n v="2"/>
    <x v="2"/>
    <m/>
    <m/>
    <m/>
  </r>
  <r>
    <n v="405"/>
    <n v="25"/>
    <n v="25"/>
    <x v="0"/>
    <n v="4673"/>
    <s v="L."/>
    <s v="PSY"/>
    <n v="242"/>
    <m/>
    <n v="1"/>
    <s v="Industrial-Organiz Psych"/>
    <n v="3"/>
    <n v="3"/>
    <x v="8"/>
    <d v="1899-12-30T10:50:00"/>
    <s v="am"/>
    <s v="MWF"/>
    <s v="HENN"/>
    <n v="180"/>
    <s v="Omarzu, J"/>
    <n v="25"/>
    <n v="1"/>
    <m/>
    <d v="1899-12-30T00:50:00"/>
    <n v="1"/>
    <s v=""/>
    <n v="2"/>
    <s v=""/>
    <n v="3"/>
    <s v=""/>
    <n v="3"/>
    <x v="2"/>
    <m/>
    <m/>
    <m/>
  </r>
  <r>
    <n v="380"/>
    <n v="25"/>
    <n v="23"/>
    <x v="0"/>
    <n v="5098"/>
    <s v="L."/>
    <s v="PHI"/>
    <n v="250"/>
    <m/>
    <n v="1"/>
    <s v="Human Identity in Commnity-EI"/>
    <n v="3"/>
    <n v="3"/>
    <x v="8"/>
    <d v="1899-12-30T10:50:00"/>
    <s v="am"/>
    <s v="MWF"/>
    <s v="WAHL"/>
    <n v="101"/>
    <s v="Phillipson, T"/>
    <n v="25"/>
    <n v="0.92"/>
    <s v="Gen Ed"/>
    <d v="1899-12-30T00:50:00"/>
    <n v="1"/>
    <s v=""/>
    <n v="2"/>
    <s v=""/>
    <n v="3"/>
    <s v=""/>
    <n v="3"/>
    <x v="2"/>
    <s v="EI"/>
    <s v="FEV"/>
    <s v="Explore"/>
  </r>
  <r>
    <n v="300"/>
    <n v="25"/>
    <n v="21"/>
    <x v="0"/>
    <n v="4374"/>
    <s v="L."/>
    <s v="MAT"/>
    <n v="250"/>
    <m/>
    <n v="1"/>
    <s v="Linear Algebra"/>
    <n v="3"/>
    <n v="3"/>
    <x v="8"/>
    <d v="1899-12-30T10:50:00"/>
    <s v="am"/>
    <s v="MWF"/>
    <s v="HENN"/>
    <n v="250"/>
    <s v="Kohlhaas, A"/>
    <n v="25"/>
    <n v="0.84"/>
    <m/>
    <d v="1899-12-30T00:50:00"/>
    <n v="1"/>
    <s v=""/>
    <n v="2"/>
    <s v=""/>
    <n v="3"/>
    <s v=""/>
    <n v="3"/>
    <x v="2"/>
    <m/>
    <m/>
    <m/>
  </r>
  <r>
    <n v="247"/>
    <n v="50"/>
    <n v="18"/>
    <x v="0"/>
    <n v="4815"/>
    <s v="L."/>
    <s v="HON"/>
    <n v="250"/>
    <m/>
    <n v="1"/>
    <s v="Honors Research Seminar"/>
    <n v="1"/>
    <n v="1"/>
    <x v="0"/>
    <d v="1899-12-30T11:50:00"/>
    <s v="am"/>
    <s v="M"/>
    <s v="HOFF"/>
    <n v="511"/>
    <s v="Kohlhaas, J"/>
    <n v="50"/>
    <n v="0.36"/>
    <m/>
    <d v="1899-12-30T00:50:00"/>
    <n v="1"/>
    <s v=""/>
    <s v=""/>
    <s v=""/>
    <s v=""/>
    <s v=""/>
    <n v="1"/>
    <x v="2"/>
    <m/>
    <m/>
    <m/>
  </r>
  <r>
    <n v="257"/>
    <n v="25"/>
    <n v="18"/>
    <x v="0"/>
    <n v="4493"/>
    <s v="L."/>
    <s v="KIN"/>
    <n v="250"/>
    <m/>
    <n v="1"/>
    <s v="Research Methods Kinesiology"/>
    <n v="3"/>
    <n v="3"/>
    <x v="4"/>
    <d v="1899-12-30T14:20:00"/>
    <s v="pm"/>
    <s v="MWF"/>
    <s v="GRAB"/>
    <n v="206"/>
    <s v="Thraen-Borowski, K"/>
    <n v="25"/>
    <n v="0.72"/>
    <m/>
    <d v="1899-12-30T00:50:00"/>
    <n v="1"/>
    <s v=""/>
    <n v="2"/>
    <s v=""/>
    <n v="3"/>
    <s v=""/>
    <n v="3"/>
    <x v="2"/>
    <m/>
    <m/>
    <m/>
  </r>
  <r>
    <n v="59"/>
    <n v="25"/>
    <n v="26"/>
    <x v="0"/>
    <n v="4234"/>
    <s v="L."/>
    <s v="BUS"/>
    <n v="251"/>
    <m/>
    <n v="1"/>
    <s v="Madoff to Mortgages-EI"/>
    <n v="3"/>
    <n v="3"/>
    <x v="3"/>
    <d v="1899-12-30T09:50:00"/>
    <s v="am"/>
    <s v="MWF"/>
    <s v="KEAN"/>
    <n v="334"/>
    <s v="Kallback, B"/>
    <n v="26"/>
    <n v="1.04"/>
    <s v="Gen Ed"/>
    <d v="1899-12-30T00:50:00"/>
    <n v="1"/>
    <s v=""/>
    <n v="2"/>
    <s v=""/>
    <n v="3"/>
    <s v=""/>
    <n v="3"/>
    <x v="2"/>
    <s v="EI"/>
    <s v="FEV"/>
    <s v="Explore"/>
  </r>
  <r>
    <n v="119"/>
    <n v="25"/>
    <n v="25"/>
    <x v="0"/>
    <n v="3970"/>
    <s v="L."/>
    <s v="COM"/>
    <n v="251"/>
    <m/>
    <n v="1"/>
    <s v="Modern Theatre-EC"/>
    <n v="3"/>
    <n v="3"/>
    <x v="1"/>
    <d v="1899-12-30T13:50:00"/>
    <s v="pm"/>
    <s v="TTH"/>
    <s v="HOFF"/>
    <n v="312"/>
    <s v="Decker, R"/>
    <n v="25"/>
    <n v="1"/>
    <s v="Gen Ed"/>
    <d v="1899-12-30T01:20:00"/>
    <s v=""/>
    <n v="1"/>
    <s v=""/>
    <n v="2"/>
    <s v=""/>
    <s v=""/>
    <n v="2"/>
    <x v="2"/>
    <s v="EC"/>
    <s v="FEV"/>
    <s v="Explore"/>
  </r>
  <r>
    <n v="134"/>
    <n v="25"/>
    <n v="19"/>
    <x v="0"/>
    <n v="4605"/>
    <s v="L."/>
    <s v="CRJ"/>
    <n v="252"/>
    <m/>
    <n v="1"/>
    <s v="Criminology"/>
    <n v="3"/>
    <n v="3"/>
    <x v="3"/>
    <d v="1899-12-30T09:50:00"/>
    <s v="am"/>
    <s v="MWF"/>
    <s v="HENN"/>
    <n v="470"/>
    <s v="Loui, K"/>
    <n v="25"/>
    <n v="0.76"/>
    <m/>
    <d v="1899-12-30T00:50:00"/>
    <n v="1"/>
    <s v=""/>
    <n v="2"/>
    <s v=""/>
    <n v="3"/>
    <s v=""/>
    <n v="3"/>
    <x v="2"/>
    <m/>
    <m/>
    <m/>
  </r>
  <r>
    <n v="208"/>
    <n v="25"/>
    <n v="14"/>
    <x v="0"/>
    <n v="4160"/>
    <s v="L."/>
    <s v="ENG"/>
    <n v="252"/>
    <m/>
    <n v="1"/>
    <s v="Law in American Lit/Film-EI"/>
    <n v="3"/>
    <n v="3"/>
    <x v="5"/>
    <d v="1899-12-30T15:50:00"/>
    <s v="pm"/>
    <s v="MW"/>
    <s v="HOFF"/>
    <n v="311"/>
    <s v="Stone, S"/>
    <n v="25"/>
    <n v="0.56000000000000005"/>
    <s v="Gen Ed"/>
    <d v="1899-12-30T01:20:00"/>
    <n v="1"/>
    <s v=""/>
    <n v="2"/>
    <s v=""/>
    <s v=""/>
    <s v=""/>
    <n v="2"/>
    <x v="2"/>
    <s v="EI"/>
    <s v="FEV"/>
    <s v="Explore"/>
  </r>
  <r>
    <n v="135"/>
    <n v="25"/>
    <n v="15"/>
    <x v="0"/>
    <n v="4606"/>
    <s v="L."/>
    <s v="CRJ"/>
    <n v="253"/>
    <m/>
    <n v="1"/>
    <s v="Introduction to Corrections"/>
    <n v="3"/>
    <n v="3"/>
    <x v="11"/>
    <d v="1899-12-30T21:00:00"/>
    <s v="pm"/>
    <s v="T"/>
    <s v="HENN"/>
    <n v="350"/>
    <s v="Kearney, E"/>
    <n v="25"/>
    <n v="0.6"/>
    <m/>
    <d v="1899-12-30T03:00:00"/>
    <s v=""/>
    <n v="1"/>
    <s v=""/>
    <s v=""/>
    <s v=""/>
    <s v=""/>
    <n v="1"/>
    <x v="2"/>
    <m/>
    <m/>
    <m/>
  </r>
  <r>
    <n v="453"/>
    <n v="25"/>
    <n v="25"/>
    <x v="1"/>
    <n v="4863"/>
    <s v="L."/>
    <s v="SOC"/>
    <n v="254"/>
    <m/>
    <n v="1"/>
    <s v="Race &amp; Ethnicity-AC"/>
    <n v="3"/>
    <n v="3"/>
    <x v="0"/>
    <d v="1899-12-30T12:20:00"/>
    <s v="pm"/>
    <s v="MTH"/>
    <s v="HOFF"/>
    <n v="340"/>
    <s v="Parks, K"/>
    <n v="25"/>
    <n v="1"/>
    <s v="Gen Ed"/>
    <d v="1899-12-30T01:20:00"/>
    <n v="1"/>
    <m/>
    <s v=""/>
    <n v="2"/>
    <s v=""/>
    <s v=""/>
    <n v="2"/>
    <x v="2"/>
    <s v="AC"/>
    <s v="AGE"/>
    <s v="AGE"/>
  </r>
  <r>
    <n v="120"/>
    <n v="25"/>
    <n v="25"/>
    <x v="1"/>
    <n v="5032"/>
    <s v="L."/>
    <s v="COM"/>
    <n v="255"/>
    <m/>
    <n v="21"/>
    <s v="Interpersonl Communication-AI"/>
    <n v="3"/>
    <n v="3"/>
    <x v="9"/>
    <m/>
    <m/>
    <s v="ARR"/>
    <s v="ONL"/>
    <s v="ONL"/>
    <s v="Sullivan, M"/>
    <n v="25"/>
    <n v="1"/>
    <s v="Gen Ed"/>
    <d v="1899-12-30T00:00:00"/>
    <s v=""/>
    <s v=""/>
    <s v=""/>
    <s v=""/>
    <s v=""/>
    <n v="1"/>
    <n v="1"/>
    <x v="2"/>
    <s v="AI"/>
    <s v="AGE"/>
    <s v="AGE"/>
  </r>
  <r>
    <n v="121"/>
    <n v="14"/>
    <n v="16"/>
    <x v="0"/>
    <n v="3971"/>
    <s v="L."/>
    <s v="COM"/>
    <n v="257"/>
    <m/>
    <n v="1"/>
    <s v="Electronic Field Production"/>
    <n v="3"/>
    <n v="3"/>
    <x v="6"/>
    <d v="1899-12-30T10:50:00"/>
    <s v="am"/>
    <s v="TTH"/>
    <s v="HOFF"/>
    <n v="211"/>
    <s v="Schaefer, C"/>
    <n v="16"/>
    <n v="1.1428571428571428"/>
    <m/>
    <d v="1899-12-30T01:20:00"/>
    <s v=""/>
    <n v="1"/>
    <s v=""/>
    <n v="2"/>
    <s v=""/>
    <s v=""/>
    <n v="2"/>
    <x v="2"/>
    <m/>
    <m/>
    <m/>
  </r>
  <r>
    <n v="41"/>
    <n v="25"/>
    <n v="26"/>
    <x v="0"/>
    <n v="4994"/>
    <s v="L."/>
    <s v="BIO"/>
    <n v="257"/>
    <m/>
    <n v="1"/>
    <s v="Fundamentals of Public Health"/>
    <n v="3"/>
    <n v="3"/>
    <x v="7"/>
    <d v="1899-12-30T15:20:00"/>
    <s v="pm"/>
    <s v="TTH"/>
    <s v="SCIE"/>
    <n v="208"/>
    <s v="Schultz, U"/>
    <n v="26"/>
    <n v="1.04"/>
    <m/>
    <d v="1899-12-30T01:20:00"/>
    <s v=""/>
    <n v="1"/>
    <s v=""/>
    <n v="2"/>
    <s v=""/>
    <s v=""/>
    <n v="2"/>
    <x v="2"/>
    <m/>
    <m/>
    <m/>
  </r>
  <r>
    <n v="258"/>
    <n v="25"/>
    <n v="26"/>
    <x v="0"/>
    <n v="4995"/>
    <s v="L."/>
    <s v="KIN"/>
    <n v="257"/>
    <m/>
    <n v="1"/>
    <s v="Fundamentals of Public Health"/>
    <n v="3"/>
    <n v="3"/>
    <x v="7"/>
    <d v="1899-12-30T15:20:00"/>
    <s v="pm"/>
    <s v="TTH"/>
    <s v="SCIE"/>
    <n v="208"/>
    <s v="Schultz, U"/>
    <n v="26"/>
    <n v="1.04"/>
    <m/>
    <d v="1899-12-30T01:20:00"/>
    <s v=""/>
    <n v="1"/>
    <s v=""/>
    <n v="2"/>
    <s v=""/>
    <s v=""/>
    <n v="2"/>
    <x v="2"/>
    <m/>
    <m/>
    <m/>
  </r>
  <r>
    <n v="42"/>
    <n v="20"/>
    <n v="19"/>
    <x v="0"/>
    <n v="4451"/>
    <s v="L."/>
    <s v="BIO"/>
    <n v="259"/>
    <m/>
    <n v="1"/>
    <s v="Issues Environmental Bio-ES"/>
    <n v="4"/>
    <n v="4"/>
    <x v="8"/>
    <d v="1899-12-30T10:50:00"/>
    <s v="am"/>
    <s v="MWF"/>
    <s v="SCIE"/>
    <n v="134"/>
    <s v="Davis, T"/>
    <n v="20"/>
    <n v="0.95"/>
    <s v="Gen Ed"/>
    <d v="1899-12-30T00:50:00"/>
    <n v="1"/>
    <s v=""/>
    <n v="2"/>
    <s v=""/>
    <n v="3"/>
    <s v=""/>
    <n v="3"/>
    <x v="2"/>
    <s v="ES"/>
    <s v="FEV"/>
    <s v="Explore"/>
  </r>
  <r>
    <n v="301"/>
    <n v="25"/>
    <n v="23"/>
    <x v="0"/>
    <n v="4382"/>
    <s v="L."/>
    <s v="MAT"/>
    <n v="260"/>
    <m/>
    <n v="1"/>
    <s v="Multivariable Calculus"/>
    <n v="4"/>
    <n v="4"/>
    <x v="2"/>
    <d v="1899-12-30T08:50:00"/>
    <s v="am"/>
    <s v="MTWF"/>
    <s v="HENN"/>
    <n v="180"/>
    <s v="Heidenreich, J"/>
    <n v="25"/>
    <n v="0.92"/>
    <m/>
    <d v="1899-12-30T00:50:00"/>
    <n v="1"/>
    <n v="2"/>
    <n v="3"/>
    <s v=""/>
    <n v="4"/>
    <s v=""/>
    <n v="4"/>
    <x v="2"/>
    <m/>
    <m/>
    <m/>
  </r>
  <r>
    <n v="93"/>
    <n v="24"/>
    <n v="24"/>
    <x v="1"/>
    <n v="5038"/>
    <s v="L."/>
    <s v="CHE"/>
    <n v="260"/>
    <m/>
    <n v="1"/>
    <s v="The Chemistry of Art-AH"/>
    <n v="4"/>
    <n v="4"/>
    <x v="1"/>
    <d v="1899-12-30T13:20:00"/>
    <s v="pm"/>
    <s v="MWF"/>
    <s v="SCIE"/>
    <n v="245"/>
    <s v="Oostendorp, D"/>
    <n v="24"/>
    <n v="1"/>
    <s v="Gen Ed"/>
    <d v="1899-12-30T00:50:00"/>
    <n v="1"/>
    <s v=""/>
    <n v="2"/>
    <s v=""/>
    <n v="3"/>
    <s v=""/>
    <n v="3"/>
    <x v="2"/>
    <s v="AH"/>
    <s v="AGE"/>
    <s v="AGE"/>
  </r>
  <r>
    <n v="302"/>
    <n v="0"/>
    <n v="8"/>
    <x v="0"/>
    <n v="4380"/>
    <s v="L."/>
    <s v="MAT"/>
    <n v="260"/>
    <m/>
    <n v="2"/>
    <s v="Multivariable Calculus"/>
    <n v="4"/>
    <n v="4"/>
    <x v="9"/>
    <m/>
    <m/>
    <s v="ARR"/>
    <s v="OFC"/>
    <s v="OFC"/>
    <s v="Heidenreich, K"/>
    <n v="8"/>
    <n v="1"/>
    <m/>
    <d v="1899-12-30T00:00:00"/>
    <s v=""/>
    <s v=""/>
    <s v=""/>
    <s v=""/>
    <s v=""/>
    <n v="1"/>
    <n v="1"/>
    <x v="2"/>
    <m/>
    <m/>
    <m/>
  </r>
  <r>
    <n v="60"/>
    <n v="25"/>
    <n v="25"/>
    <x v="1"/>
    <n v="4227"/>
    <s v="L."/>
    <s v="BUS"/>
    <n v="265"/>
    <m/>
    <n v="1"/>
    <s v="Financial Ethics-VX"/>
    <n v="3"/>
    <n v="3"/>
    <x v="0"/>
    <d v="1899-12-30T12:20:00"/>
    <s v="pm"/>
    <s v="TF"/>
    <s v="KEAN"/>
    <n v="305"/>
    <s v="Eller, E"/>
    <n v="25"/>
    <n v="1"/>
    <s v="Gen Ed"/>
    <d v="1899-12-30T01:20:00"/>
    <s v=""/>
    <n v="1"/>
    <s v=""/>
    <s v=""/>
    <n v="2"/>
    <s v=""/>
    <n v="2"/>
    <x v="2"/>
    <s v="VX"/>
    <s v="FEV"/>
    <s v="Vocation"/>
  </r>
  <r>
    <n v="166"/>
    <n v="15"/>
    <n v="13"/>
    <x v="0"/>
    <n v="4627"/>
    <s v="L."/>
    <s v="EDU"/>
    <n v="265"/>
    <m/>
    <n v="1"/>
    <s v="Multicultural Education-EI"/>
    <n v="3"/>
    <n v="3"/>
    <x v="5"/>
    <d v="1899-12-30T15:50:00"/>
    <s v="pm"/>
    <s v="MW"/>
    <s v="WAHL"/>
    <n v="109"/>
    <s v="Welsh, H"/>
    <n v="15"/>
    <n v="0.8666666666666667"/>
    <s v="Gen Ed"/>
    <d v="1899-12-30T01:20:00"/>
    <n v="1"/>
    <s v=""/>
    <n v="2"/>
    <s v=""/>
    <s v=""/>
    <s v=""/>
    <n v="2"/>
    <x v="2"/>
    <s v="EI"/>
    <s v="FEV"/>
    <s v="Explore"/>
  </r>
  <r>
    <n v="167"/>
    <n v="10"/>
    <n v="8"/>
    <x v="0"/>
    <n v="5078"/>
    <s v="L."/>
    <s v="EDU"/>
    <n v="265"/>
    <m/>
    <n v="2"/>
    <s v="Multicultural Education-EI"/>
    <n v="3"/>
    <n v="3"/>
    <x v="5"/>
    <d v="1899-12-30T15:50:00"/>
    <s v="pm"/>
    <s v="MW"/>
    <s v="WAHL"/>
    <n v="109"/>
    <s v="Welsh, H"/>
    <n v="10"/>
    <n v="0.8"/>
    <s v="Gen Ed"/>
    <d v="1899-12-30T01:20:00"/>
    <n v="1"/>
    <s v=""/>
    <n v="2"/>
    <s v=""/>
    <s v=""/>
    <s v=""/>
    <n v="2"/>
    <x v="2"/>
    <s v="EI"/>
    <s v="FEV"/>
    <s v="Explore"/>
  </r>
  <r>
    <n v="436"/>
    <n v="25"/>
    <n v="25"/>
    <x v="1"/>
    <n v="5069"/>
    <s v="L."/>
    <s v="SCW"/>
    <n v="270"/>
    <m/>
    <n v="1"/>
    <s v="Self-Care &amp; Helping Prof-EI"/>
    <n v="3"/>
    <n v="3"/>
    <x v="6"/>
    <d v="1899-12-30T10:50:00"/>
    <s v="am"/>
    <s v="TTH"/>
    <s v="HENN"/>
    <n v="470"/>
    <s v="Bechen, M"/>
    <n v="25"/>
    <n v="1"/>
    <s v="Gen Ed"/>
    <d v="1899-12-30T01:20:00"/>
    <s v=""/>
    <n v="1"/>
    <s v=""/>
    <n v="2"/>
    <s v=""/>
    <s v=""/>
    <n v="2"/>
    <x v="2"/>
    <s v="EI"/>
    <s v="FEV"/>
    <s v="Explore"/>
  </r>
  <r>
    <n v="459"/>
    <n v="18"/>
    <n v="14"/>
    <x v="0"/>
    <n v="4178"/>
    <s v="L."/>
    <s v="SPA"/>
    <n v="270"/>
    <m/>
    <n v="1"/>
    <s v="Adv Communicative Modes"/>
    <n v="3"/>
    <n v="3"/>
    <x v="1"/>
    <d v="1899-12-30T13:20:00"/>
    <s v="pm"/>
    <s v="MWF"/>
    <s v="WAHL"/>
    <n v="143"/>
    <s v="McCarthy-Gilmore, K"/>
    <n v="18"/>
    <n v="0.77777777777777779"/>
    <m/>
    <d v="1899-12-30T00:50:00"/>
    <n v="1"/>
    <s v=""/>
    <n v="2"/>
    <s v=""/>
    <n v="3"/>
    <s v=""/>
    <n v="3"/>
    <x v="2"/>
    <m/>
    <m/>
    <m/>
  </r>
  <r>
    <n v="13"/>
    <n v="25"/>
    <n v="17"/>
    <x v="0"/>
    <n v="4427"/>
    <s v="L."/>
    <s v="ATR"/>
    <n v="275"/>
    <m/>
    <n v="1"/>
    <s v="Athletic Training Skills"/>
    <n v="3"/>
    <n v="3"/>
    <x v="8"/>
    <d v="1899-12-30T10:50:00"/>
    <s v="am"/>
    <s v="MWF"/>
    <s v="GRAB"/>
    <n v="206"/>
    <s v="Figgins, M"/>
    <n v="25"/>
    <n v="0.68"/>
    <m/>
    <d v="1899-12-30T00:50:00"/>
    <n v="1"/>
    <s v=""/>
    <n v="2"/>
    <s v=""/>
    <n v="3"/>
    <s v=""/>
    <n v="3"/>
    <x v="2"/>
    <m/>
    <m/>
    <m/>
  </r>
  <r>
    <n v="209"/>
    <n v="15"/>
    <n v="13"/>
    <x v="0"/>
    <n v="4164"/>
    <s v="L."/>
    <s v="ENG"/>
    <n v="277"/>
    <m/>
    <n v="1"/>
    <s v="Rhetoric &amp; Political Engmt-EI"/>
    <n v="3"/>
    <n v="3"/>
    <x v="2"/>
    <d v="1899-12-30T09:20:00"/>
    <s v="am"/>
    <s v="TTH"/>
    <s v="HOFF"/>
    <n v="511"/>
    <s v="Clark, N"/>
    <n v="15"/>
    <n v="0.8666666666666667"/>
    <s v="Gen Ed"/>
    <d v="1899-12-30T01:20:00"/>
    <s v=""/>
    <n v="1"/>
    <s v=""/>
    <n v="2"/>
    <s v=""/>
    <s v=""/>
    <n v="2"/>
    <x v="2"/>
    <s v="EI"/>
    <s v="FEV"/>
    <s v="Explore"/>
  </r>
  <r>
    <n v="43"/>
    <n v="24"/>
    <n v="22"/>
    <x v="0"/>
    <n v="4452"/>
    <s v="L."/>
    <s v="BIO"/>
    <n v="277"/>
    <m/>
    <n v="1"/>
    <s v="Biostatistics-QR"/>
    <n v="3"/>
    <n v="3"/>
    <x v="3"/>
    <d v="1899-12-30T09:50:00"/>
    <s v="am"/>
    <s v="MWF"/>
    <s v="SCIE"/>
    <n v="242"/>
    <s v="Shealer, D"/>
    <n v="24"/>
    <n v="0.91666666666666663"/>
    <s v="Gen Ed"/>
    <d v="1899-12-30T00:50:00"/>
    <n v="1"/>
    <s v=""/>
    <n v="2"/>
    <s v=""/>
    <n v="3"/>
    <s v=""/>
    <n v="3"/>
    <x v="2"/>
    <s v="QR"/>
    <s v="FEV"/>
    <s v="Found"/>
  </r>
  <r>
    <n v="151"/>
    <n v="20"/>
    <n v="18"/>
    <x v="0"/>
    <n v="4800"/>
    <s v="L."/>
    <s v="CTL"/>
    <n v="277"/>
    <m/>
    <n v="1"/>
    <s v="Belief, Unbelief Good Life"/>
    <n v="3"/>
    <n v="3"/>
    <x v="1"/>
    <d v="1899-12-30T13:50:00"/>
    <s v="pm"/>
    <s v="TTH"/>
    <s v="ARCE"/>
    <n v="102"/>
    <s v="Lammer-Heindel, C"/>
    <n v="20"/>
    <n v="0.9"/>
    <m/>
    <d v="1899-12-30T01:20:00"/>
    <s v=""/>
    <n v="1"/>
    <s v=""/>
    <n v="2"/>
    <s v=""/>
    <s v=""/>
    <n v="2"/>
    <x v="2"/>
    <m/>
    <m/>
    <m/>
  </r>
  <r>
    <n v="44"/>
    <n v="15"/>
    <n v="17"/>
    <x v="1"/>
    <n v="4453"/>
    <s v="L."/>
    <s v="BIO"/>
    <n v="278"/>
    <m/>
    <n v="1"/>
    <s v="Experimental Design"/>
    <n v="1"/>
    <n v="1"/>
    <x v="4"/>
    <d v="1899-12-30T16:20:00"/>
    <s v="pm"/>
    <s v="W"/>
    <s v="SCIE"/>
    <n v="54"/>
    <s v="Shealer, D"/>
    <n v="17"/>
    <n v="1.1333333333333333"/>
    <m/>
    <d v="1899-12-30T02:50:00"/>
    <s v=""/>
    <s v=""/>
    <n v="1"/>
    <s v=""/>
    <s v=""/>
    <s v=""/>
    <n v="1"/>
    <x v="2"/>
    <m/>
    <m/>
    <m/>
  </r>
  <r>
    <n v="122"/>
    <n v="25"/>
    <n v="17"/>
    <x v="0"/>
    <n v="3974"/>
    <s v="L."/>
    <s v="COM"/>
    <n v="280"/>
    <m/>
    <n v="1"/>
    <s v="News Analysis"/>
    <n v="3"/>
    <n v="3"/>
    <x v="1"/>
    <d v="1899-12-30T13:20:00"/>
    <s v="pm"/>
    <s v="MWF"/>
    <s v="HOFF"/>
    <n v="411"/>
    <s v="Mederson, M"/>
    <n v="25"/>
    <n v="0.68"/>
    <m/>
    <d v="1899-12-30T00:50:00"/>
    <n v="1"/>
    <s v=""/>
    <n v="2"/>
    <s v=""/>
    <n v="3"/>
    <s v=""/>
    <n v="3"/>
    <x v="2"/>
    <m/>
    <m/>
    <m/>
  </r>
  <r>
    <n v="210"/>
    <n v="18"/>
    <n v="10"/>
    <x v="0"/>
    <n v="4150"/>
    <s v="L."/>
    <s v="ENG"/>
    <n v="285"/>
    <m/>
    <n v="1"/>
    <s v="Modn Irish Lit &amp; Culture"/>
    <n v="3"/>
    <n v="3"/>
    <x v="3"/>
    <d v="1899-12-30T09:50:00"/>
    <s v="am"/>
    <s v="MWF"/>
    <s v="HOFF"/>
    <n v="312"/>
    <s v="Auge, A"/>
    <n v="18"/>
    <n v="0.55555555555555558"/>
    <m/>
    <d v="1899-12-30T00:50:00"/>
    <n v="1"/>
    <s v=""/>
    <n v="2"/>
    <s v=""/>
    <n v="3"/>
    <s v=""/>
    <n v="3"/>
    <x v="2"/>
    <m/>
    <m/>
    <m/>
  </r>
  <r>
    <n v="240"/>
    <n v="25"/>
    <n v="25"/>
    <x v="0"/>
    <n v="4808"/>
    <s v="L."/>
    <s v="HIS"/>
    <n v="285"/>
    <m/>
    <n v="1"/>
    <s v="Arab-Israeli Conflict-EI"/>
    <n v="3"/>
    <n v="3"/>
    <x v="1"/>
    <d v="1899-12-30T13:50:00"/>
    <s v="pm"/>
    <s v="TTH"/>
    <s v="HOFF"/>
    <n v="511"/>
    <s v="Eby, J"/>
    <n v="25"/>
    <n v="1"/>
    <s v="Gen Ed"/>
    <d v="1899-12-30T01:20:00"/>
    <s v=""/>
    <n v="1"/>
    <s v=""/>
    <n v="2"/>
    <s v=""/>
    <s v=""/>
    <n v="2"/>
    <x v="2"/>
    <s v="EI"/>
    <s v="FEV"/>
    <s v="Explore"/>
  </r>
  <r>
    <n v="406"/>
    <n v="20"/>
    <n v="21"/>
    <x v="1"/>
    <n v="4674"/>
    <s v="L."/>
    <s v="PSY"/>
    <n v="285"/>
    <m/>
    <n v="1"/>
    <s v="Drugs &amp; Human Behavior-AH"/>
    <n v="4"/>
    <n v="4"/>
    <x v="1"/>
    <d v="1899-12-30T13:50:00"/>
    <s v="pm"/>
    <s v="TTH"/>
    <s v="SCIE"/>
    <n v="208"/>
    <s v="Kurczek, J"/>
    <n v="21"/>
    <n v="1.05"/>
    <s v="Gen Ed"/>
    <d v="1899-12-30T01:20:00"/>
    <s v=""/>
    <n v="1"/>
    <s v=""/>
    <n v="2"/>
    <s v=""/>
    <s v=""/>
    <n v="2"/>
    <x v="2"/>
    <s v="AH"/>
    <s v="AGE"/>
    <s v="AGE"/>
  </r>
  <r>
    <n v="123"/>
    <n v="25"/>
    <n v="22"/>
    <x v="0"/>
    <n v="5040"/>
    <s v="L."/>
    <s v="COM"/>
    <n v="285"/>
    <m/>
    <n v="1"/>
    <s v="World Cinema-EC"/>
    <n v="3"/>
    <n v="3"/>
    <x v="1"/>
    <d v="1899-12-30T15:20:00"/>
    <s v="pm"/>
    <s v="M"/>
    <s v="HOFF"/>
    <n v="312"/>
    <s v="Kohl, P"/>
    <n v="25"/>
    <n v="0.88"/>
    <s v="Gen Ed"/>
    <d v="1899-12-30T02:50:00"/>
    <n v="1"/>
    <s v=""/>
    <s v=""/>
    <s v=""/>
    <s v=""/>
    <s v=""/>
    <n v="1"/>
    <x v="2"/>
    <s v="EC"/>
    <s v="FEV"/>
    <s v="Explore"/>
  </r>
  <r>
    <n v="124"/>
    <n v="25"/>
    <n v="25"/>
    <x v="0"/>
    <n v="3977"/>
    <s v="L."/>
    <s v="COM"/>
    <n v="286"/>
    <m/>
    <n v="1"/>
    <s v="Identity/Comm in Rock&amp;Roll-EI"/>
    <n v="3"/>
    <n v="3"/>
    <x v="6"/>
    <d v="1899-12-30T10:50:00"/>
    <s v="am"/>
    <s v="TTH"/>
    <s v="HOFF"/>
    <n v="411"/>
    <s v="Kohl, P"/>
    <n v="25"/>
    <n v="1"/>
    <s v="Gen Ed"/>
    <d v="1899-12-30T01:20:00"/>
    <s v=""/>
    <n v="1"/>
    <s v=""/>
    <n v="2"/>
    <s v=""/>
    <s v=""/>
    <n v="2"/>
    <x v="2"/>
    <s v="EI"/>
    <s v="FEV"/>
    <s v="Explore"/>
  </r>
  <r>
    <n v="229"/>
    <n v="25"/>
    <n v="8"/>
    <x v="0"/>
    <n v="4803"/>
    <s v="L."/>
    <s v="EXP"/>
    <n v="288"/>
    <m/>
    <n v="1"/>
    <s v="Patel Interfaith Seminar 1"/>
    <n v="1"/>
    <n v="1"/>
    <x v="2"/>
    <d v="1899-12-30T08:50:00"/>
    <s v="am"/>
    <s v="WF"/>
    <s v="HOFF"/>
    <n v="111"/>
    <s v="Eby, J"/>
    <n v="25"/>
    <n v="0.32"/>
    <m/>
    <d v="1899-12-30T00:50:00"/>
    <s v=""/>
    <s v=""/>
    <n v="1"/>
    <s v=""/>
    <n v="2"/>
    <s v=""/>
    <n v="2"/>
    <x v="2"/>
    <m/>
    <m/>
    <m/>
  </r>
  <r>
    <n v="386"/>
    <n v="26"/>
    <n v="26"/>
    <x v="1"/>
    <n v="4355"/>
    <s v="L."/>
    <s v="PHY"/>
    <n v="290"/>
    <m/>
    <n v="1"/>
    <s v="Physics Lab I-QR"/>
    <n v="0"/>
    <n v="0"/>
    <x v="3"/>
    <d v="1899-12-30T11:50:00"/>
    <s v="am"/>
    <s v="TH"/>
    <s v="SCIE"/>
    <n v="122"/>
    <s v="Utt, N"/>
    <n v="26"/>
    <n v="1"/>
    <s v="Gen Ed"/>
    <d v="1899-12-30T02:50:00"/>
    <s v=""/>
    <m/>
    <s v=""/>
    <n v="1"/>
    <s v=""/>
    <s v=""/>
    <n v="1"/>
    <x v="2"/>
    <s v="QR"/>
    <s v="FEV"/>
    <s v="Found"/>
  </r>
  <r>
    <n v="442"/>
    <n v="25"/>
    <n v="23"/>
    <x v="0"/>
    <n v="4251"/>
    <s v="L."/>
    <s v="SMG"/>
    <n v="290"/>
    <m/>
    <n v="1"/>
    <s v="Sport Governance"/>
    <n v="3"/>
    <n v="3"/>
    <x v="6"/>
    <d v="1899-12-30T10:50:00"/>
    <s v="am"/>
    <s v="TTH"/>
    <s v="ROHL"/>
    <n v="143"/>
    <s v="Garrett, M"/>
    <n v="25"/>
    <n v="0.92"/>
    <m/>
    <d v="1899-12-30T01:20:00"/>
    <s v=""/>
    <n v="1"/>
    <s v=""/>
    <n v="2"/>
    <s v=""/>
    <s v=""/>
    <n v="2"/>
    <x v="2"/>
    <m/>
    <m/>
    <m/>
  </r>
  <r>
    <n v="387"/>
    <n v="26"/>
    <n v="24"/>
    <x v="0"/>
    <n v="4356"/>
    <s v="L."/>
    <s v="PHY"/>
    <n v="290"/>
    <m/>
    <n v="2"/>
    <s v="Physics Lab I-QR"/>
    <n v="0"/>
    <n v="0"/>
    <x v="15"/>
    <d v="1899-12-30T15:50:00"/>
    <s v="pm"/>
    <s v="TH"/>
    <s v="SCIE"/>
    <n v="122"/>
    <s v="McLaughlin, K"/>
    <n v="26"/>
    <n v="0.92307692307692313"/>
    <s v="Gen Ed"/>
    <d v="1899-12-30T02:50:00"/>
    <s v=""/>
    <m/>
    <s v=""/>
    <n v="1"/>
    <s v=""/>
    <s v=""/>
    <n v="1"/>
    <x v="2"/>
    <s v="QR"/>
    <s v="FEV"/>
    <s v="Found"/>
  </r>
  <r>
    <n v="418"/>
    <n v="25"/>
    <n v="24"/>
    <x v="0"/>
    <n v="4856"/>
    <s v="L."/>
    <s v="RST"/>
    <n v="291"/>
    <m/>
    <n v="1"/>
    <s v="The Catholic Heritage"/>
    <n v="3"/>
    <n v="3"/>
    <x v="2"/>
    <d v="1899-12-30T09:20:00"/>
    <s v="am"/>
    <s v="TTH"/>
    <s v="WAHL"/>
    <n v="101"/>
    <s v="Pitt, D"/>
    <n v="25"/>
    <n v="0.96"/>
    <m/>
    <d v="1899-12-30T01:20:00"/>
    <s v=""/>
    <n v="1"/>
    <s v=""/>
    <n v="2"/>
    <s v=""/>
    <s v=""/>
    <n v="2"/>
    <x v="2"/>
    <m/>
    <m/>
    <m/>
  </r>
  <r>
    <n v="125"/>
    <n v="14"/>
    <n v="13"/>
    <x v="0"/>
    <n v="3978"/>
    <s v="L."/>
    <s v="COM"/>
    <n v="293"/>
    <m/>
    <n v="1"/>
    <s v="Media Studies Practicum"/>
    <n v="1"/>
    <n v="1"/>
    <x v="3"/>
    <d v="1899-12-30T09:50:00"/>
    <s v="am"/>
    <s v="MWF"/>
    <s v="HOFF"/>
    <n v="211"/>
    <s v="Schaefer, C"/>
    <n v="14"/>
    <n v="0.9285714285714286"/>
    <m/>
    <d v="1899-12-30T00:50:00"/>
    <n v="1"/>
    <s v=""/>
    <n v="2"/>
    <s v=""/>
    <n v="3"/>
    <s v=""/>
    <n v="3"/>
    <x v="2"/>
    <m/>
    <m/>
    <m/>
  </r>
  <r>
    <n v="230"/>
    <n v="0"/>
    <n v="8"/>
    <x v="0"/>
    <n v="5125"/>
    <s v="L."/>
    <s v="EXP"/>
    <n v="294"/>
    <m/>
    <n v="1"/>
    <s v="Internship"/>
    <n v="1"/>
    <n v="12"/>
    <x v="9"/>
    <m/>
    <m/>
    <s v="ARR"/>
    <s v="ARR"/>
    <s v="ARR"/>
    <s v="Weber, J"/>
    <n v="8"/>
    <n v="1"/>
    <m/>
    <d v="1899-12-30T00:00:00"/>
    <s v=""/>
    <s v=""/>
    <s v=""/>
    <s v=""/>
    <s v=""/>
    <n v="1"/>
    <n v="1"/>
    <x v="2"/>
    <m/>
    <m/>
    <m/>
  </r>
  <r>
    <n v="443"/>
    <n v="25"/>
    <n v="7"/>
    <x v="0"/>
    <n v="4252"/>
    <s v="L."/>
    <s v="SMG"/>
    <n v="294"/>
    <m/>
    <n v="1"/>
    <s v="Level-2 Internship Sport Mgmt"/>
    <n v="3"/>
    <n v="4"/>
    <x v="9"/>
    <m/>
    <m/>
    <s v="ARR"/>
    <s v="ARR"/>
    <s v="ARR"/>
    <s v="Garrett, M"/>
    <n v="25"/>
    <n v="0.28000000000000003"/>
    <m/>
    <d v="1899-12-30T00:00:00"/>
    <s v=""/>
    <s v=""/>
    <s v=""/>
    <s v=""/>
    <s v=""/>
    <n v="1"/>
    <n v="1"/>
    <x v="2"/>
    <m/>
    <m/>
    <m/>
  </r>
  <r>
    <n v="231"/>
    <n v="20"/>
    <n v="10"/>
    <x v="0"/>
    <n v="5057"/>
    <s v="L."/>
    <s v="EXP"/>
    <n v="295"/>
    <m/>
    <n v="1"/>
    <s v="DuSTEM 3"/>
    <n v="1"/>
    <n v="1"/>
    <x v="4"/>
    <d v="1899-12-30T14:20:00"/>
    <s v="pm"/>
    <s v="T"/>
    <s v="SCIE"/>
    <n v="242"/>
    <s v="Staff"/>
    <n v="20"/>
    <n v="0.5"/>
    <m/>
    <d v="1899-12-30T00:50:00"/>
    <s v=""/>
    <n v="1"/>
    <s v=""/>
    <s v=""/>
    <s v=""/>
    <s v=""/>
    <n v="1"/>
    <x v="2"/>
    <m/>
    <m/>
    <m/>
  </r>
  <r>
    <n v="286"/>
    <n v="25"/>
    <n v="25"/>
    <x v="1"/>
    <n v="5022"/>
    <s v="L."/>
    <s v="LIB"/>
    <n v="305"/>
    <m/>
    <n v="21"/>
    <s v="Portfolio-PJ"/>
    <n v="1"/>
    <n v="1"/>
    <x v="9"/>
    <m/>
    <m/>
    <s v="ARR"/>
    <s v="ONL"/>
    <s v="ONL"/>
    <s v="Tyler, L"/>
    <n v="25"/>
    <n v="1"/>
    <s v="Gen Ed"/>
    <d v="1899-12-30T00:00:00"/>
    <s v=""/>
    <s v=""/>
    <s v=""/>
    <s v=""/>
    <s v=""/>
    <n v="1"/>
    <n v="1"/>
    <x v="3"/>
    <s v="PJ"/>
    <s v="AGE"/>
    <s v="Portfolio"/>
  </r>
  <r>
    <n v="287"/>
    <n v="25"/>
    <n v="25"/>
    <x v="0"/>
    <n v="5023"/>
    <s v="L."/>
    <s v="LIB"/>
    <n v="305"/>
    <m/>
    <n v="22"/>
    <s v="Portfolio-PJ"/>
    <n v="1"/>
    <n v="1"/>
    <x v="9"/>
    <m/>
    <m/>
    <s v="ARR"/>
    <s v="ONL"/>
    <s v="ONL"/>
    <s v="Tyler, L"/>
    <n v="25"/>
    <n v="1"/>
    <s v="Gen Ed"/>
    <d v="1899-12-30T00:00:00"/>
    <s v=""/>
    <s v=""/>
    <s v=""/>
    <s v=""/>
    <s v=""/>
    <n v="1"/>
    <n v="1"/>
    <x v="3"/>
    <s v="PJ"/>
    <s v="AGE"/>
    <s v="Portfolio"/>
  </r>
  <r>
    <n v="192"/>
    <n v="20"/>
    <n v="7"/>
    <x v="0"/>
    <n v="4346"/>
    <s v="L."/>
    <s v="EGR"/>
    <n v="308"/>
    <m/>
    <n v="1"/>
    <s v="Biomechanics and Biomaterials"/>
    <n v="3"/>
    <n v="3"/>
    <x v="8"/>
    <d v="1899-12-30T10:50:00"/>
    <s v="am"/>
    <s v="MWF"/>
    <s v="SCIE"/>
    <n v="125"/>
    <s v="Thompson, K"/>
    <n v="20"/>
    <n v="0.35"/>
    <m/>
    <d v="1899-12-30T00:50:00"/>
    <n v="1"/>
    <s v=""/>
    <n v="2"/>
    <s v=""/>
    <n v="3"/>
    <s v=""/>
    <n v="3"/>
    <x v="3"/>
    <m/>
    <m/>
    <m/>
  </r>
  <r>
    <n v="45"/>
    <n v="10"/>
    <n v="6"/>
    <x v="0"/>
    <n v="4454"/>
    <s v="L."/>
    <s v="BIO"/>
    <n v="310"/>
    <m/>
    <n v="1"/>
    <s v="Animal Behavior"/>
    <n v="2"/>
    <n v="2"/>
    <x v="6"/>
    <d v="1899-12-30T10:50:00"/>
    <s v="am"/>
    <s v="T"/>
    <s v="SCIE"/>
    <n v="109"/>
    <s v="Shealer, D"/>
    <n v="10"/>
    <n v="0.6"/>
    <m/>
    <d v="1899-12-30T01:20:00"/>
    <s v=""/>
    <n v="1"/>
    <s v=""/>
    <s v=""/>
    <s v=""/>
    <s v=""/>
    <n v="1"/>
    <x v="3"/>
    <m/>
    <m/>
    <m/>
  </r>
  <r>
    <n v="24"/>
    <n v="25"/>
    <n v="28"/>
    <x v="0"/>
    <n v="4223"/>
    <s v="L."/>
    <s v="BAN"/>
    <n v="310"/>
    <m/>
    <n v="1"/>
    <s v="Data Visualization"/>
    <n v="3"/>
    <n v="3"/>
    <x v="7"/>
    <d v="1899-12-30T15:20:00"/>
    <s v="pm"/>
    <s v="TTH"/>
    <s v="ARCE"/>
    <n v="402"/>
    <s v="Hitchcock, W"/>
    <n v="28"/>
    <n v="1.1200000000000001"/>
    <m/>
    <d v="1899-12-30T01:20:00"/>
    <s v=""/>
    <n v="1"/>
    <s v=""/>
    <n v="2"/>
    <s v=""/>
    <s v=""/>
    <n v="2"/>
    <x v="3"/>
    <m/>
    <m/>
    <m/>
  </r>
  <r>
    <n v="381"/>
    <n v="25"/>
    <n v="25"/>
    <x v="1"/>
    <n v="5048"/>
    <s v="L."/>
    <s v="PHI"/>
    <n v="311"/>
    <m/>
    <n v="1"/>
    <s v="Business Ethics-VX"/>
    <n v="3"/>
    <n v="3"/>
    <x v="11"/>
    <d v="1899-12-30T21:00:00"/>
    <s v="pm"/>
    <s v="W"/>
    <s v="KEAN"/>
    <n v="305"/>
    <s v="Ciapalo, R"/>
    <n v="25"/>
    <n v="1"/>
    <s v="Gen Ed"/>
    <d v="1899-12-30T03:00:00"/>
    <s v=""/>
    <s v=""/>
    <n v="1"/>
    <s v=""/>
    <s v=""/>
    <s v=""/>
    <n v="1"/>
    <x v="3"/>
    <s v="VX"/>
    <s v="FEV"/>
    <s v="Vocation"/>
  </r>
  <r>
    <n v="407"/>
    <n v="15"/>
    <n v="2"/>
    <x v="0"/>
    <n v="4675"/>
    <s v="L."/>
    <s v="PSY"/>
    <n v="311"/>
    <m/>
    <n v="1"/>
    <s v="Advanced Research Methods"/>
    <n v="1"/>
    <n v="1"/>
    <x v="9"/>
    <m/>
    <m/>
    <s v="ARR"/>
    <s v="ARR"/>
    <s v="ARR"/>
    <s v="Bartgis, L"/>
    <n v="15"/>
    <n v="0.13333333333333333"/>
    <m/>
    <d v="1899-12-30T00:00:00"/>
    <s v=""/>
    <s v=""/>
    <s v=""/>
    <s v=""/>
    <s v=""/>
    <n v="1"/>
    <n v="1"/>
    <x v="3"/>
    <m/>
    <m/>
    <m/>
  </r>
  <r>
    <n v="408"/>
    <n v="15"/>
    <n v="3"/>
    <x v="0"/>
    <n v="4676"/>
    <s v="L."/>
    <s v="PSY"/>
    <n v="311"/>
    <m/>
    <n v="2"/>
    <s v="Advanced Research Methods"/>
    <n v="1"/>
    <n v="1"/>
    <x v="9"/>
    <m/>
    <m/>
    <s v="ARR"/>
    <s v="ARR"/>
    <s v="ARR"/>
    <s v="Grinde, L"/>
    <n v="15"/>
    <n v="0.2"/>
    <m/>
    <d v="1899-12-30T00:00:00"/>
    <s v=""/>
    <s v=""/>
    <s v=""/>
    <s v=""/>
    <s v=""/>
    <n v="1"/>
    <n v="1"/>
    <x v="3"/>
    <m/>
    <m/>
    <m/>
  </r>
  <r>
    <n v="409"/>
    <n v="15"/>
    <n v="2"/>
    <x v="0"/>
    <n v="4677"/>
    <s v="L."/>
    <s v="PSY"/>
    <n v="311"/>
    <m/>
    <n v="3"/>
    <s v="Advanced Research Methods"/>
    <n v="1"/>
    <n v="1"/>
    <x v="9"/>
    <m/>
    <m/>
    <s v="ARR"/>
    <s v="ARR"/>
    <s v="ARR"/>
    <s v="Lauritsen, K"/>
    <n v="15"/>
    <n v="0.13333333333333333"/>
    <m/>
    <d v="1899-12-30T00:00:00"/>
    <s v=""/>
    <s v=""/>
    <s v=""/>
    <s v=""/>
    <s v=""/>
    <n v="1"/>
    <n v="1"/>
    <x v="3"/>
    <m/>
    <m/>
    <m/>
  </r>
  <r>
    <n v="394"/>
    <n v="25"/>
    <n v="10"/>
    <x v="0"/>
    <n v="4848"/>
    <s v="L."/>
    <s v="POL"/>
    <n v="314"/>
    <m/>
    <n v="1"/>
    <s v="Politics in Developing World"/>
    <n v="3"/>
    <n v="3"/>
    <x v="2"/>
    <d v="1899-12-30T09:20:00"/>
    <s v="am"/>
    <s v="TTH"/>
    <s v="HOFF"/>
    <n v="340"/>
    <s v="Darr, B"/>
    <n v="25"/>
    <n v="0.4"/>
    <m/>
    <d v="1899-12-30T01:20:00"/>
    <s v=""/>
    <n v="1"/>
    <s v=""/>
    <n v="2"/>
    <s v=""/>
    <s v=""/>
    <n v="2"/>
    <x v="3"/>
    <m/>
    <m/>
    <m/>
  </r>
  <r>
    <n v="414"/>
    <n v="25"/>
    <n v="12"/>
    <x v="0"/>
    <n v="4849"/>
    <s v="L."/>
    <s v="REL"/>
    <n v="316"/>
    <m/>
    <n v="1"/>
    <s v="Pilgrims in Their Own Land-AI"/>
    <n v="3"/>
    <n v="3"/>
    <x v="0"/>
    <d v="1899-12-30T12:20:00"/>
    <s v="pm"/>
    <s v="MTH"/>
    <s v="WAHL"/>
    <n v="101"/>
    <s v="Waldmeir, J"/>
    <n v="25"/>
    <n v="0.48"/>
    <s v="Gen Ed"/>
    <d v="1899-12-30T01:20:00"/>
    <n v="1"/>
    <m/>
    <s v=""/>
    <n v="2"/>
    <s v=""/>
    <s v=""/>
    <n v="2"/>
    <x v="3"/>
    <s v="AI"/>
    <s v="AGE"/>
    <s v="AGE"/>
  </r>
  <r>
    <n v="61"/>
    <n v="25"/>
    <n v="25"/>
    <x v="1"/>
    <n v="4221"/>
    <s v="L."/>
    <s v="BUS"/>
    <n v="317"/>
    <m/>
    <n v="1"/>
    <s v="Business Law I"/>
    <n v="3"/>
    <n v="3"/>
    <x v="3"/>
    <d v="1899-12-30T09:50:00"/>
    <s v="am"/>
    <s v="MWF"/>
    <s v="KEAN"/>
    <n v="305"/>
    <s v="Schleicher, D"/>
    <n v="25"/>
    <n v="1"/>
    <m/>
    <d v="1899-12-30T00:50:00"/>
    <n v="1"/>
    <s v=""/>
    <n v="2"/>
    <s v=""/>
    <n v="3"/>
    <s v=""/>
    <n v="3"/>
    <x v="3"/>
    <m/>
    <m/>
    <m/>
  </r>
  <r>
    <n v="147"/>
    <n v="18"/>
    <n v="13"/>
    <x v="0"/>
    <n v="4363"/>
    <s v="L."/>
    <s v="CSC"/>
    <n v="319"/>
    <m/>
    <n v="1"/>
    <s v="Computer Organiz/Architecture"/>
    <n v="4"/>
    <n v="4"/>
    <x v="3"/>
    <d v="1899-12-30T09:50:00"/>
    <s v="am"/>
    <s v="MWF"/>
    <s v="SCIE"/>
    <n v="128"/>
    <s v="Neebel, D"/>
    <n v="18"/>
    <n v="0.72222222222222221"/>
    <m/>
    <d v="1899-12-30T00:50:00"/>
    <n v="1"/>
    <s v=""/>
    <n v="2"/>
    <s v=""/>
    <n v="3"/>
    <s v=""/>
    <n v="3"/>
    <x v="3"/>
    <m/>
    <m/>
    <m/>
  </r>
  <r>
    <n v="136"/>
    <n v="25"/>
    <n v="23"/>
    <x v="0"/>
    <n v="4607"/>
    <s v="L."/>
    <s v="CRJ"/>
    <n v="320"/>
    <m/>
    <n v="1"/>
    <s v="Juvenile Delinq &amp; Justice"/>
    <n v="3"/>
    <n v="3"/>
    <x v="2"/>
    <d v="1899-12-30T08:50:00"/>
    <s v="am"/>
    <s v="MWF"/>
    <s v="HENN"/>
    <n v="470"/>
    <s v="Loui, K"/>
    <n v="25"/>
    <n v="0.92"/>
    <m/>
    <d v="1899-12-30T00:50:00"/>
    <n v="1"/>
    <s v=""/>
    <n v="2"/>
    <s v=""/>
    <n v="3"/>
    <s v=""/>
    <n v="3"/>
    <x v="3"/>
    <m/>
    <m/>
    <m/>
  </r>
  <r>
    <n v="419"/>
    <n v="20"/>
    <n v="18"/>
    <x v="0"/>
    <n v="4801"/>
    <s v="L."/>
    <s v="RST"/>
    <n v="320"/>
    <m/>
    <n v="1"/>
    <s v="Belief, Unbelief Good Life"/>
    <n v="3"/>
    <n v="3"/>
    <x v="1"/>
    <d v="1899-12-30T13:50:00"/>
    <s v="pm"/>
    <s v="TTH"/>
    <s v="ARCE"/>
    <n v="102"/>
    <s v="Lammer-Heindel, C"/>
    <n v="20"/>
    <n v="0.9"/>
    <m/>
    <d v="1899-12-30T01:20:00"/>
    <s v=""/>
    <n v="1"/>
    <s v=""/>
    <n v="2"/>
    <s v=""/>
    <s v=""/>
    <n v="2"/>
    <x v="3"/>
    <m/>
    <m/>
    <m/>
  </r>
  <r>
    <n v="410"/>
    <n v="25"/>
    <n v="22"/>
    <x v="0"/>
    <n v="4678"/>
    <s v="L."/>
    <s v="PSY"/>
    <n v="321"/>
    <m/>
    <n v="1"/>
    <s v="Developmental Psychology"/>
    <n v="3"/>
    <n v="3"/>
    <x v="1"/>
    <d v="1899-12-30T13:20:00"/>
    <s v="pm"/>
    <s v="MWF"/>
    <s v="HENN"/>
    <n v="480"/>
    <s v="Grinde, L"/>
    <n v="25"/>
    <n v="0.88"/>
    <m/>
    <d v="1899-12-30T00:50:00"/>
    <n v="1"/>
    <s v=""/>
    <n v="2"/>
    <s v=""/>
    <n v="3"/>
    <s v=""/>
    <n v="3"/>
    <x v="3"/>
    <m/>
    <m/>
    <m/>
  </r>
  <r>
    <n v="395"/>
    <n v="25"/>
    <n v="25"/>
    <x v="1"/>
    <n v="4845"/>
    <s v="L."/>
    <s v="POL"/>
    <n v="321"/>
    <m/>
    <n v="1"/>
    <s v="War and Pacifism-VX"/>
    <n v="3"/>
    <n v="3"/>
    <x v="7"/>
    <d v="1899-12-30T15:20:00"/>
    <s v="pm"/>
    <s v="TTH"/>
    <s v="HOFF"/>
    <n v="340"/>
    <s v="Cochran, D"/>
    <n v="25"/>
    <n v="1"/>
    <s v="Gen Ed"/>
    <d v="1899-12-30T01:20:00"/>
    <s v=""/>
    <n v="1"/>
    <s v=""/>
    <n v="2"/>
    <s v=""/>
    <s v=""/>
    <n v="2"/>
    <x v="3"/>
    <s v="VX"/>
    <s v="FEV"/>
    <s v="Vocation"/>
  </r>
  <r>
    <n v="259"/>
    <n v="16"/>
    <n v="15"/>
    <x v="0"/>
    <n v="4494"/>
    <s v="L."/>
    <s v="KIN"/>
    <n v="322"/>
    <m/>
    <n v="1"/>
    <s v="Physiology of Exercise"/>
    <n v="3"/>
    <n v="3"/>
    <x v="3"/>
    <d v="1899-12-30T09:50:00"/>
    <s v="am"/>
    <s v="MWF"/>
    <s v="SCIE"/>
    <n v="19"/>
    <s v="Biechler, E"/>
    <n v="16"/>
    <n v="0.9375"/>
    <m/>
    <d v="1899-12-30T00:50:00"/>
    <n v="1"/>
    <s v=""/>
    <n v="2"/>
    <s v=""/>
    <n v="3"/>
    <s v=""/>
    <n v="3"/>
    <x v="3"/>
    <m/>
    <m/>
    <m/>
  </r>
  <r>
    <n v="261"/>
    <n v="16"/>
    <n v="12"/>
    <x v="0"/>
    <n v="5114"/>
    <s v="L."/>
    <s v="KIN"/>
    <n v="322"/>
    <m/>
    <n v="3"/>
    <s v="Physiology of Exercise"/>
    <n v="3"/>
    <n v="3"/>
    <x v="8"/>
    <d v="1899-12-30T10:50:00"/>
    <s v="am"/>
    <s v="MWF"/>
    <s v="SCIE"/>
    <n v="19"/>
    <s v="Biechler, E"/>
    <n v="16"/>
    <n v="0.75"/>
    <m/>
    <d v="1899-12-30T00:50:00"/>
    <n v="1"/>
    <s v=""/>
    <n v="2"/>
    <s v=""/>
    <n v="3"/>
    <s v=""/>
    <n v="3"/>
    <x v="3"/>
    <m/>
    <m/>
    <m/>
  </r>
  <r>
    <n v="260"/>
    <n v="16"/>
    <n v="16"/>
    <x v="0"/>
    <n v="4495"/>
    <s v="L."/>
    <s v="KIN"/>
    <n v="322"/>
    <m/>
    <n v="2"/>
    <s v="Physiology of Exercise"/>
    <n v="3"/>
    <n v="3"/>
    <x v="1"/>
    <d v="1899-12-30T13:20:00"/>
    <s v="pm"/>
    <s v="MWF"/>
    <s v="SCIE"/>
    <n v="19"/>
    <s v="Biechler, E"/>
    <n v="16"/>
    <n v="1"/>
    <m/>
    <d v="1899-12-30T00:50:00"/>
    <n v="1"/>
    <s v=""/>
    <n v="2"/>
    <s v=""/>
    <n v="3"/>
    <s v=""/>
    <n v="3"/>
    <x v="3"/>
    <m/>
    <m/>
    <m/>
  </r>
  <r>
    <n v="211"/>
    <n v="18"/>
    <n v="18"/>
    <x v="0"/>
    <n v="4161"/>
    <s v="L."/>
    <s v="ENG"/>
    <n v="326"/>
    <m/>
    <n v="1"/>
    <s v="American Lit: 1861-1900"/>
    <n v="3"/>
    <n v="3"/>
    <x v="1"/>
    <d v="1899-12-30T13:50:00"/>
    <s v="pm"/>
    <s v="TTH"/>
    <s v="HOFF"/>
    <n v="311"/>
    <s v="Stone, S"/>
    <n v="18"/>
    <n v="1"/>
    <m/>
    <d v="1899-12-30T01:20:00"/>
    <s v=""/>
    <n v="1"/>
    <s v=""/>
    <n v="2"/>
    <s v=""/>
    <s v=""/>
    <n v="2"/>
    <x v="3"/>
    <m/>
    <m/>
    <m/>
  </r>
  <r>
    <n v="80"/>
    <n v="25"/>
    <n v="25"/>
    <x v="1"/>
    <n v="4235"/>
    <s v="L."/>
    <s v="CFP"/>
    <n v="330"/>
    <m/>
    <n v="1"/>
    <s v="Retirement Planning &amp; Empl Ben"/>
    <n v="3"/>
    <n v="3"/>
    <x v="8"/>
    <d v="1899-12-30T10:50:00"/>
    <s v="am"/>
    <s v="MWF"/>
    <s v="KEAN"/>
    <n v="303"/>
    <s v="Kallback, B"/>
    <n v="25"/>
    <n v="1"/>
    <m/>
    <d v="1899-12-30T00:50:00"/>
    <n v="1"/>
    <s v=""/>
    <n v="2"/>
    <s v=""/>
    <n v="3"/>
    <s v=""/>
    <n v="3"/>
    <x v="3"/>
    <m/>
    <m/>
    <m/>
  </r>
  <r>
    <n v="454"/>
    <n v="25"/>
    <n v="13"/>
    <x v="0"/>
    <n v="5084"/>
    <s v="L."/>
    <s v="SOC"/>
    <n v="330"/>
    <m/>
    <n v="1"/>
    <s v="CBL:Sociology of Education"/>
    <n v="3"/>
    <n v="3"/>
    <x v="1"/>
    <d v="1899-12-30T13:50:00"/>
    <s v="pm"/>
    <s v="TTH"/>
    <s v="HOFF"/>
    <n v="111"/>
    <s v="Parks, K"/>
    <n v="25"/>
    <n v="0.52"/>
    <m/>
    <d v="1899-12-30T01:20:00"/>
    <s v=""/>
    <n v="1"/>
    <s v=""/>
    <n v="2"/>
    <s v=""/>
    <s v=""/>
    <n v="2"/>
    <x v="3"/>
    <m/>
    <m/>
    <m/>
  </r>
  <r>
    <n v="168"/>
    <n v="0"/>
    <n v="0"/>
    <x v="0"/>
    <n v="4628"/>
    <s v="L."/>
    <s v="EDU"/>
    <n v="331"/>
    <m/>
    <n v="1"/>
    <s v="Curr/Instr in Lang Arts"/>
    <n v="3"/>
    <n v="3"/>
    <x v="2"/>
    <d v="1899-12-30T09:20:00"/>
    <s v="am"/>
    <s v="TTH"/>
    <s v="WAHL"/>
    <n v="145"/>
    <s v="Salyer, D"/>
    <n v="0"/>
    <e v="#DIV/0!"/>
    <m/>
    <d v="1899-12-30T01:20:00"/>
    <s v=""/>
    <n v="1"/>
    <s v=""/>
    <n v="2"/>
    <s v=""/>
    <s v=""/>
    <n v="2"/>
    <x v="3"/>
    <m/>
    <m/>
    <m/>
  </r>
  <r>
    <n v="5"/>
    <n v="25"/>
    <n v="24"/>
    <x v="0"/>
    <n v="4217"/>
    <s v="L."/>
    <s v="ACC"/>
    <n v="331"/>
    <m/>
    <n v="1"/>
    <s v="Intermed Financial Acct I"/>
    <n v="3"/>
    <n v="3"/>
    <x v="8"/>
    <d v="1899-12-30T10:50:00"/>
    <s v="am"/>
    <s v="MWF"/>
    <s v="KEAN"/>
    <n v="334"/>
    <s v="Lammer, L"/>
    <n v="25"/>
    <n v="0.96"/>
    <m/>
    <d v="1899-12-30T00:50:00"/>
    <n v="1"/>
    <s v=""/>
    <n v="2"/>
    <s v=""/>
    <n v="3"/>
    <s v=""/>
    <n v="3"/>
    <x v="3"/>
    <m/>
    <m/>
    <m/>
  </r>
  <r>
    <n v="411"/>
    <n v="25"/>
    <n v="20"/>
    <x v="0"/>
    <n v="4679"/>
    <s v="L."/>
    <s v="PSY"/>
    <n v="331"/>
    <m/>
    <n v="1"/>
    <s v="Clinical Psychology"/>
    <n v="3"/>
    <n v="3"/>
    <x v="1"/>
    <d v="1899-12-30T13:50:00"/>
    <s v="pm"/>
    <s v="TTH"/>
    <s v="HENN"/>
    <n v="480"/>
    <s v="Lauritsen, K"/>
    <n v="25"/>
    <n v="0.8"/>
    <m/>
    <d v="1899-12-30T01:20:00"/>
    <s v=""/>
    <n v="1"/>
    <s v=""/>
    <n v="2"/>
    <s v=""/>
    <s v=""/>
    <n v="2"/>
    <x v="3"/>
    <m/>
    <m/>
    <m/>
  </r>
  <r>
    <n v="420"/>
    <n v="21"/>
    <n v="21"/>
    <x v="1"/>
    <n v="4852"/>
    <s v="L."/>
    <s v="RST"/>
    <n v="331"/>
    <m/>
    <n v="1"/>
    <s v="Christ &amp; Culture-AC"/>
    <n v="3"/>
    <n v="3"/>
    <x v="7"/>
    <d v="1899-12-30T15:20:00"/>
    <s v="pm"/>
    <s v="TTH"/>
    <s v="HENN"/>
    <n v="70"/>
    <s v="Lorenz, A"/>
    <n v="21"/>
    <n v="1"/>
    <s v="Gen Ed"/>
    <d v="1899-12-30T01:20:00"/>
    <s v=""/>
    <n v="1"/>
    <s v=""/>
    <n v="2"/>
    <s v=""/>
    <s v=""/>
    <n v="2"/>
    <x v="3"/>
    <s v="AC"/>
    <s v="AGE"/>
    <s v="AGE"/>
  </r>
  <r>
    <n v="421"/>
    <n v="21"/>
    <n v="21"/>
    <x v="0"/>
    <n v="4857"/>
    <s v="L."/>
    <s v="RST"/>
    <n v="331"/>
    <m/>
    <n v="2"/>
    <s v="Christ &amp; Culture-AC"/>
    <n v="3"/>
    <n v="3"/>
    <x v="7"/>
    <d v="1899-12-30T15:20:00"/>
    <s v="pm"/>
    <s v="TTH"/>
    <s v="HENN"/>
    <n v="70"/>
    <s v="Waldmeir, J"/>
    <n v="21"/>
    <n v="1"/>
    <s v="Gen Ed"/>
    <d v="1899-12-30T01:20:00"/>
    <s v=""/>
    <n v="1"/>
    <s v=""/>
    <n v="2"/>
    <s v=""/>
    <s v=""/>
    <n v="2"/>
    <x v="3"/>
    <s v="AC"/>
    <s v="AGE"/>
    <s v="AGE"/>
  </r>
  <r>
    <n v="169"/>
    <n v="0"/>
    <n v="0"/>
    <x v="0"/>
    <n v="4629"/>
    <s v="L."/>
    <s v="EDU"/>
    <n v="332"/>
    <m/>
    <n v="1"/>
    <s v="Beginning Reading"/>
    <n v="3"/>
    <n v="3"/>
    <x v="6"/>
    <d v="1899-12-30T10:50:00"/>
    <s v="am"/>
    <s v="TTH"/>
    <s v="WAHL"/>
    <n v="145"/>
    <s v="Salyer, D"/>
    <n v="0"/>
    <e v="#DIV/0!"/>
    <m/>
    <d v="1899-12-30T01:20:00"/>
    <s v=""/>
    <n v="1"/>
    <s v=""/>
    <n v="2"/>
    <s v=""/>
    <s v=""/>
    <n v="2"/>
    <x v="3"/>
    <m/>
    <m/>
    <m/>
  </r>
  <r>
    <n v="170"/>
    <n v="15"/>
    <n v="11"/>
    <x v="0"/>
    <n v="4630"/>
    <s v="L."/>
    <s v="EDU"/>
    <n v="333"/>
    <m/>
    <n v="1"/>
    <s v="Curr/Instr in Math"/>
    <n v="3"/>
    <n v="3"/>
    <x v="16"/>
    <d v="1899-12-30T19:15:00"/>
    <s v="pm"/>
    <s v="M"/>
    <s v="OFC"/>
    <s v="OFC"/>
    <s v="Nugent, C"/>
    <n v="15"/>
    <n v="0.73333333333333328"/>
    <m/>
    <d v="1899-12-30T04:00:00"/>
    <n v="1"/>
    <s v=""/>
    <s v=""/>
    <s v=""/>
    <s v=""/>
    <s v=""/>
    <n v="1"/>
    <x v="3"/>
    <m/>
    <m/>
    <m/>
  </r>
  <r>
    <n v="171"/>
    <n v="15"/>
    <n v="16"/>
    <x v="0"/>
    <n v="4631"/>
    <s v="L."/>
    <s v="EDU"/>
    <n v="334"/>
    <m/>
    <n v="1"/>
    <s v="Intermediate Clinical K-6"/>
    <n v="1"/>
    <n v="1"/>
    <x v="2"/>
    <d v="1899-12-30T10:50:00"/>
    <s v="am"/>
    <s v="MWF"/>
    <s v="WAHL"/>
    <n v="145"/>
    <s v="Smith, R"/>
    <n v="16"/>
    <n v="1.0666666666666667"/>
    <m/>
    <d v="1899-12-30T02:50:00"/>
    <n v="1"/>
    <s v=""/>
    <n v="2"/>
    <s v=""/>
    <n v="3"/>
    <s v=""/>
    <n v="3"/>
    <x v="3"/>
    <m/>
    <m/>
    <m/>
  </r>
  <r>
    <n v="172"/>
    <n v="15"/>
    <n v="3"/>
    <x v="0"/>
    <n v="5104"/>
    <s v="L."/>
    <s v="EDU"/>
    <n v="334"/>
    <m/>
    <n v="2"/>
    <s v="Intermediate Clinical K-6"/>
    <n v="1"/>
    <n v="1"/>
    <x v="9"/>
    <m/>
    <m/>
    <s v="ARR"/>
    <s v="ARR"/>
    <s v="ARR"/>
    <s v="Smith, R"/>
    <n v="15"/>
    <n v="0.2"/>
    <m/>
    <d v="1899-12-30T00:00:00"/>
    <s v=""/>
    <s v=""/>
    <s v=""/>
    <s v=""/>
    <s v=""/>
    <n v="1"/>
    <n v="1"/>
    <x v="3"/>
    <m/>
    <m/>
    <m/>
  </r>
  <r>
    <n v="95"/>
    <n v="15"/>
    <n v="15"/>
    <x v="0"/>
    <n v="4476"/>
    <s v="L."/>
    <s v="CHE"/>
    <n v="335"/>
    <s v="L"/>
    <n v="1"/>
    <s v="Biochemistry Lab"/>
    <n v="1"/>
    <n v="1"/>
    <x v="2"/>
    <d v="1899-12-30T10:50:00"/>
    <s v="am"/>
    <s v="T"/>
    <s v="SCIE"/>
    <n v="125"/>
    <s v="Kehr, A"/>
    <n v="15"/>
    <n v="1"/>
    <m/>
    <d v="1899-12-30T02:50:00"/>
    <s v=""/>
    <n v="1"/>
    <s v=""/>
    <s v=""/>
    <s v=""/>
    <s v=""/>
    <n v="1"/>
    <x v="3"/>
    <m/>
    <m/>
    <m/>
  </r>
  <r>
    <n v="62"/>
    <n v="25"/>
    <n v="25"/>
    <x v="1"/>
    <n v="4240"/>
    <s v="L."/>
    <s v="BUS"/>
    <n v="335"/>
    <m/>
    <n v="1"/>
    <s v="Human Resource Management"/>
    <n v="3"/>
    <n v="3"/>
    <x v="2"/>
    <d v="1899-12-30T09:20:00"/>
    <s v="am"/>
    <s v="TTH"/>
    <s v="KEAN"/>
    <n v="303"/>
    <s v="Tringale, A"/>
    <n v="25"/>
    <n v="1"/>
    <m/>
    <d v="1899-12-30T01:20:00"/>
    <s v=""/>
    <n v="1"/>
    <s v=""/>
    <n v="2"/>
    <s v=""/>
    <s v=""/>
    <n v="2"/>
    <x v="3"/>
    <m/>
    <m/>
    <m/>
  </r>
  <r>
    <n v="94"/>
    <n v="30"/>
    <n v="28"/>
    <x v="0"/>
    <n v="4475"/>
    <s v="L."/>
    <s v="CHE"/>
    <n v="335"/>
    <m/>
    <n v="1"/>
    <s v="Introductory Biochemistry"/>
    <n v="3"/>
    <n v="3"/>
    <x v="3"/>
    <d v="1899-12-30T09:50:00"/>
    <s v="am"/>
    <s v="MWF"/>
    <s v="SCIE"/>
    <n v="109"/>
    <s v="Kehr, A"/>
    <n v="30"/>
    <n v="0.93333333333333335"/>
    <m/>
    <d v="1899-12-30T00:50:00"/>
    <n v="1"/>
    <s v=""/>
    <n v="2"/>
    <s v=""/>
    <n v="3"/>
    <s v=""/>
    <n v="3"/>
    <x v="3"/>
    <m/>
    <m/>
    <m/>
  </r>
  <r>
    <n v="96"/>
    <n v="15"/>
    <n v="11"/>
    <x v="0"/>
    <n v="4477"/>
    <s v="L."/>
    <s v="CHE"/>
    <n v="335"/>
    <s v="L"/>
    <n v="2"/>
    <s v="Biochemistry Lab"/>
    <n v="1"/>
    <n v="1"/>
    <x v="1"/>
    <d v="1899-12-30T15:20:00"/>
    <s v="pm"/>
    <s v="T"/>
    <s v="SCIE"/>
    <n v="125"/>
    <s v="Kehr, A"/>
    <n v="15"/>
    <n v="0.73333333333333328"/>
    <m/>
    <d v="1899-12-30T02:50:00"/>
    <s v=""/>
    <n v="1"/>
    <s v=""/>
    <s v=""/>
    <s v=""/>
    <s v=""/>
    <n v="1"/>
    <x v="3"/>
    <m/>
    <m/>
    <m/>
  </r>
  <r>
    <n v="173"/>
    <n v="15"/>
    <n v="17"/>
    <x v="0"/>
    <n v="4632"/>
    <s v="L."/>
    <s v="EDU"/>
    <n v="336"/>
    <m/>
    <n v="1"/>
    <s v="Curr/Instr in Science"/>
    <n v="3"/>
    <n v="3"/>
    <x v="1"/>
    <d v="1899-12-30T13:50:00"/>
    <s v="pm"/>
    <s v="TTH"/>
    <s v="WAHL"/>
    <n v="145"/>
    <s v="Smith, R"/>
    <n v="17"/>
    <n v="1.1333333333333333"/>
    <m/>
    <d v="1899-12-30T01:20:00"/>
    <s v=""/>
    <n v="1"/>
    <s v=""/>
    <n v="2"/>
    <s v=""/>
    <s v=""/>
    <n v="2"/>
    <x v="3"/>
    <m/>
    <m/>
    <m/>
  </r>
  <r>
    <n v="12"/>
    <n v="15"/>
    <n v="1"/>
    <x v="0"/>
    <n v="5068"/>
    <s v="L."/>
    <s v="ARC"/>
    <n v="336"/>
    <m/>
    <n v="1"/>
    <s v="CS: Culture of Work"/>
    <n v="1"/>
    <n v="1"/>
    <x v="9"/>
    <m/>
    <m/>
    <s v="ARR"/>
    <s v="TBA"/>
    <s v="TBA"/>
    <s v="Gallagher, L"/>
    <n v="15"/>
    <n v="6.6666666666666666E-2"/>
    <m/>
    <d v="1899-12-30T00:00:00"/>
    <s v=""/>
    <s v=""/>
    <s v=""/>
    <s v=""/>
    <s v=""/>
    <n v="1"/>
    <n v="1"/>
    <x v="3"/>
    <m/>
    <m/>
    <m/>
  </r>
  <r>
    <n v="148"/>
    <n v="24"/>
    <n v="17"/>
    <x v="0"/>
    <n v="4365"/>
    <s v="L."/>
    <s v="CSC"/>
    <n v="337"/>
    <m/>
    <n v="1"/>
    <s v="Database Programming"/>
    <n v="3"/>
    <n v="3"/>
    <x v="1"/>
    <d v="1899-12-30T13:50:00"/>
    <s v="pm"/>
    <s v="TTH"/>
    <s v="HENN"/>
    <n v="280"/>
    <s v="Thompson, M"/>
    <n v="24"/>
    <n v="0.70833333333333337"/>
    <m/>
    <d v="1899-12-30T01:20:00"/>
    <s v=""/>
    <n v="1"/>
    <s v=""/>
    <n v="2"/>
    <s v=""/>
    <s v=""/>
    <n v="2"/>
    <x v="3"/>
    <m/>
    <m/>
    <m/>
  </r>
  <r>
    <n v="174"/>
    <n v="15"/>
    <n v="19"/>
    <x v="0"/>
    <n v="4633"/>
    <s v="L."/>
    <s v="EDU"/>
    <n v="337"/>
    <m/>
    <n v="1"/>
    <s v="Reading Across the Curriculum"/>
    <n v="3"/>
    <n v="3"/>
    <x v="1"/>
    <d v="1899-12-30T13:50:00"/>
    <s v="pm"/>
    <s v="WF"/>
    <s v="WAHL"/>
    <n v="145"/>
    <s v="Salyer, D"/>
    <n v="19"/>
    <n v="1.2666666666666666"/>
    <m/>
    <d v="1899-12-30T01:20:00"/>
    <s v=""/>
    <s v=""/>
    <n v="1"/>
    <s v=""/>
    <n v="2"/>
    <s v=""/>
    <n v="2"/>
    <x v="3"/>
    <m/>
    <m/>
    <m/>
  </r>
  <r>
    <n v="370"/>
    <n v="20"/>
    <n v="3"/>
    <x v="0"/>
    <n v="4041"/>
    <s v="L."/>
    <s v="MUS"/>
    <n v="337"/>
    <m/>
    <n v="1"/>
    <s v="Secondary Music Methods"/>
    <n v="3"/>
    <n v="3"/>
    <x v="7"/>
    <d v="1899-12-30T15:20:00"/>
    <s v="pm"/>
    <s v="TTH"/>
    <s v="VISI"/>
    <n v="115"/>
    <s v="Pohland, G"/>
    <n v="20"/>
    <n v="0.15"/>
    <m/>
    <d v="1899-12-30T01:20:00"/>
    <s v=""/>
    <n v="1"/>
    <s v=""/>
    <n v="2"/>
    <s v=""/>
    <s v=""/>
    <n v="2"/>
    <x v="3"/>
    <m/>
    <m/>
    <m/>
  </r>
  <r>
    <n v="81"/>
    <n v="25"/>
    <n v="25"/>
    <x v="1"/>
    <n v="4236"/>
    <s v="L."/>
    <s v="CFP"/>
    <n v="340"/>
    <m/>
    <n v="1"/>
    <s v="Estate Planning"/>
    <n v="3"/>
    <n v="3"/>
    <x v="1"/>
    <d v="1899-12-30T13:20:00"/>
    <s v="pm"/>
    <s v="MWF"/>
    <s v="KEAN"/>
    <n v="303"/>
    <s v="Kallback, B"/>
    <n v="25"/>
    <n v="1"/>
    <m/>
    <d v="1899-12-30T00:50:00"/>
    <n v="1"/>
    <s v=""/>
    <n v="2"/>
    <s v=""/>
    <n v="3"/>
    <s v=""/>
    <n v="3"/>
    <x v="3"/>
    <m/>
    <m/>
    <m/>
  </r>
  <r>
    <n v="437"/>
    <n v="25"/>
    <n v="26"/>
    <x v="0"/>
    <n v="4693"/>
    <s v="L."/>
    <s v="SCW"/>
    <n v="340"/>
    <m/>
    <n v="1"/>
    <s v="Social Work with Groups &amp; Fam"/>
    <n v="3"/>
    <n v="3"/>
    <x v="1"/>
    <d v="1899-12-30T13:50:00"/>
    <s v="pm"/>
    <s v="TTH"/>
    <s v="HENN"/>
    <n v="470"/>
    <s v="Bechen, M"/>
    <n v="26"/>
    <n v="1.04"/>
    <m/>
    <d v="1899-12-30T01:20:00"/>
    <s v=""/>
    <n v="1"/>
    <s v=""/>
    <n v="2"/>
    <s v=""/>
    <s v=""/>
    <n v="2"/>
    <x v="3"/>
    <m/>
    <m/>
    <m/>
  </r>
  <r>
    <n v="175"/>
    <n v="15"/>
    <n v="19"/>
    <x v="1"/>
    <n v="4634"/>
    <s v="L."/>
    <s v="EDU"/>
    <n v="340"/>
    <m/>
    <n v="1"/>
    <s v="Differentiated Instruction K-6"/>
    <n v="3"/>
    <n v="3"/>
    <x v="14"/>
    <d v="1899-12-30T19:00:00"/>
    <s v="pm"/>
    <s v="W"/>
    <s v="WAHL"/>
    <n v="145"/>
    <s v="Winkel, M"/>
    <n v="19"/>
    <n v="1.2666666666666666"/>
    <m/>
    <d v="1899-12-30T03:00:00"/>
    <s v=""/>
    <s v=""/>
    <n v="1"/>
    <s v=""/>
    <s v=""/>
    <s v=""/>
    <n v="1"/>
    <x v="3"/>
    <m/>
    <m/>
    <m/>
  </r>
  <r>
    <n v="412"/>
    <n v="25"/>
    <n v="25"/>
    <x v="0"/>
    <n v="5094"/>
    <s v="L."/>
    <s v="PSY"/>
    <n v="341"/>
    <m/>
    <n v="1"/>
    <s v="Cross-Cultural Psychology"/>
    <n v="3"/>
    <n v="3"/>
    <x v="0"/>
    <d v="1899-12-30T12:20:00"/>
    <s v="pm"/>
    <s v="TF"/>
    <s v="HENN"/>
    <n v="70"/>
    <s v="Grinde, L"/>
    <n v="25"/>
    <n v="1"/>
    <m/>
    <d v="1899-12-30T01:20:00"/>
    <s v=""/>
    <n v="1"/>
    <s v=""/>
    <s v=""/>
    <n v="2"/>
    <s v=""/>
    <n v="2"/>
    <x v="3"/>
    <m/>
    <m/>
    <m/>
  </r>
  <r>
    <n v="212"/>
    <n v="18"/>
    <n v="16"/>
    <x v="0"/>
    <n v="4162"/>
    <s v="L."/>
    <s v="ENG"/>
    <n v="341"/>
    <m/>
    <n v="1"/>
    <s v="Victorian Age 1832-1901"/>
    <n v="3"/>
    <n v="3"/>
    <x v="1"/>
    <d v="1899-12-30T13:20:00"/>
    <s v="pm"/>
    <s v="MWF"/>
    <s v="HOFF"/>
    <n v="412"/>
    <s v="VanLaningham, E"/>
    <n v="18"/>
    <n v="0.88888888888888884"/>
    <m/>
    <d v="1899-12-30T00:50:00"/>
    <n v="1"/>
    <s v=""/>
    <n v="2"/>
    <s v=""/>
    <n v="3"/>
    <s v=""/>
    <n v="3"/>
    <x v="3"/>
    <m/>
    <m/>
    <m/>
  </r>
  <r>
    <n v="241"/>
    <n v="25"/>
    <n v="10"/>
    <x v="0"/>
    <n v="4798"/>
    <s v="L."/>
    <s v="HIS"/>
    <n v="342"/>
    <m/>
    <n v="1"/>
    <s v="The Reformation"/>
    <n v="3"/>
    <n v="3"/>
    <x v="1"/>
    <d v="1899-12-30T13:20:00"/>
    <s v="pm"/>
    <s v="MWF"/>
    <s v="HOFF"/>
    <n v="329"/>
    <s v="Eby, J"/>
    <n v="25"/>
    <n v="0.4"/>
    <m/>
    <d v="1899-12-30T00:50:00"/>
    <n v="1"/>
    <s v=""/>
    <n v="2"/>
    <s v=""/>
    <n v="3"/>
    <s v=""/>
    <n v="3"/>
    <x v="3"/>
    <m/>
    <m/>
    <m/>
  </r>
  <r>
    <n v="193"/>
    <n v="35"/>
    <n v="32"/>
    <x v="0"/>
    <n v="4347"/>
    <s v="L."/>
    <s v="EGR"/>
    <n v="342"/>
    <m/>
    <n v="1"/>
    <s v="Modeling/Control Dynamic Systm"/>
    <n v="3"/>
    <n v="3"/>
    <x v="4"/>
    <d v="1899-12-30T14:20:00"/>
    <s v="pm"/>
    <s v="MWF"/>
    <s v="ONL"/>
    <s v="ONL"/>
    <s v="Bir, D"/>
    <n v="35"/>
    <n v="0.91428571428571426"/>
    <m/>
    <d v="1899-12-30T00:50:00"/>
    <n v="1"/>
    <s v=""/>
    <n v="2"/>
    <s v=""/>
    <n v="3"/>
    <s v=""/>
    <n v="3"/>
    <x v="3"/>
    <m/>
    <m/>
    <m/>
  </r>
  <r>
    <n v="176"/>
    <n v="15"/>
    <n v="11"/>
    <x v="0"/>
    <n v="4635"/>
    <s v="L."/>
    <s v="EDU"/>
    <n v="343"/>
    <m/>
    <n v="1"/>
    <s v="Assess Exceptionality Pre K-8"/>
    <n v="3"/>
    <n v="3"/>
    <x v="8"/>
    <d v="1899-12-30T10:50:00"/>
    <s v="am"/>
    <s v="MWF"/>
    <s v="WAHL"/>
    <n v="110"/>
    <s v="Daigle, B"/>
    <n v="15"/>
    <n v="0.73333333333333328"/>
    <m/>
    <d v="1899-12-30T00:50:00"/>
    <n v="1"/>
    <s v=""/>
    <n v="2"/>
    <s v=""/>
    <n v="3"/>
    <s v=""/>
    <n v="3"/>
    <x v="3"/>
    <m/>
    <m/>
    <m/>
  </r>
  <r>
    <n v="6"/>
    <n v="25"/>
    <n v="22"/>
    <x v="0"/>
    <n v="4218"/>
    <s v="L."/>
    <s v="ACC"/>
    <n v="343"/>
    <m/>
    <n v="1"/>
    <s v="Cost Accounting"/>
    <n v="3"/>
    <n v="3"/>
    <x v="1"/>
    <d v="1899-12-30T13:20:00"/>
    <s v="pm"/>
    <s v="MWF"/>
    <s v="KEAN"/>
    <n v="333"/>
    <s v="McGovern, E"/>
    <n v="25"/>
    <n v="0.88"/>
    <m/>
    <d v="1899-12-30T00:50:00"/>
    <n v="1"/>
    <s v=""/>
    <n v="2"/>
    <s v=""/>
    <n v="3"/>
    <s v=""/>
    <n v="3"/>
    <x v="3"/>
    <m/>
    <m/>
    <m/>
  </r>
  <r>
    <n v="63"/>
    <n v="25"/>
    <n v="25"/>
    <x v="0"/>
    <n v="4265"/>
    <s v="L."/>
    <s v="BUS"/>
    <n v="343"/>
    <m/>
    <n v="1"/>
    <s v="Marketing Management"/>
    <n v="3"/>
    <n v="3"/>
    <x v="7"/>
    <d v="1899-12-30T15:20:00"/>
    <s v="pm"/>
    <s v="TTH"/>
    <s v="KEAN"/>
    <n v="305"/>
    <s v="Donovan, A"/>
    <n v="25"/>
    <n v="1"/>
    <m/>
    <d v="1899-12-30T01:20:00"/>
    <s v=""/>
    <n v="1"/>
    <s v=""/>
    <n v="2"/>
    <s v=""/>
    <s v=""/>
    <n v="2"/>
    <x v="3"/>
    <m/>
    <m/>
    <m/>
  </r>
  <r>
    <n v="263"/>
    <n v="16"/>
    <n v="17"/>
    <x v="0"/>
    <n v="4497"/>
    <s v="L."/>
    <s v="KIN"/>
    <n v="344"/>
    <m/>
    <n v="2"/>
    <s v="Theory Strength Train &amp; Condit"/>
    <n v="3"/>
    <n v="3"/>
    <x v="1"/>
    <d v="1899-12-30T13:50:00"/>
    <s v="pm"/>
    <s v="TTH"/>
    <s v="GRAB"/>
    <n v="206"/>
    <s v="Kult, T"/>
    <n v="17"/>
    <n v="1.0625"/>
    <m/>
    <d v="1899-12-30T01:20:00"/>
    <s v=""/>
    <n v="1"/>
    <s v=""/>
    <n v="2"/>
    <s v=""/>
    <s v=""/>
    <n v="2"/>
    <x v="3"/>
    <m/>
    <m/>
    <m/>
  </r>
  <r>
    <n v="262"/>
    <n v="16"/>
    <n v="17"/>
    <x v="0"/>
    <n v="4496"/>
    <s v="L."/>
    <s v="KIN"/>
    <n v="344"/>
    <m/>
    <n v="1"/>
    <s v="Theory Strength Train &amp; Condit"/>
    <n v="3"/>
    <n v="3"/>
    <x v="7"/>
    <d v="1899-12-30T15:20:00"/>
    <s v="pm"/>
    <s v="TTH"/>
    <s v="ROHL"/>
    <n v="143"/>
    <s v="Kult, T"/>
    <n v="17"/>
    <n v="1.0625"/>
    <m/>
    <d v="1899-12-30T01:20:00"/>
    <s v=""/>
    <n v="1"/>
    <s v=""/>
    <n v="2"/>
    <s v=""/>
    <s v=""/>
    <n v="2"/>
    <x v="3"/>
    <m/>
    <m/>
    <m/>
  </r>
  <r>
    <n v="64"/>
    <n v="25"/>
    <n v="25"/>
    <x v="0"/>
    <n v="4266"/>
    <s v="L."/>
    <s v="BUS"/>
    <n v="345"/>
    <m/>
    <n v="1"/>
    <s v="Retail Administration"/>
    <n v="3"/>
    <n v="3"/>
    <x v="1"/>
    <d v="1899-12-30T13:20:00"/>
    <s v="pm"/>
    <s v="MWF"/>
    <s v="KEAN"/>
    <n v="305"/>
    <s v="Donovan, A"/>
    <n v="25"/>
    <n v="1"/>
    <m/>
    <d v="1899-12-30T00:50:00"/>
    <n v="1"/>
    <s v=""/>
    <n v="2"/>
    <s v=""/>
    <n v="3"/>
    <s v=""/>
    <n v="3"/>
    <x v="3"/>
    <m/>
    <m/>
    <m/>
  </r>
  <r>
    <n v="177"/>
    <n v="15"/>
    <n v="10"/>
    <x v="0"/>
    <n v="4636"/>
    <s v="L."/>
    <s v="EDU"/>
    <n v="346"/>
    <m/>
    <n v="1"/>
    <s v="Learning/Behavior Strategies I"/>
    <n v="3"/>
    <n v="3"/>
    <x v="3"/>
    <d v="1899-12-30T09:50:00"/>
    <s v="am"/>
    <s v="MWF"/>
    <s v="WAHL"/>
    <n v="110"/>
    <s v="Daigle, B"/>
    <n v="15"/>
    <n v="0.66666666666666663"/>
    <m/>
    <d v="1899-12-30T00:50:00"/>
    <n v="1"/>
    <s v=""/>
    <n v="2"/>
    <s v=""/>
    <n v="3"/>
    <s v=""/>
    <n v="3"/>
    <x v="3"/>
    <m/>
    <m/>
    <m/>
  </r>
  <r>
    <n v="242"/>
    <n v="25"/>
    <n v="25"/>
    <x v="1"/>
    <n v="4811"/>
    <s v="L."/>
    <s v="HIS"/>
    <n v="348"/>
    <m/>
    <n v="1"/>
    <s v="Paris in 1920'S &amp;1930'S-AA"/>
    <n v="3"/>
    <n v="3"/>
    <x v="0"/>
    <d v="1899-12-30T12:20:00"/>
    <s v="pm"/>
    <s v="MTH"/>
    <s v="HOFF"/>
    <n v="311"/>
    <s v="Lorenz, A"/>
    <n v="25"/>
    <n v="1"/>
    <s v="Gen Ed"/>
    <d v="1899-12-30T01:20:00"/>
    <n v="1"/>
    <m/>
    <s v=""/>
    <n v="2"/>
    <s v=""/>
    <s v=""/>
    <n v="2"/>
    <x v="3"/>
    <s v="AA"/>
    <s v="AGE"/>
    <s v="AGE"/>
  </r>
  <r>
    <n v="243"/>
    <n v="25"/>
    <n v="24"/>
    <x v="0"/>
    <n v="5112"/>
    <s v="L."/>
    <s v="HIS"/>
    <n v="348"/>
    <m/>
    <n v="2"/>
    <s v="Paris in 1920'S &amp;1930'S-AA"/>
    <n v="3"/>
    <n v="3"/>
    <x v="0"/>
    <d v="1899-12-30T12:20:00"/>
    <s v="pm"/>
    <s v="TF"/>
    <s v="HOFF"/>
    <n v="311"/>
    <s v="Lorenz, A"/>
    <n v="25"/>
    <n v="0.96"/>
    <s v="Gen Ed"/>
    <d v="1899-12-30T01:20:00"/>
    <s v=""/>
    <n v="1"/>
    <s v=""/>
    <s v=""/>
    <n v="2"/>
    <s v=""/>
    <n v="2"/>
    <x v="3"/>
    <s v="AA"/>
    <s v="AGE"/>
    <s v="AGE"/>
  </r>
  <r>
    <n v="244"/>
    <n v="25"/>
    <n v="22"/>
    <x v="0"/>
    <n v="4814"/>
    <s v="L."/>
    <s v="HIS"/>
    <n v="349"/>
    <m/>
    <n v="1"/>
    <s v="Second World War"/>
    <n v="3"/>
    <n v="3"/>
    <x v="1"/>
    <d v="1899-12-30T13:50:00"/>
    <s v="pm"/>
    <s v="TTH"/>
    <s v="HOFF"/>
    <n v="212"/>
    <s v="Zhu, L"/>
    <n v="25"/>
    <n v="0.88"/>
    <m/>
    <d v="1899-12-30T01:20:00"/>
    <s v=""/>
    <n v="1"/>
    <s v=""/>
    <n v="2"/>
    <s v=""/>
    <s v=""/>
    <n v="2"/>
    <x v="3"/>
    <m/>
    <m/>
    <m/>
  </r>
  <r>
    <n v="438"/>
    <n v="25"/>
    <n v="17"/>
    <x v="0"/>
    <n v="4694"/>
    <s v="L."/>
    <s v="SCW"/>
    <n v="350"/>
    <m/>
    <n v="1"/>
    <s v="CBL:Career Options &amp; Prof Prc"/>
    <n v="3"/>
    <n v="3"/>
    <x v="2"/>
    <d v="1899-12-30T09:20:00"/>
    <s v="am"/>
    <s v="TTH"/>
    <s v="HENN"/>
    <n v="480"/>
    <s v="Fett, N"/>
    <n v="25"/>
    <n v="0.68"/>
    <m/>
    <d v="1899-12-30T01:20:00"/>
    <s v=""/>
    <n v="1"/>
    <s v=""/>
    <n v="2"/>
    <s v=""/>
    <s v=""/>
    <n v="2"/>
    <x v="3"/>
    <m/>
    <m/>
    <m/>
  </r>
  <r>
    <n v="66"/>
    <n v="25"/>
    <n v="20"/>
    <x v="0"/>
    <n v="4242"/>
    <s v="L."/>
    <s v="BUS"/>
    <n v="350"/>
    <m/>
    <n v="2"/>
    <s v="Managerial Finance"/>
    <n v="3"/>
    <n v="3"/>
    <x v="3"/>
    <d v="1899-12-30T09:50:00"/>
    <s v="am"/>
    <s v="MWF"/>
    <s v="ARCE"/>
    <n v="102"/>
    <s v="Shin, S"/>
    <n v="25"/>
    <n v="0.8"/>
    <m/>
    <d v="1899-12-30T00:50:00"/>
    <n v="1"/>
    <s v=""/>
    <n v="2"/>
    <s v=""/>
    <n v="3"/>
    <s v=""/>
    <n v="3"/>
    <x v="3"/>
    <m/>
    <m/>
    <m/>
  </r>
  <r>
    <n v="67"/>
    <n v="25"/>
    <n v="18"/>
    <x v="0"/>
    <n v="4243"/>
    <s v="L."/>
    <s v="BUS"/>
    <n v="350"/>
    <m/>
    <n v="3"/>
    <s v="Managerial Finance"/>
    <n v="3"/>
    <n v="3"/>
    <x v="8"/>
    <d v="1899-12-30T10:50:00"/>
    <s v="am"/>
    <s v="MWF"/>
    <s v="ARCE"/>
    <n v="102"/>
    <s v="Shin, S"/>
    <n v="25"/>
    <n v="0.72"/>
    <m/>
    <d v="1899-12-30T00:50:00"/>
    <n v="1"/>
    <s v=""/>
    <n v="2"/>
    <s v=""/>
    <n v="3"/>
    <s v=""/>
    <n v="3"/>
    <x v="3"/>
    <m/>
    <m/>
    <m/>
  </r>
  <r>
    <n v="248"/>
    <n v="50"/>
    <n v="26"/>
    <x v="0"/>
    <n v="4816"/>
    <s v="L."/>
    <s v="HON"/>
    <n v="350"/>
    <m/>
    <n v="1"/>
    <s v="Honors Research Seminar"/>
    <n v="1"/>
    <n v="1"/>
    <x v="0"/>
    <d v="1899-12-30T11:50:00"/>
    <s v="am"/>
    <s v="M"/>
    <s v="HOFF"/>
    <n v="512"/>
    <s v="Kohlhaas, J"/>
    <n v="50"/>
    <n v="0.52"/>
    <m/>
    <d v="1899-12-30T00:50:00"/>
    <n v="1"/>
    <s v=""/>
    <s v=""/>
    <s v=""/>
    <s v=""/>
    <s v=""/>
    <n v="1"/>
    <x v="3"/>
    <m/>
    <m/>
    <m/>
  </r>
  <r>
    <n v="65"/>
    <n v="25"/>
    <n v="15"/>
    <x v="0"/>
    <n v="4237"/>
    <s v="L."/>
    <s v="BUS"/>
    <n v="350"/>
    <m/>
    <n v="1"/>
    <s v="Managerial Finance"/>
    <n v="3"/>
    <n v="3"/>
    <x v="11"/>
    <d v="1899-12-30T21:00:00"/>
    <s v="pm"/>
    <s v="M"/>
    <s v="KEAN"/>
    <n v="333"/>
    <s v="Kallback, B"/>
    <n v="25"/>
    <n v="0.6"/>
    <m/>
    <d v="1899-12-30T03:00:00"/>
    <n v="1"/>
    <s v=""/>
    <s v=""/>
    <s v=""/>
    <s v=""/>
    <s v=""/>
    <n v="1"/>
    <x v="3"/>
    <m/>
    <m/>
    <m/>
  </r>
  <r>
    <n v="68"/>
    <n v="25"/>
    <n v="23"/>
    <x v="0"/>
    <n v="4228"/>
    <s v="L."/>
    <s v="BUS"/>
    <n v="351"/>
    <m/>
    <n v="1"/>
    <s v="International Finance"/>
    <n v="3"/>
    <n v="3"/>
    <x v="3"/>
    <d v="1899-12-30T09:50:00"/>
    <s v="am"/>
    <s v="MWF"/>
    <s v="KEAN"/>
    <n v="303"/>
    <s v="Eller, E"/>
    <n v="25"/>
    <n v="0.92"/>
    <m/>
    <d v="1899-12-30T00:50:00"/>
    <n v="1"/>
    <s v=""/>
    <n v="2"/>
    <s v=""/>
    <n v="3"/>
    <s v=""/>
    <n v="3"/>
    <x v="3"/>
    <m/>
    <m/>
    <m/>
  </r>
  <r>
    <n v="126"/>
    <n v="25"/>
    <n v="14"/>
    <x v="0"/>
    <n v="3979"/>
    <s v="L."/>
    <s v="COM"/>
    <n v="351"/>
    <m/>
    <n v="1"/>
    <s v="Adv Public Relations Writing"/>
    <n v="3"/>
    <n v="3"/>
    <x v="8"/>
    <d v="1899-12-30T10:50:00"/>
    <s v="am"/>
    <s v="MWF"/>
    <s v="HOFF"/>
    <n v="212"/>
    <s v="Farren-Eller, K"/>
    <n v="25"/>
    <n v="0.56000000000000005"/>
    <m/>
    <d v="1899-12-30T00:50:00"/>
    <n v="1"/>
    <s v=""/>
    <n v="2"/>
    <s v=""/>
    <n v="3"/>
    <s v=""/>
    <n v="3"/>
    <x v="3"/>
    <m/>
    <m/>
    <m/>
  </r>
  <r>
    <n v="69"/>
    <n v="25"/>
    <n v="27"/>
    <x v="0"/>
    <n v="4241"/>
    <s v="L."/>
    <s v="BUS"/>
    <n v="352"/>
    <m/>
    <n v="1"/>
    <s v="Investments"/>
    <n v="3"/>
    <n v="3"/>
    <x v="2"/>
    <d v="1899-12-30T08:50:00"/>
    <s v="am"/>
    <s v="MWF"/>
    <s v="ARCE"/>
    <n v="102"/>
    <s v="Shin, S"/>
    <n v="27"/>
    <n v="1.08"/>
    <m/>
    <d v="1899-12-30T00:50:00"/>
    <n v="1"/>
    <s v=""/>
    <n v="2"/>
    <s v=""/>
    <n v="3"/>
    <s v=""/>
    <n v="3"/>
    <x v="3"/>
    <m/>
    <m/>
    <m/>
  </r>
  <r>
    <n v="195"/>
    <n v="16"/>
    <n v="17"/>
    <x v="0"/>
    <n v="4349"/>
    <s v="L."/>
    <s v="EGR"/>
    <n v="352"/>
    <m/>
    <n v="2"/>
    <s v="Engineering Lab III"/>
    <n v="1"/>
    <n v="1"/>
    <x v="3"/>
    <d v="1899-12-30T11:50:00"/>
    <s v="am"/>
    <s v="T"/>
    <s v="SCIE"/>
    <n v="231"/>
    <s v="Joy, A"/>
    <n v="17"/>
    <n v="1.0625"/>
    <m/>
    <d v="1899-12-30T02:50:00"/>
    <s v=""/>
    <n v="1"/>
    <s v=""/>
    <s v=""/>
    <s v=""/>
    <s v=""/>
    <n v="1"/>
    <x v="3"/>
    <m/>
    <m/>
    <m/>
  </r>
  <r>
    <n v="194"/>
    <n v="16"/>
    <n v="14"/>
    <x v="0"/>
    <n v="4348"/>
    <s v="L."/>
    <s v="EGR"/>
    <n v="352"/>
    <m/>
    <n v="1"/>
    <s v="Engineering Lab III"/>
    <n v="1"/>
    <n v="1"/>
    <x v="7"/>
    <d v="1899-12-30T16:50:00"/>
    <s v="pm"/>
    <s v="T"/>
    <s v="SCIE"/>
    <n v="231"/>
    <s v="Neebel, D"/>
    <n v="16"/>
    <n v="0.875"/>
    <m/>
    <d v="1899-12-30T02:50:00"/>
    <s v=""/>
    <n v="1"/>
    <s v=""/>
    <s v=""/>
    <s v=""/>
    <s v=""/>
    <n v="1"/>
    <x v="3"/>
    <m/>
    <m/>
    <m/>
  </r>
  <r>
    <n v="178"/>
    <n v="15"/>
    <n v="14"/>
    <x v="0"/>
    <n v="4637"/>
    <s v="L."/>
    <s v="EDU"/>
    <n v="357"/>
    <m/>
    <n v="1"/>
    <s v="Rdg in Middle/Secondary Sch"/>
    <n v="3"/>
    <n v="3"/>
    <x v="1"/>
    <d v="1899-12-30T13:50:00"/>
    <s v="pm"/>
    <s v="TTH"/>
    <s v="WAHL"/>
    <n v="143"/>
    <s v="Welsh, H"/>
    <n v="15"/>
    <n v="0.93333333333333335"/>
    <m/>
    <d v="1899-12-30T01:20:00"/>
    <s v=""/>
    <n v="1"/>
    <s v=""/>
    <n v="2"/>
    <s v=""/>
    <s v=""/>
    <n v="2"/>
    <x v="3"/>
    <m/>
    <m/>
    <m/>
  </r>
  <r>
    <n v="70"/>
    <n v="25"/>
    <n v="9"/>
    <x v="0"/>
    <n v="4229"/>
    <s v="L."/>
    <s v="BUS"/>
    <n v="358"/>
    <m/>
    <n v="1"/>
    <s v="LIFE Portfolio Application I"/>
    <n v="3"/>
    <n v="3"/>
    <x v="0"/>
    <d v="1899-12-30T12:20:00"/>
    <s v="pm"/>
    <s v="MTH"/>
    <s v="KEAN"/>
    <n v="334"/>
    <s v="Eller, E"/>
    <n v="25"/>
    <n v="0.36"/>
    <m/>
    <d v="1899-12-30T01:20:00"/>
    <n v="1"/>
    <m/>
    <s v=""/>
    <n v="2"/>
    <s v=""/>
    <s v=""/>
    <n v="2"/>
    <x v="3"/>
    <m/>
    <m/>
    <m/>
  </r>
  <r>
    <n v="179"/>
    <n v="15"/>
    <n v="11"/>
    <x v="0"/>
    <n v="4638"/>
    <s v="L."/>
    <s v="EDU"/>
    <n v="361"/>
    <m/>
    <n v="1"/>
    <s v="Practicum/Instr Read Problem"/>
    <n v="3"/>
    <n v="3"/>
    <x v="12"/>
    <d v="1899-12-30T16:50:00"/>
    <s v="pm"/>
    <s v="TTH"/>
    <s v="WAHL"/>
    <n v="145"/>
    <s v="Salyer, D"/>
    <n v="15"/>
    <n v="0.73333333333333328"/>
    <m/>
    <d v="1899-12-30T01:20:00"/>
    <s v=""/>
    <n v="1"/>
    <s v=""/>
    <n v="2"/>
    <s v=""/>
    <s v=""/>
    <n v="2"/>
    <x v="3"/>
    <m/>
    <m/>
    <m/>
  </r>
  <r>
    <n v="455"/>
    <n v="25"/>
    <n v="22"/>
    <x v="0"/>
    <n v="4864"/>
    <s v="L."/>
    <s v="SOC"/>
    <n v="365"/>
    <m/>
    <n v="1"/>
    <s v="Res. Methods &amp; Data Analysis"/>
    <n v="4"/>
    <n v="4"/>
    <x v="8"/>
    <d v="1899-12-30T10:50:00"/>
    <s v="am"/>
    <s v="MWF"/>
    <s v="HOFF"/>
    <n v="340"/>
    <s v="Parks, K"/>
    <n v="25"/>
    <n v="0.88"/>
    <m/>
    <d v="1899-12-30T00:50:00"/>
    <n v="1"/>
    <s v=""/>
    <n v="2"/>
    <s v=""/>
    <n v="3"/>
    <s v=""/>
    <n v="3"/>
    <x v="3"/>
    <m/>
    <m/>
    <m/>
  </r>
  <r>
    <n v="444"/>
    <n v="25"/>
    <n v="26"/>
    <x v="0"/>
    <n v="4253"/>
    <s v="L."/>
    <s v="SMG"/>
    <n v="367"/>
    <m/>
    <n v="1"/>
    <s v="Sport Law"/>
    <n v="3"/>
    <n v="3"/>
    <x v="2"/>
    <d v="1899-12-30T08:50:00"/>
    <s v="am"/>
    <s v="MWF"/>
    <s v="ROHL"/>
    <n v="143"/>
    <s v="Garrett, M"/>
    <n v="26"/>
    <n v="1.04"/>
    <m/>
    <d v="1899-12-30T00:50:00"/>
    <n v="1"/>
    <s v=""/>
    <n v="2"/>
    <s v=""/>
    <n v="3"/>
    <s v=""/>
    <n v="3"/>
    <x v="3"/>
    <m/>
    <m/>
    <m/>
  </r>
  <r>
    <n v="71"/>
    <n v="25"/>
    <n v="20"/>
    <x v="0"/>
    <n v="4222"/>
    <s v="L."/>
    <s v="BUS"/>
    <n v="370"/>
    <m/>
    <n v="1"/>
    <s v="International Business"/>
    <n v="3"/>
    <n v="3"/>
    <x v="8"/>
    <d v="1899-12-30T10:50:00"/>
    <s v="am"/>
    <s v="MWF"/>
    <s v="KEAN"/>
    <n v="305"/>
    <s v="Schleicher, D"/>
    <n v="25"/>
    <n v="0.8"/>
    <m/>
    <d v="1899-12-30T00:50:00"/>
    <n v="1"/>
    <s v=""/>
    <n v="2"/>
    <s v=""/>
    <n v="3"/>
    <s v=""/>
    <n v="3"/>
    <x v="3"/>
    <m/>
    <m/>
    <m/>
  </r>
  <r>
    <n v="422"/>
    <n v="25"/>
    <n v="25"/>
    <x v="1"/>
    <n v="4850"/>
    <s v="L."/>
    <s v="RST"/>
    <n v="371"/>
    <m/>
    <n v="1"/>
    <s v="Catholic Social Teachings-VX"/>
    <n v="3"/>
    <n v="3"/>
    <x v="6"/>
    <d v="1899-12-30T10:50:00"/>
    <s v="am"/>
    <s v="TTH"/>
    <s v="ARCE"/>
    <n v="102"/>
    <s v="Kohlhaas, J"/>
    <n v="25"/>
    <n v="1"/>
    <s v="Gen Ed"/>
    <d v="1899-12-30T01:20:00"/>
    <s v=""/>
    <n v="1"/>
    <s v=""/>
    <n v="2"/>
    <s v=""/>
    <s v=""/>
    <n v="2"/>
    <x v="3"/>
    <s v="VX"/>
    <s v="FEV"/>
    <s v="Vocation"/>
  </r>
  <r>
    <n v="127"/>
    <n v="25"/>
    <n v="22"/>
    <x v="0"/>
    <n v="3980"/>
    <s v="L."/>
    <s v="COM"/>
    <n v="380"/>
    <m/>
    <n v="1"/>
    <s v="Persuasion"/>
    <n v="3"/>
    <n v="3"/>
    <x v="3"/>
    <d v="1899-12-30T09:50:00"/>
    <s v="am"/>
    <s v="MWF"/>
    <s v="HOFF"/>
    <n v="412"/>
    <s v="Sullivan, M"/>
    <n v="25"/>
    <n v="0.88"/>
    <m/>
    <d v="1899-12-30T00:50:00"/>
    <n v="1"/>
    <s v=""/>
    <n v="2"/>
    <s v=""/>
    <n v="3"/>
    <s v=""/>
    <n v="3"/>
    <x v="3"/>
    <m/>
    <m/>
    <m/>
  </r>
  <r>
    <n v="439"/>
    <n v="25"/>
    <n v="25"/>
    <x v="0"/>
    <n v="4695"/>
    <s v="L."/>
    <s v="SCW"/>
    <n v="380"/>
    <m/>
    <n v="1"/>
    <s v="Social Work With Orgs. &amp; Comm."/>
    <n v="3"/>
    <n v="3"/>
    <x v="3"/>
    <d v="1899-12-30T09:50:00"/>
    <s v="am"/>
    <s v="MWF"/>
    <s v="HENN"/>
    <n v="480"/>
    <s v="Fett, N"/>
    <n v="25"/>
    <n v="1"/>
    <m/>
    <d v="1899-12-30T00:50:00"/>
    <n v="1"/>
    <s v=""/>
    <n v="2"/>
    <s v=""/>
    <n v="3"/>
    <s v=""/>
    <n v="3"/>
    <x v="3"/>
    <m/>
    <m/>
    <m/>
  </r>
  <r>
    <n v="303"/>
    <n v="24"/>
    <n v="10"/>
    <x v="0"/>
    <n v="4371"/>
    <s v="L."/>
    <s v="MAT"/>
    <n v="380"/>
    <m/>
    <n v="1"/>
    <s v="Modern Geometry"/>
    <n v="3"/>
    <n v="3"/>
    <x v="6"/>
    <d v="1899-12-30T10:50:00"/>
    <s v="am"/>
    <s v="TTH"/>
    <s v="HENN"/>
    <n v="270"/>
    <s v="Heidenreich, J"/>
    <n v="24"/>
    <n v="0.41666666666666669"/>
    <m/>
    <d v="1899-12-30T01:20:00"/>
    <s v=""/>
    <n v="1"/>
    <s v=""/>
    <n v="2"/>
    <s v=""/>
    <s v=""/>
    <n v="2"/>
    <x v="3"/>
    <m/>
    <m/>
    <m/>
  </r>
  <r>
    <n v="213"/>
    <n v="15"/>
    <n v="6"/>
    <x v="0"/>
    <n v="4172"/>
    <s v="L."/>
    <s v="ENG"/>
    <n v="384"/>
    <m/>
    <n v="1"/>
    <s v="Adv Fiction Writing"/>
    <n v="3"/>
    <n v="3"/>
    <x v="11"/>
    <d v="1899-12-30T21:00:00"/>
    <s v="pm"/>
    <s v="M"/>
    <s v="HOFF"/>
    <n v="340"/>
    <s v="Jablonsky, W"/>
    <n v="15"/>
    <n v="0.4"/>
    <m/>
    <d v="1899-12-30T03:00:00"/>
    <n v="1"/>
    <s v=""/>
    <s v=""/>
    <s v=""/>
    <s v=""/>
    <s v=""/>
    <n v="1"/>
    <x v="3"/>
    <m/>
    <m/>
    <m/>
  </r>
  <r>
    <n v="46"/>
    <n v="10"/>
    <n v="6"/>
    <x v="0"/>
    <n v="4455"/>
    <s v="L."/>
    <s v="BIO"/>
    <n v="389"/>
    <m/>
    <n v="1"/>
    <s v="Junior Seminar"/>
    <n v="1"/>
    <n v="1"/>
    <x v="5"/>
    <d v="1899-12-30T15:20:00"/>
    <s v="pm"/>
    <s v="M"/>
    <s v="SCIE"/>
    <n v="109"/>
    <s v="Shealer, D"/>
    <n v="10"/>
    <n v="0.6"/>
    <m/>
    <d v="1899-12-30T00:50:00"/>
    <n v="1"/>
    <s v=""/>
    <s v=""/>
    <s v=""/>
    <s v=""/>
    <s v=""/>
    <n v="1"/>
    <x v="3"/>
    <m/>
    <m/>
    <m/>
  </r>
  <r>
    <n v="97"/>
    <n v="10"/>
    <n v="11"/>
    <x v="0"/>
    <n v="4469"/>
    <s v="L."/>
    <s v="CHE"/>
    <n v="389"/>
    <m/>
    <n v="1"/>
    <s v="Junior Seminar I: Chem Lit"/>
    <n v="1"/>
    <n v="1"/>
    <x v="11"/>
    <d v="1899-12-30T18:50:00"/>
    <s v="pm"/>
    <s v="M"/>
    <s v="SCIE"/>
    <n v="208"/>
    <s v="Moser, A"/>
    <n v="11"/>
    <n v="1.1000000000000001"/>
    <m/>
    <d v="1899-12-30T00:50:00"/>
    <n v="1"/>
    <s v=""/>
    <s v=""/>
    <s v=""/>
    <s v=""/>
    <s v=""/>
    <n v="1"/>
    <x v="3"/>
    <m/>
    <m/>
    <m/>
  </r>
  <r>
    <n v="128"/>
    <n v="25"/>
    <n v="26"/>
    <x v="0"/>
    <n v="3981"/>
    <s v="L."/>
    <s v="COM"/>
    <n v="390"/>
    <m/>
    <n v="1"/>
    <s v="Media Criticism"/>
    <n v="3"/>
    <n v="3"/>
    <x v="1"/>
    <d v="1899-12-30T13:50:00"/>
    <s v="pm"/>
    <s v="TTH"/>
    <s v="HOFF"/>
    <n v="411"/>
    <s v="Kohl, P"/>
    <n v="26"/>
    <n v="1.04"/>
    <m/>
    <d v="1899-12-30T01:20:00"/>
    <s v=""/>
    <n v="1"/>
    <s v=""/>
    <n v="2"/>
    <s v=""/>
    <s v=""/>
    <n v="2"/>
    <x v="3"/>
    <m/>
    <m/>
    <m/>
  </r>
  <r>
    <n v="304"/>
    <n v="25"/>
    <n v="8"/>
    <x v="0"/>
    <n v="4377"/>
    <s v="L."/>
    <s v="MAT"/>
    <n v="390"/>
    <m/>
    <n v="1"/>
    <s v="Seminar"/>
    <n v="1"/>
    <n v="1"/>
    <x v="7"/>
    <d v="1899-12-30T14:50:00"/>
    <s v="pm"/>
    <s v="TH"/>
    <s v="HENN"/>
    <n v="270"/>
    <s v="Crook, S"/>
    <n v="25"/>
    <n v="0.32"/>
    <m/>
    <d v="1899-12-30T00:50:00"/>
    <s v=""/>
    <m/>
    <s v=""/>
    <n v="1"/>
    <s v=""/>
    <s v=""/>
    <n v="1"/>
    <x v="3"/>
    <m/>
    <m/>
    <m/>
  </r>
  <r>
    <n v="264"/>
    <n v="15"/>
    <n v="0"/>
    <x v="0"/>
    <n v="4498"/>
    <s v="L."/>
    <s v="KIN"/>
    <n v="390"/>
    <m/>
    <n v="1"/>
    <s v="Research Exp in Kinesiology"/>
    <n v="1"/>
    <n v="3"/>
    <x v="9"/>
    <m/>
    <m/>
    <s v="ARR"/>
    <s v="ARR"/>
    <s v="ARR"/>
    <s v="Thraen-Borowski, K"/>
    <n v="15"/>
    <n v="0"/>
    <m/>
    <d v="1899-12-30T00:00:00"/>
    <s v=""/>
    <s v=""/>
    <s v=""/>
    <s v=""/>
    <s v=""/>
    <n v="1"/>
    <n v="1"/>
    <x v="3"/>
    <m/>
    <m/>
    <m/>
  </r>
  <r>
    <n v="374"/>
    <n v="15"/>
    <n v="3"/>
    <x v="0"/>
    <n v="4662"/>
    <s v="L."/>
    <s v="NEU"/>
    <n v="390"/>
    <m/>
    <n v="1"/>
    <s v="Research Experience"/>
    <n v="1"/>
    <n v="2"/>
    <x v="9"/>
    <m/>
    <m/>
    <s v="ARR"/>
    <s v="ARR"/>
    <s v="ARR"/>
    <s v="Kurczek, J"/>
    <n v="15"/>
    <n v="0.2"/>
    <m/>
    <d v="1899-12-30T00:00:00"/>
    <s v=""/>
    <s v=""/>
    <s v=""/>
    <s v=""/>
    <s v=""/>
    <n v="1"/>
    <n v="1"/>
    <x v="3"/>
    <m/>
    <m/>
    <m/>
  </r>
  <r>
    <n v="214"/>
    <n v="15"/>
    <n v="6"/>
    <x v="0"/>
    <n v="4170"/>
    <s v="L."/>
    <s v="ENG"/>
    <n v="391"/>
    <m/>
    <n v="1"/>
    <s v="Lang Theory &amp; Tching Writing"/>
    <n v="3"/>
    <n v="3"/>
    <x v="6"/>
    <d v="1899-12-30T10:50:00"/>
    <s v="am"/>
    <s v="TTH"/>
    <s v="HOFF"/>
    <n v="511"/>
    <s v="Clark, N"/>
    <n v="15"/>
    <n v="0.4"/>
    <m/>
    <d v="1899-12-30T01:20:00"/>
    <s v=""/>
    <n v="1"/>
    <s v=""/>
    <n v="2"/>
    <s v=""/>
    <s v=""/>
    <n v="2"/>
    <x v="3"/>
    <m/>
    <m/>
    <m/>
  </r>
  <r>
    <n v="265"/>
    <n v="10"/>
    <n v="3"/>
    <x v="0"/>
    <n v="4499"/>
    <s v="L."/>
    <s v="KIN"/>
    <n v="392"/>
    <m/>
    <n v="1"/>
    <s v="Practm Phys Actvty &amp; Health I"/>
    <n v="3"/>
    <n v="3"/>
    <x v="9"/>
    <m/>
    <m/>
    <s v="ARR"/>
    <s v="ARR"/>
    <s v="ARR"/>
    <s v="Biechler, E"/>
    <n v="10"/>
    <n v="0.3"/>
    <m/>
    <d v="1899-12-30T00:00:00"/>
    <s v=""/>
    <s v=""/>
    <s v=""/>
    <s v=""/>
    <s v=""/>
    <n v="1"/>
    <n v="1"/>
    <x v="3"/>
    <m/>
    <m/>
    <m/>
  </r>
  <r>
    <n v="72"/>
    <n v="0"/>
    <n v="0"/>
    <x v="0"/>
    <n v="5144"/>
    <s v="L."/>
    <s v="BUS"/>
    <n v="394"/>
    <m/>
    <n v="1"/>
    <s v="Business Internship"/>
    <n v="1"/>
    <n v="12"/>
    <x v="9"/>
    <m/>
    <m/>
    <s v="ARR"/>
    <s v="ARR"/>
    <s v="ARR"/>
    <s v="Tringale, A"/>
    <n v="0"/>
    <e v="#DIV/0!"/>
    <m/>
    <d v="1899-12-30T00:00:00"/>
    <s v=""/>
    <s v=""/>
    <s v=""/>
    <s v=""/>
    <s v=""/>
    <n v="1"/>
    <n v="1"/>
    <x v="3"/>
    <m/>
    <m/>
    <m/>
  </r>
  <r>
    <n v="73"/>
    <n v="0"/>
    <n v="2"/>
    <x v="0"/>
    <n v="5186"/>
    <s v="L."/>
    <s v="BUS"/>
    <n v="394"/>
    <m/>
    <n v="2"/>
    <s v="Business Internship"/>
    <n v="1"/>
    <n v="12"/>
    <x v="9"/>
    <m/>
    <m/>
    <s v="ARR"/>
    <s v="ARR"/>
    <s v="ARR"/>
    <s v="Kallback, B"/>
    <n v="2"/>
    <n v="1"/>
    <m/>
    <d v="1899-12-30T00:00:00"/>
    <s v=""/>
    <s v=""/>
    <s v=""/>
    <s v=""/>
    <s v=""/>
    <n v="1"/>
    <n v="1"/>
    <x v="3"/>
    <m/>
    <m/>
    <m/>
  </r>
  <r>
    <n v="456"/>
    <n v="0"/>
    <n v="1"/>
    <x v="0"/>
    <n v="5126"/>
    <s v="L."/>
    <s v="SOC"/>
    <n v="394"/>
    <m/>
    <n v="1"/>
    <s v="Internship"/>
    <n v="1"/>
    <n v="6"/>
    <x v="9"/>
    <m/>
    <m/>
    <s v="ARR"/>
    <s v="ARR"/>
    <s v="ARR"/>
    <s v="Garoutte, L"/>
    <n v="1"/>
    <n v="1"/>
    <m/>
    <d v="1899-12-30T00:00:00"/>
    <s v=""/>
    <s v=""/>
    <s v=""/>
    <s v=""/>
    <s v=""/>
    <n v="1"/>
    <n v="1"/>
    <x v="3"/>
    <m/>
    <m/>
    <m/>
  </r>
  <r>
    <n v="460"/>
    <n v="18"/>
    <n v="18"/>
    <x v="0"/>
    <n v="5111"/>
    <s v="L."/>
    <s v="SPA"/>
    <n v="395"/>
    <m/>
    <n v="1"/>
    <s v="Activism and Justice"/>
    <n v="3"/>
    <n v="3"/>
    <x v="4"/>
    <d v="1899-12-30T14:20:00"/>
    <s v="pm"/>
    <s v="MWF"/>
    <s v="WAHL"/>
    <n v="143"/>
    <s v="McCarthy-Gilmore, K"/>
    <n v="18"/>
    <n v="1"/>
    <m/>
    <d v="1899-12-30T00:50:00"/>
    <n v="1"/>
    <s v=""/>
    <n v="2"/>
    <s v=""/>
    <n v="3"/>
    <s v=""/>
    <n v="3"/>
    <x v="3"/>
    <m/>
    <m/>
    <m/>
  </r>
  <r>
    <n v="232"/>
    <n v="20"/>
    <n v="13"/>
    <x v="0"/>
    <n v="5058"/>
    <s v="L."/>
    <s v="EXP"/>
    <n v="395"/>
    <m/>
    <n v="1"/>
    <s v="DuSTEM 5"/>
    <n v="1"/>
    <n v="1"/>
    <x v="4"/>
    <d v="1899-12-30T14:20:00"/>
    <s v="pm"/>
    <s v="T"/>
    <s v="SCIE"/>
    <n v="242"/>
    <s v="Staff"/>
    <n v="20"/>
    <n v="0.65"/>
    <m/>
    <d v="1899-12-30T00:50:00"/>
    <s v=""/>
    <n v="1"/>
    <s v=""/>
    <s v=""/>
    <s v=""/>
    <s v=""/>
    <n v="1"/>
    <x v="3"/>
    <m/>
    <m/>
    <m/>
  </r>
  <r>
    <n v="196"/>
    <n v="20"/>
    <n v="14"/>
    <x v="0"/>
    <n v="5043"/>
    <s v="L."/>
    <s v="EGR"/>
    <n v="395"/>
    <m/>
    <n v="1"/>
    <s v="Machine Design"/>
    <n v="3"/>
    <n v="3"/>
    <x v="5"/>
    <d v="1899-12-30T15:20:00"/>
    <s v="pm"/>
    <s v="MWF"/>
    <s v="SCIE"/>
    <n v="231"/>
    <s v="Joy, A"/>
    <n v="20"/>
    <n v="0.7"/>
    <m/>
    <d v="1899-12-30T00:50:00"/>
    <n v="1"/>
    <s v=""/>
    <n v="2"/>
    <s v=""/>
    <n v="3"/>
    <s v=""/>
    <n v="3"/>
    <x v="3"/>
    <m/>
    <m/>
    <m/>
  </r>
  <r>
    <n v="445"/>
    <n v="0"/>
    <n v="1"/>
    <x v="0"/>
    <n v="5141"/>
    <s v="L."/>
    <s v="SMG"/>
    <n v="398"/>
    <m/>
    <n v="1"/>
    <s v="ER: Analytics in Wrestling"/>
    <n v="1"/>
    <n v="3"/>
    <x v="9"/>
    <m/>
    <m/>
    <s v="ARR"/>
    <s v="ARR"/>
    <s v="ARR"/>
    <s v="Garrett, M"/>
    <n v="1"/>
    <n v="1"/>
    <m/>
    <d v="1899-12-30T00:00:00"/>
    <s v=""/>
    <s v=""/>
    <s v=""/>
    <s v=""/>
    <s v=""/>
    <n v="1"/>
    <n v="1"/>
    <x v="3"/>
    <m/>
    <m/>
    <m/>
  </r>
  <r>
    <n v="137"/>
    <n v="18"/>
    <n v="13"/>
    <x v="0"/>
    <n v="4608"/>
    <s v="L."/>
    <s v="CRJ"/>
    <n v="401"/>
    <m/>
    <n v="1"/>
    <s v="Law Enf Dec Mak &amp; Use of Forc"/>
    <n v="3"/>
    <n v="3"/>
    <x v="7"/>
    <d v="1899-12-30T15:20:00"/>
    <s v="pm"/>
    <s v="TTH"/>
    <s v="HENN"/>
    <n v="480"/>
    <s v="Bell, V"/>
    <n v="18"/>
    <n v="0.72222222222222221"/>
    <m/>
    <d v="1899-12-30T01:20:00"/>
    <s v=""/>
    <n v="1"/>
    <s v=""/>
    <n v="2"/>
    <s v=""/>
    <s v=""/>
    <n v="2"/>
    <x v="4"/>
    <m/>
    <m/>
    <m/>
  </r>
  <r>
    <n v="79"/>
    <n v="0"/>
    <n v="10"/>
    <x v="0"/>
    <n v="5174"/>
    <s v="L."/>
    <s v="CED"/>
    <n v="402"/>
    <m/>
    <n v="41"/>
    <s v="Cybersecurity Bootcamp"/>
    <m/>
    <m/>
    <x v="9"/>
    <m/>
    <m/>
    <s v="ARR"/>
    <s v="ONL"/>
    <s v="ONL"/>
    <s v="Staff"/>
    <n v="10"/>
    <n v="1"/>
    <m/>
    <d v="1899-12-30T00:00:00"/>
    <s v=""/>
    <s v=""/>
    <s v=""/>
    <s v=""/>
    <s v=""/>
    <n v="1"/>
    <n v="1"/>
    <x v="4"/>
    <m/>
    <m/>
    <m/>
  </r>
  <r>
    <n v="180"/>
    <n v="15"/>
    <n v="0"/>
    <x v="0"/>
    <n v="4639"/>
    <s v="L."/>
    <s v="EDU"/>
    <n v="411"/>
    <m/>
    <n v="1"/>
    <s v="Student Tch Elem Music"/>
    <n v="5"/>
    <n v="5"/>
    <x v="9"/>
    <m/>
    <m/>
    <s v="ARR"/>
    <s v="ARR"/>
    <s v="ARR"/>
    <s v="Fabricius, R"/>
    <n v="15"/>
    <n v="0"/>
    <m/>
    <d v="1899-12-30T00:00:00"/>
    <s v=""/>
    <s v=""/>
    <s v=""/>
    <s v=""/>
    <s v=""/>
    <n v="1"/>
    <n v="1"/>
    <x v="4"/>
    <m/>
    <m/>
    <m/>
  </r>
  <r>
    <n v="181"/>
    <n v="15"/>
    <n v="0"/>
    <x v="0"/>
    <n v="4640"/>
    <s v="L."/>
    <s v="EDU"/>
    <n v="412"/>
    <m/>
    <n v="1"/>
    <s v="Student Tch Sec Music"/>
    <n v="5"/>
    <n v="5"/>
    <x v="9"/>
    <m/>
    <m/>
    <s v="ARR"/>
    <s v="ARR"/>
    <s v="ARR"/>
    <s v="Fabricius, R"/>
    <n v="15"/>
    <n v="0"/>
    <m/>
    <d v="1899-12-30T00:00:00"/>
    <s v=""/>
    <s v=""/>
    <s v=""/>
    <s v=""/>
    <s v=""/>
    <n v="1"/>
    <n v="1"/>
    <x v="4"/>
    <m/>
    <m/>
    <m/>
  </r>
  <r>
    <n v="47"/>
    <n v="20"/>
    <n v="20"/>
    <x v="0"/>
    <n v="4456"/>
    <s v="L."/>
    <s v="BIO"/>
    <n v="420"/>
    <m/>
    <n v="1"/>
    <s v="Vertebrate Physiology"/>
    <n v="4"/>
    <n v="4"/>
    <x v="1"/>
    <d v="1899-12-30T13:20:00"/>
    <s v="pm"/>
    <s v="MWF"/>
    <s v="SCIE"/>
    <n v="109"/>
    <s v="Davis, T"/>
    <n v="20"/>
    <n v="1"/>
    <m/>
    <d v="1899-12-30T00:50:00"/>
    <n v="1"/>
    <s v=""/>
    <n v="2"/>
    <s v=""/>
    <n v="3"/>
    <s v=""/>
    <n v="3"/>
    <x v="4"/>
    <m/>
    <m/>
    <m/>
  </r>
  <r>
    <n v="48"/>
    <n v="10"/>
    <n v="6"/>
    <x v="0"/>
    <n v="5113"/>
    <s v="L."/>
    <s v="BIO"/>
    <n v="420"/>
    <m/>
    <n v="2"/>
    <s v="Vertebrate Physiology"/>
    <n v="4"/>
    <n v="4"/>
    <x v="1"/>
    <d v="1899-12-30T13:20:00"/>
    <s v="pm"/>
    <s v="MWF"/>
    <s v="SCIE"/>
    <n v="109"/>
    <s v="Davis, T"/>
    <n v="10"/>
    <n v="0.6"/>
    <m/>
    <d v="1899-12-30T00:50:00"/>
    <n v="1"/>
    <s v=""/>
    <n v="2"/>
    <s v=""/>
    <n v="3"/>
    <s v=""/>
    <n v="3"/>
    <x v="4"/>
    <m/>
    <m/>
    <m/>
  </r>
  <r>
    <n v="182"/>
    <n v="15"/>
    <n v="0"/>
    <x v="0"/>
    <n v="4641"/>
    <s v="L."/>
    <s v="EDU"/>
    <n v="424"/>
    <m/>
    <n v="1"/>
    <s v="Stud Tch Early Child Sp Ed 0-5"/>
    <n v="5"/>
    <n v="5"/>
    <x v="9"/>
    <m/>
    <m/>
    <s v="ARR"/>
    <s v="ARR"/>
    <s v="ARR"/>
    <s v="Fabricius, R"/>
    <n v="15"/>
    <n v="0"/>
    <m/>
    <d v="1899-12-30T00:00:00"/>
    <s v=""/>
    <s v=""/>
    <s v=""/>
    <s v=""/>
    <s v=""/>
    <n v="1"/>
    <n v="1"/>
    <x v="4"/>
    <m/>
    <m/>
    <m/>
  </r>
  <r>
    <n v="183"/>
    <n v="15"/>
    <n v="0"/>
    <x v="0"/>
    <n v="4642"/>
    <s v="L."/>
    <s v="EDU"/>
    <n v="426"/>
    <m/>
    <n v="1"/>
    <s v="Student Tch Primary K-3 ECE"/>
    <n v="5"/>
    <n v="5"/>
    <x v="9"/>
    <m/>
    <m/>
    <s v="ARR"/>
    <s v="ARR"/>
    <s v="ARR"/>
    <s v="Fabricius, R"/>
    <n v="15"/>
    <n v="0"/>
    <m/>
    <d v="1899-12-30T00:00:00"/>
    <s v=""/>
    <s v=""/>
    <s v=""/>
    <s v=""/>
    <s v=""/>
    <n v="1"/>
    <n v="1"/>
    <x v="4"/>
    <m/>
    <m/>
    <m/>
  </r>
  <r>
    <n v="184"/>
    <n v="15"/>
    <n v="2"/>
    <x v="0"/>
    <n v="4643"/>
    <s v="L."/>
    <s v="EDU"/>
    <n v="432"/>
    <m/>
    <n v="1"/>
    <s v="Student Tch Elem School"/>
    <n v="10"/>
    <n v="10"/>
    <x v="9"/>
    <m/>
    <m/>
    <s v="ARR"/>
    <s v="ARR"/>
    <s v="ARR"/>
    <s v="Fabricius, R"/>
    <n v="15"/>
    <n v="0.13333333333333333"/>
    <m/>
    <d v="1899-12-30T00:00:00"/>
    <s v=""/>
    <s v=""/>
    <s v=""/>
    <s v=""/>
    <s v=""/>
    <n v="1"/>
    <n v="1"/>
    <x v="4"/>
    <m/>
    <m/>
    <m/>
  </r>
  <r>
    <n v="74"/>
    <n v="20"/>
    <n v="20"/>
    <x v="1"/>
    <n v="4232"/>
    <s v="L."/>
    <s v="BUS"/>
    <n v="433"/>
    <m/>
    <n v="1"/>
    <s v="Global Leadership"/>
    <n v="3"/>
    <n v="3"/>
    <x v="11"/>
    <d v="1899-12-30T21:00:00"/>
    <s v="pm"/>
    <s v="W"/>
    <s v="KEAN"/>
    <n v="334"/>
    <s v="Gambrall, D"/>
    <n v="20"/>
    <n v="1"/>
    <m/>
    <d v="1899-12-30T03:00:00"/>
    <s v=""/>
    <s v=""/>
    <n v="1"/>
    <s v=""/>
    <s v=""/>
    <s v=""/>
    <n v="1"/>
    <x v="4"/>
    <m/>
    <m/>
    <m/>
  </r>
  <r>
    <n v="75"/>
    <n v="20"/>
    <n v="22"/>
    <x v="1"/>
    <n v="4233"/>
    <s v="L."/>
    <s v="BUS"/>
    <n v="433"/>
    <m/>
    <n v="2"/>
    <s v="Global Leadership"/>
    <n v="3"/>
    <n v="3"/>
    <x v="11"/>
    <d v="1899-12-30T21:00:00"/>
    <s v="pm"/>
    <s v="TH"/>
    <s v="KEAN"/>
    <n v="334"/>
    <s v="Gambrall, D"/>
    <n v="22"/>
    <n v="1.1000000000000001"/>
    <m/>
    <d v="1899-12-30T03:00:00"/>
    <s v=""/>
    <m/>
    <s v=""/>
    <n v="1"/>
    <s v=""/>
    <s v=""/>
    <n v="1"/>
    <x v="4"/>
    <m/>
    <m/>
    <m/>
  </r>
  <r>
    <n v="185"/>
    <n v="20"/>
    <n v="3"/>
    <x v="0"/>
    <n v="4644"/>
    <s v="L."/>
    <s v="EDU"/>
    <n v="441"/>
    <m/>
    <n v="1"/>
    <s v="Student Tch Inst Strat I K-8"/>
    <n v="5"/>
    <n v="5"/>
    <x v="9"/>
    <m/>
    <m/>
    <s v="ARR"/>
    <s v="ARR"/>
    <s v="ARR"/>
    <s v="Fabricius, R"/>
    <n v="20"/>
    <n v="0.15"/>
    <m/>
    <d v="1899-12-30T00:00:00"/>
    <s v=""/>
    <s v=""/>
    <s v=""/>
    <s v=""/>
    <s v=""/>
    <n v="1"/>
    <n v="1"/>
    <x v="4"/>
    <m/>
    <m/>
    <m/>
  </r>
  <r>
    <n v="186"/>
    <n v="20"/>
    <n v="3"/>
    <x v="0"/>
    <n v="4645"/>
    <s v="L."/>
    <s v="EDU"/>
    <n v="442"/>
    <m/>
    <n v="1"/>
    <s v="Student Tch El Ed Inst Strat I"/>
    <n v="5"/>
    <n v="5"/>
    <x v="9"/>
    <m/>
    <m/>
    <s v="ARR"/>
    <s v="ARR"/>
    <s v="ARR"/>
    <s v="Fabricius, R"/>
    <n v="20"/>
    <n v="0.15"/>
    <m/>
    <d v="1899-12-30T00:00:00"/>
    <s v=""/>
    <s v=""/>
    <s v=""/>
    <s v=""/>
    <s v=""/>
    <n v="1"/>
    <n v="1"/>
    <x v="4"/>
    <m/>
    <m/>
    <m/>
  </r>
  <r>
    <n v="76"/>
    <n v="25"/>
    <n v="22"/>
    <x v="0"/>
    <n v="4267"/>
    <s v="L."/>
    <s v="BUS"/>
    <n v="447"/>
    <m/>
    <n v="1"/>
    <s v="Marketing Research"/>
    <n v="3"/>
    <n v="3"/>
    <x v="3"/>
    <d v="1899-12-30T09:50:00"/>
    <s v="am"/>
    <s v="MWF"/>
    <s v="KEAN"/>
    <n v="11"/>
    <s v="Choi, S"/>
    <n v="25"/>
    <n v="0.88"/>
    <m/>
    <d v="1899-12-30T00:50:00"/>
    <n v="1"/>
    <s v=""/>
    <n v="2"/>
    <s v=""/>
    <n v="3"/>
    <s v=""/>
    <n v="3"/>
    <x v="4"/>
    <m/>
    <m/>
    <m/>
  </r>
  <r>
    <n v="249"/>
    <n v="50"/>
    <n v="19"/>
    <x v="0"/>
    <n v="4817"/>
    <s v="L."/>
    <s v="HON"/>
    <n v="450"/>
    <m/>
    <n v="1"/>
    <s v="Honors Research Seminar"/>
    <n v="1"/>
    <n v="1"/>
    <x v="0"/>
    <d v="1899-12-30T11:50:00"/>
    <s v="am"/>
    <s v="M"/>
    <s v="HOFF"/>
    <n v="511"/>
    <s v="Kohlhaas, J"/>
    <n v="50"/>
    <n v="0.38"/>
    <m/>
    <d v="1899-12-30T00:50:00"/>
    <n v="1"/>
    <s v=""/>
    <s v=""/>
    <s v=""/>
    <s v=""/>
    <s v=""/>
    <n v="1"/>
    <x v="4"/>
    <m/>
    <m/>
    <m/>
  </r>
  <r>
    <n v="25"/>
    <n v="25"/>
    <n v="24"/>
    <x v="0"/>
    <n v="4260"/>
    <s v="L."/>
    <s v="BAN"/>
    <n v="450"/>
    <m/>
    <n v="1"/>
    <s v="Marketing Analytics"/>
    <n v="3"/>
    <n v="3"/>
    <x v="0"/>
    <d v="1899-12-30T12:20:00"/>
    <s v="pm"/>
    <s v="MTH"/>
    <s v="KEAN"/>
    <n v="333"/>
    <s v="Choi, S"/>
    <n v="25"/>
    <n v="0.96"/>
    <m/>
    <d v="1899-12-30T01:20:00"/>
    <n v="1"/>
    <m/>
    <s v=""/>
    <n v="2"/>
    <s v=""/>
    <s v=""/>
    <n v="2"/>
    <x v="4"/>
    <m/>
    <m/>
    <m/>
  </r>
  <r>
    <n v="446"/>
    <n v="25"/>
    <n v="20"/>
    <x v="0"/>
    <n v="4257"/>
    <s v="L."/>
    <s v="SMG"/>
    <n v="450"/>
    <m/>
    <n v="1"/>
    <s v="Sport Finance &amp; Revenue Mgmt"/>
    <n v="3"/>
    <n v="3"/>
    <x v="5"/>
    <d v="1899-12-30T15:50:00"/>
    <s v="pm"/>
    <s v="MW"/>
    <s v="KEAN"/>
    <n v="334"/>
    <s v="Marx Scheuerell, A"/>
    <n v="25"/>
    <n v="0.8"/>
    <m/>
    <d v="1899-12-30T01:20:00"/>
    <n v="1"/>
    <s v=""/>
    <n v="2"/>
    <s v=""/>
    <s v=""/>
    <s v=""/>
    <n v="2"/>
    <x v="4"/>
    <m/>
    <m/>
    <m/>
  </r>
  <r>
    <n v="187"/>
    <n v="20"/>
    <n v="4"/>
    <x v="0"/>
    <n v="4646"/>
    <s v="L."/>
    <s v="EDU"/>
    <n v="452"/>
    <m/>
    <n v="1"/>
    <s v="Student Tch Secondary School"/>
    <n v="10"/>
    <n v="10"/>
    <x v="9"/>
    <m/>
    <m/>
    <s v="ARR"/>
    <s v="ARR"/>
    <s v="ARR"/>
    <s v="Fabricius, R"/>
    <n v="20"/>
    <n v="0.2"/>
    <m/>
    <d v="1899-12-30T00:00:00"/>
    <s v=""/>
    <s v=""/>
    <s v=""/>
    <s v=""/>
    <s v=""/>
    <n v="1"/>
    <n v="1"/>
    <x v="4"/>
    <m/>
    <m/>
    <m/>
  </r>
  <r>
    <n v="7"/>
    <n v="25"/>
    <n v="16"/>
    <x v="0"/>
    <n v="4219"/>
    <s v="L."/>
    <s v="ACC"/>
    <n v="455"/>
    <m/>
    <n v="1"/>
    <s v="Federal Income Tax I"/>
    <n v="3"/>
    <n v="3"/>
    <x v="2"/>
    <d v="1899-12-30T09:20:00"/>
    <s v="am"/>
    <s v="TTH"/>
    <s v="KEAN"/>
    <n v="305"/>
    <s v="Schleicher, D"/>
    <n v="25"/>
    <n v="0.64"/>
    <m/>
    <d v="1899-12-30T01:20:00"/>
    <s v=""/>
    <n v="1"/>
    <s v=""/>
    <n v="2"/>
    <s v=""/>
    <s v=""/>
    <n v="2"/>
    <x v="4"/>
    <m/>
    <m/>
    <m/>
  </r>
  <r>
    <n v="77"/>
    <n v="25"/>
    <n v="6"/>
    <x v="0"/>
    <n v="4230"/>
    <s v="L."/>
    <s v="BUS"/>
    <n v="458"/>
    <m/>
    <n v="1"/>
    <s v="LIFE Portfolio Application II"/>
    <n v="3"/>
    <n v="3"/>
    <x v="0"/>
    <d v="1899-12-30T12:20:00"/>
    <s v="pm"/>
    <s v="MTH"/>
    <s v="KEAN"/>
    <n v="334"/>
    <s v="Eller, E"/>
    <n v="25"/>
    <n v="0.24"/>
    <m/>
    <d v="1899-12-30T01:20:00"/>
    <n v="1"/>
    <m/>
    <s v=""/>
    <n v="2"/>
    <s v=""/>
    <s v=""/>
    <n v="2"/>
    <x v="4"/>
    <m/>
    <m/>
    <m/>
  </r>
  <r>
    <n v="461"/>
    <n v="18"/>
    <n v="16"/>
    <x v="0"/>
    <n v="4180"/>
    <s v="L."/>
    <s v="SPA"/>
    <n v="460"/>
    <m/>
    <n v="1"/>
    <s v="Themes in Literature"/>
    <n v="3"/>
    <n v="3"/>
    <x v="8"/>
    <d v="1899-12-30T10:50:00"/>
    <s v="am"/>
    <s v="MWF"/>
    <s v="WAHL"/>
    <n v="109"/>
    <s v="Difilippo, E"/>
    <n v="18"/>
    <n v="0.88888888888888884"/>
    <m/>
    <d v="1899-12-30T00:50:00"/>
    <n v="1"/>
    <s v=""/>
    <n v="2"/>
    <s v=""/>
    <n v="3"/>
    <s v=""/>
    <n v="3"/>
    <x v="4"/>
    <m/>
    <m/>
    <m/>
  </r>
  <r>
    <n v="305"/>
    <n v="24"/>
    <n v="5"/>
    <x v="0"/>
    <n v="4370"/>
    <s v="L."/>
    <s v="MAT"/>
    <n v="460"/>
    <m/>
    <n v="1"/>
    <s v="Real Analysis"/>
    <n v="3"/>
    <n v="3"/>
    <x v="4"/>
    <d v="1899-12-30T14:20:00"/>
    <s v="pm"/>
    <s v="MWF"/>
    <s v="HENN"/>
    <n v="270"/>
    <s v="Crook, S"/>
    <n v="24"/>
    <n v="0.20833333333333334"/>
    <m/>
    <d v="1899-12-30T00:50:00"/>
    <n v="1"/>
    <s v=""/>
    <n v="2"/>
    <s v=""/>
    <n v="3"/>
    <s v=""/>
    <n v="3"/>
    <x v="4"/>
    <m/>
    <m/>
    <m/>
  </r>
  <r>
    <n v="78"/>
    <n v="25"/>
    <n v="7"/>
    <x v="0"/>
    <n v="5035"/>
    <s v="L."/>
    <s v="BUS"/>
    <n v="461"/>
    <m/>
    <n v="1"/>
    <s v="HR: Selection/Evaluation"/>
    <n v="3"/>
    <n v="3"/>
    <x v="6"/>
    <d v="1899-12-30T10:50:00"/>
    <s v="am"/>
    <s v="TTH"/>
    <s v="KEAN"/>
    <n v="305"/>
    <s v="Tringale, A"/>
    <n v="25"/>
    <n v="0.28000000000000003"/>
    <m/>
    <d v="1899-12-30T01:20:00"/>
    <s v=""/>
    <n v="1"/>
    <s v=""/>
    <n v="2"/>
    <s v=""/>
    <s v=""/>
    <n v="2"/>
    <x v="4"/>
    <m/>
    <m/>
    <m/>
  </r>
  <r>
    <n v="8"/>
    <n v="25"/>
    <n v="11"/>
    <x v="0"/>
    <n v="4220"/>
    <s v="L."/>
    <s v="ACC"/>
    <n v="468"/>
    <m/>
    <n v="1"/>
    <s v="Adv Financial Accounting"/>
    <n v="3"/>
    <n v="3"/>
    <x v="2"/>
    <d v="1899-12-30T08:50:00"/>
    <s v="am"/>
    <s v="MWF"/>
    <s v="KEAN"/>
    <n v="305"/>
    <s v="Schleicher, D"/>
    <n v="25"/>
    <n v="0.44"/>
    <m/>
    <d v="1899-12-30T00:50:00"/>
    <n v="1"/>
    <s v=""/>
    <n v="2"/>
    <s v=""/>
    <n v="3"/>
    <s v=""/>
    <n v="3"/>
    <x v="4"/>
    <m/>
    <m/>
    <m/>
  </r>
  <r>
    <n v="447"/>
    <n v="25"/>
    <n v="15"/>
    <x v="0"/>
    <n v="4254"/>
    <s v="L."/>
    <s v="SMG"/>
    <n v="468"/>
    <m/>
    <n v="1"/>
    <s v="Sport Marketing &amp; Promotions"/>
    <n v="3"/>
    <n v="3"/>
    <x v="2"/>
    <d v="1899-12-30T09:20:00"/>
    <s v="am"/>
    <s v="TTH"/>
    <s v="ROHL"/>
    <n v="143"/>
    <s v="Garrett, M"/>
    <n v="25"/>
    <n v="0.6"/>
    <m/>
    <d v="1899-12-30T01:20:00"/>
    <s v=""/>
    <n v="1"/>
    <s v=""/>
    <n v="2"/>
    <s v=""/>
    <s v=""/>
    <n v="2"/>
    <x v="4"/>
    <m/>
    <m/>
    <m/>
  </r>
  <r>
    <n v="215"/>
    <n v="18"/>
    <n v="12"/>
    <x v="0"/>
    <n v="4152"/>
    <s v="L."/>
    <s v="ENG"/>
    <n v="468"/>
    <m/>
    <n v="1"/>
    <s v="Literary Criticism"/>
    <n v="3"/>
    <n v="3"/>
    <x v="7"/>
    <d v="1899-12-30T15:20:00"/>
    <s v="pm"/>
    <s v="TTH"/>
    <s v="HOFF"/>
    <n v="111"/>
    <s v="Auge, A"/>
    <n v="18"/>
    <n v="0.66666666666666663"/>
    <m/>
    <d v="1899-12-30T01:20:00"/>
    <s v=""/>
    <n v="1"/>
    <s v=""/>
    <n v="2"/>
    <s v=""/>
    <s v=""/>
    <n v="2"/>
    <x v="4"/>
    <m/>
    <m/>
    <m/>
  </r>
  <r>
    <n v="129"/>
    <n v="35"/>
    <n v="27"/>
    <x v="0"/>
    <n v="3982"/>
    <s v="L."/>
    <s v="COM"/>
    <n v="485"/>
    <m/>
    <n v="1"/>
    <s v="Communication Research"/>
    <n v="3"/>
    <n v="3"/>
    <x v="7"/>
    <d v="1899-12-30T15:20:00"/>
    <s v="pm"/>
    <s v="TTH"/>
    <s v="KEAN"/>
    <n v="333"/>
    <s v="Farren-Eller, K"/>
    <n v="35"/>
    <n v="0.77142857142857146"/>
    <m/>
    <d v="1899-12-30T01:20:00"/>
    <s v=""/>
    <n v="1"/>
    <s v=""/>
    <n v="2"/>
    <s v=""/>
    <s v=""/>
    <n v="2"/>
    <x v="4"/>
    <m/>
    <m/>
    <m/>
  </r>
  <r>
    <n v="49"/>
    <n v="7"/>
    <n v="3"/>
    <x v="0"/>
    <n v="4457"/>
    <s v="L."/>
    <s v="BIO"/>
    <n v="487"/>
    <m/>
    <n v="1"/>
    <s v="Sen Sem Research Portfolio-PJ"/>
    <n v="2"/>
    <n v="2"/>
    <x v="5"/>
    <d v="1899-12-30T16:20:00"/>
    <s v="pm"/>
    <s v="T"/>
    <s v="SCIE"/>
    <n v="109"/>
    <s v="Sinha, A"/>
    <n v="7"/>
    <n v="0.42857142857142855"/>
    <s v="Gen Ed"/>
    <d v="1899-12-30T01:50:00"/>
    <s v=""/>
    <n v="1"/>
    <s v=""/>
    <s v=""/>
    <s v=""/>
    <s v=""/>
    <n v="1"/>
    <x v="4"/>
    <s v="PJ"/>
    <s v="AGE"/>
    <s v="Portfolio"/>
  </r>
  <r>
    <n v="50"/>
    <n v="8"/>
    <n v="3"/>
    <x v="0"/>
    <n v="4458"/>
    <s v="L."/>
    <s v="BIO"/>
    <n v="488"/>
    <m/>
    <n v="1"/>
    <s v="Senior Seminar Portfolio-PJ"/>
    <n v="2"/>
    <n v="2"/>
    <x v="5"/>
    <d v="1899-12-30T16:20:00"/>
    <s v="pm"/>
    <s v="T"/>
    <s v="SCIE"/>
    <n v="109"/>
    <s v="Sinha, A"/>
    <n v="8"/>
    <n v="0.375"/>
    <s v="Gen Ed"/>
    <d v="1899-12-30T01:50:00"/>
    <s v=""/>
    <n v="1"/>
    <s v=""/>
    <s v=""/>
    <s v=""/>
    <s v=""/>
    <n v="1"/>
    <x v="4"/>
    <s v="PJ"/>
    <s v="AGE"/>
    <s v="Portfolio"/>
  </r>
  <r>
    <n v="98"/>
    <n v="10"/>
    <n v="6"/>
    <x v="0"/>
    <n v="4474"/>
    <s v="L."/>
    <s v="CHE"/>
    <n v="489"/>
    <m/>
    <n v="1"/>
    <s v="Senior Seminar: Portfolio-PJ"/>
    <n v="1"/>
    <n v="1"/>
    <x v="13"/>
    <d v="1899-12-30T17:20:00"/>
    <s v="pm"/>
    <s v="T"/>
    <s v="SCIE"/>
    <n v="109"/>
    <s v="Oostendorp, D"/>
    <n v="10"/>
    <n v="0.6"/>
    <s v="Gen Ed"/>
    <d v="1899-12-30T00:50:00"/>
    <s v=""/>
    <n v="1"/>
    <s v=""/>
    <s v=""/>
    <s v=""/>
    <s v=""/>
    <n v="1"/>
    <x v="4"/>
    <s v="PJ"/>
    <s v="AGE"/>
    <s v="Portfolio"/>
  </r>
  <r>
    <n v="250"/>
    <n v="20"/>
    <n v="2"/>
    <x v="0"/>
    <n v="4822"/>
    <s v="L."/>
    <s v="INS"/>
    <n v="489"/>
    <m/>
    <n v="1"/>
    <s v="Senior Seminar"/>
    <n v="3"/>
    <n v="3"/>
    <x v="9"/>
    <m/>
    <m/>
    <s v="ARR"/>
    <s v="ARR"/>
    <s v="ARR"/>
    <s v="Kehren, M"/>
    <n v="20"/>
    <n v="0.1"/>
    <m/>
    <d v="1899-12-30T00:00:00"/>
    <s v=""/>
    <s v=""/>
    <s v=""/>
    <s v=""/>
    <s v=""/>
    <n v="1"/>
    <n v="1"/>
    <x v="4"/>
    <m/>
    <m/>
    <m/>
  </r>
  <r>
    <n v="396"/>
    <n v="0"/>
    <n v="2"/>
    <x v="0"/>
    <n v="5117"/>
    <s v="L."/>
    <s v="POL"/>
    <n v="489"/>
    <m/>
    <n v="1"/>
    <s v="Senior Seminar"/>
    <n v="3"/>
    <n v="3"/>
    <x v="9"/>
    <m/>
    <m/>
    <s v="ARR"/>
    <s v="ARR"/>
    <s v="ARR"/>
    <s v="Budzisz, C"/>
    <n v="2"/>
    <n v="1"/>
    <m/>
    <d v="1899-12-30T00:00:00"/>
    <s v=""/>
    <s v=""/>
    <s v=""/>
    <s v=""/>
    <s v=""/>
    <n v="1"/>
    <n v="1"/>
    <x v="4"/>
    <m/>
    <m/>
    <m/>
  </r>
  <r>
    <n v="138"/>
    <n v="10"/>
    <n v="2"/>
    <x v="0"/>
    <n v="4609"/>
    <s v="L."/>
    <s v="CRJ"/>
    <n v="490"/>
    <m/>
    <n v="1"/>
    <s v="Internship"/>
    <n v="3"/>
    <n v="3"/>
    <x v="2"/>
    <d v="1899-12-30T08:50:00"/>
    <s v="am"/>
    <s v="M"/>
    <s v="HENN"/>
    <n v="445"/>
    <s v="Decker, L"/>
    <n v="10"/>
    <n v="0.2"/>
    <m/>
    <d v="1899-12-30T00:50:00"/>
    <n v="1"/>
    <s v=""/>
    <s v=""/>
    <s v=""/>
    <s v=""/>
    <s v=""/>
    <n v="1"/>
    <x v="4"/>
    <m/>
    <m/>
    <m/>
  </r>
  <r>
    <n v="139"/>
    <n v="10"/>
    <n v="0"/>
    <x v="0"/>
    <n v="4610"/>
    <s v="L."/>
    <s v="CRJ"/>
    <n v="490"/>
    <m/>
    <n v="2"/>
    <s v="Internship"/>
    <n v="4"/>
    <n v="4"/>
    <x v="2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x v="4"/>
    <m/>
    <m/>
    <m/>
  </r>
  <r>
    <n v="140"/>
    <n v="10"/>
    <n v="0"/>
    <x v="0"/>
    <n v="4611"/>
    <s v="L."/>
    <s v="CRJ"/>
    <n v="490"/>
    <m/>
    <n v="3"/>
    <s v="Internship"/>
    <n v="5"/>
    <n v="5"/>
    <x v="2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x v="4"/>
    <m/>
    <m/>
    <m/>
  </r>
  <r>
    <n v="141"/>
    <n v="10"/>
    <n v="0"/>
    <x v="0"/>
    <n v="4612"/>
    <s v="L."/>
    <s v="CRJ"/>
    <n v="490"/>
    <m/>
    <n v="4"/>
    <s v="Internship"/>
    <n v="6"/>
    <n v="6"/>
    <x v="2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x v="4"/>
    <m/>
    <m/>
    <m/>
  </r>
  <r>
    <n v="142"/>
    <n v="10"/>
    <n v="0"/>
    <x v="0"/>
    <n v="4613"/>
    <s v="L."/>
    <s v="CRJ"/>
    <n v="490"/>
    <m/>
    <n v="5"/>
    <s v="Internship"/>
    <n v="7"/>
    <n v="7"/>
    <x v="2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x v="4"/>
    <m/>
    <m/>
    <m/>
  </r>
  <r>
    <n v="143"/>
    <n v="10"/>
    <n v="0"/>
    <x v="0"/>
    <n v="4614"/>
    <s v="L."/>
    <s v="CRJ"/>
    <n v="490"/>
    <m/>
    <n v="6"/>
    <s v="Internship"/>
    <n v="8"/>
    <n v="8"/>
    <x v="2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x v="4"/>
    <m/>
    <m/>
    <m/>
  </r>
  <r>
    <n v="144"/>
    <n v="10"/>
    <n v="0"/>
    <x v="0"/>
    <n v="4615"/>
    <s v="L."/>
    <s v="CRJ"/>
    <n v="490"/>
    <m/>
    <n v="7"/>
    <s v="Internship"/>
    <n v="9"/>
    <n v="9"/>
    <x v="2"/>
    <d v="1899-12-30T08:50:00"/>
    <s v="am"/>
    <s v="M"/>
    <s v="HENN"/>
    <n v="445"/>
    <s v="Decker, L"/>
    <n v="10"/>
    <n v="0"/>
    <m/>
    <d v="1899-12-30T00:50:00"/>
    <n v="1"/>
    <s v=""/>
    <s v=""/>
    <s v=""/>
    <s v=""/>
    <s v=""/>
    <n v="1"/>
    <x v="4"/>
    <m/>
    <m/>
    <m/>
  </r>
  <r>
    <n v="245"/>
    <n v="25"/>
    <n v="8"/>
    <x v="0"/>
    <n v="4810"/>
    <s v="L."/>
    <s v="HIS"/>
    <n v="490"/>
    <m/>
    <n v="1"/>
    <s v="Research Seminar-IN"/>
    <n v="3"/>
    <n v="3"/>
    <x v="2"/>
    <d v="1899-12-30T08:50:00"/>
    <s v="am"/>
    <s v="MWF"/>
    <s v="HOFF"/>
    <n v="212"/>
    <s v="Kehren, M"/>
    <n v="25"/>
    <n v="0.32"/>
    <s v="Gen Ed"/>
    <d v="1899-12-30T00:50:00"/>
    <n v="1"/>
    <s v=""/>
    <n v="2"/>
    <s v=""/>
    <n v="3"/>
    <s v=""/>
    <n v="3"/>
    <x v="4"/>
    <s v="IN"/>
    <s v="FEV"/>
    <s v="Integ Cap"/>
  </r>
  <r>
    <n v="413"/>
    <n v="25"/>
    <n v="27"/>
    <x v="0"/>
    <n v="4680"/>
    <s v="L."/>
    <s v="PSY"/>
    <n v="490"/>
    <m/>
    <n v="1"/>
    <s v="Senior Seminar &amp; Portfolio-PJ"/>
    <n v="3"/>
    <n v="3"/>
    <x v="6"/>
    <d v="1899-12-30T10:50:00"/>
    <s v="am"/>
    <s v="TTH"/>
    <s v="HENN"/>
    <n v="280"/>
    <s v="Grinde, L"/>
    <n v="27"/>
    <n v="1.08"/>
    <s v="Gen Ed"/>
    <d v="1899-12-30T01:20:00"/>
    <s v=""/>
    <n v="1"/>
    <s v=""/>
    <n v="2"/>
    <s v=""/>
    <s v=""/>
    <n v="2"/>
    <x v="4"/>
    <s v="PJ"/>
    <s v="AGE"/>
    <s v="Portfolio"/>
  </r>
  <r>
    <n v="197"/>
    <n v="20"/>
    <n v="15"/>
    <x v="0"/>
    <n v="4350"/>
    <s v="L."/>
    <s v="EGR"/>
    <n v="490"/>
    <m/>
    <n v="1"/>
    <s v="Capstone Engineer Design I-PJ"/>
    <n v="3"/>
    <n v="3"/>
    <x v="1"/>
    <d v="1899-12-30T13:20:00"/>
    <s v="pm"/>
    <s v="MWF"/>
    <s v="ONL"/>
    <s v="ONL"/>
    <s v="Bir, D"/>
    <n v="20"/>
    <n v="0.75"/>
    <s v="Gen Ed"/>
    <d v="1899-12-30T00:50:00"/>
    <n v="1"/>
    <s v=""/>
    <n v="2"/>
    <s v=""/>
    <n v="3"/>
    <s v=""/>
    <n v="3"/>
    <x v="4"/>
    <s v="PJ"/>
    <s v="AGE"/>
    <s v="Portfolio"/>
  </r>
  <r>
    <n v="149"/>
    <n v="20"/>
    <n v="6"/>
    <x v="0"/>
    <n v="4366"/>
    <s v="L."/>
    <s v="CSC"/>
    <n v="490"/>
    <m/>
    <n v="1"/>
    <s v="Capstone Project I"/>
    <n v="3"/>
    <n v="3"/>
    <x v="1"/>
    <d v="1899-12-30T13:20:00"/>
    <s v="pm"/>
    <s v="MWF"/>
    <s v="HENN"/>
    <n v="270"/>
    <s v="Thompson, M"/>
    <n v="20"/>
    <n v="0.3"/>
    <m/>
    <d v="1899-12-30T00:50:00"/>
    <n v="1"/>
    <s v=""/>
    <n v="2"/>
    <s v=""/>
    <n v="3"/>
    <s v=""/>
    <n v="3"/>
    <x v="4"/>
    <m/>
    <m/>
    <m/>
  </r>
  <r>
    <n v="216"/>
    <n v="18"/>
    <n v="10"/>
    <x v="0"/>
    <n v="4155"/>
    <s v="L."/>
    <s v="ENG"/>
    <n v="490"/>
    <m/>
    <n v="1"/>
    <s v="Senior Literature Capstone-PJ"/>
    <n v="3"/>
    <n v="3"/>
    <x v="4"/>
    <d v="1899-12-30T14:20:00"/>
    <s v="pm"/>
    <s v="MWF"/>
    <s v="HOFF"/>
    <n v="329"/>
    <s v="Kanyusik, W"/>
    <n v="18"/>
    <n v="0.55555555555555558"/>
    <s v="Gen Ed"/>
    <d v="1899-12-30T00:50:00"/>
    <n v="1"/>
    <s v=""/>
    <n v="2"/>
    <s v=""/>
    <n v="3"/>
    <s v=""/>
    <n v="3"/>
    <x v="4"/>
    <s v="PJ"/>
    <s v="AGE"/>
    <s v="Portfolio"/>
  </r>
  <r>
    <n v="423"/>
    <n v="25"/>
    <n v="4"/>
    <x v="0"/>
    <n v="4855"/>
    <s v="L."/>
    <s v="RST"/>
    <n v="490"/>
    <m/>
    <n v="1"/>
    <s v="Capstone Research"/>
    <n v="1"/>
    <n v="1"/>
    <x v="5"/>
    <d v="1899-12-30T15:20:00"/>
    <s v="pm"/>
    <s v="F"/>
    <s v="SMYT"/>
    <n v="102"/>
    <s v="Pitt, D"/>
    <n v="25"/>
    <n v="0.16"/>
    <m/>
    <d v="1899-12-30T00:50:00"/>
    <s v=""/>
    <s v=""/>
    <s v=""/>
    <s v=""/>
    <n v="1"/>
    <s v=""/>
    <n v="1"/>
    <x v="4"/>
    <m/>
    <m/>
    <m/>
  </r>
  <r>
    <n v="188"/>
    <n v="20"/>
    <n v="9"/>
    <x v="0"/>
    <n v="4648"/>
    <s v="L."/>
    <s v="EDU"/>
    <n v="490"/>
    <m/>
    <n v="1"/>
    <s v="Capstone Seminar/Portfolio-PJ"/>
    <n v="2"/>
    <n v="2"/>
    <x v="14"/>
    <d v="1899-12-30T17:30:00"/>
    <s v="pm"/>
    <s v="M"/>
    <s v="WAHL"/>
    <n v="101"/>
    <s v="Welsh, H"/>
    <n v="20"/>
    <n v="0.45"/>
    <s v="Gen Ed"/>
    <d v="1899-12-30T01:30:00"/>
    <n v="1"/>
    <s v=""/>
    <s v=""/>
    <s v=""/>
    <s v=""/>
    <s v=""/>
    <n v="1"/>
    <x v="4"/>
    <s v="PJ"/>
    <s v="AGE"/>
    <s v="Portfolio"/>
  </r>
  <r>
    <n v="152"/>
    <n v="15"/>
    <n v="13"/>
    <x v="0"/>
    <n v="4799"/>
    <s v="L."/>
    <s v="CTL"/>
    <n v="490"/>
    <m/>
    <n v="1"/>
    <s v="Leadership Sem for Soc Justice"/>
    <n v="2"/>
    <n v="2"/>
    <x v="11"/>
    <d v="1899-12-30T20:00:00"/>
    <s v="pm"/>
    <s v="TH"/>
    <s v="WAHL"/>
    <n v="101"/>
    <s v="Kuhl, C"/>
    <n v="15"/>
    <n v="0.8666666666666667"/>
    <m/>
    <d v="1899-12-30T02:00:00"/>
    <s v=""/>
    <m/>
    <s v=""/>
    <n v="1"/>
    <s v=""/>
    <s v=""/>
    <n v="1"/>
    <x v="4"/>
    <m/>
    <m/>
    <m/>
  </r>
  <r>
    <n v="375"/>
    <n v="25"/>
    <n v="4"/>
    <x v="0"/>
    <n v="4663"/>
    <s v="L."/>
    <s v="NEU"/>
    <n v="490"/>
    <m/>
    <n v="1"/>
    <s v="Junior Seminar I"/>
    <n v="1"/>
    <n v="1"/>
    <x v="9"/>
    <m/>
    <m/>
    <s v="ARR"/>
    <s v="ARR"/>
    <s v="ARR"/>
    <s v="Kurczek, J"/>
    <n v="25"/>
    <n v="0.16"/>
    <m/>
    <d v="1899-12-30T00:00:00"/>
    <s v=""/>
    <s v=""/>
    <s v=""/>
    <s v=""/>
    <s v=""/>
    <n v="1"/>
    <n v="1"/>
    <x v="4"/>
    <m/>
    <m/>
    <m/>
  </r>
  <r>
    <n v="217"/>
    <n v="18"/>
    <n v="10"/>
    <x v="0"/>
    <n v="5075"/>
    <s v="L."/>
    <s v="ENG"/>
    <n v="490"/>
    <s v="D"/>
    <n v="1"/>
    <s v="Senior Lit Capstone Defense"/>
    <n v="0"/>
    <n v="0"/>
    <x v="9"/>
    <m/>
    <m/>
    <s v="ARR"/>
    <s v="ARR"/>
    <s v="ARR"/>
    <s v="Kanyusik, W"/>
    <n v="18"/>
    <n v="0.55555555555555558"/>
    <m/>
    <d v="1899-12-30T00:00:00"/>
    <s v=""/>
    <s v=""/>
    <s v=""/>
    <s v=""/>
    <s v=""/>
    <n v="1"/>
    <n v="1"/>
    <x v="4"/>
    <m/>
    <m/>
    <m/>
  </r>
  <r>
    <n v="218"/>
    <n v="18"/>
    <n v="8"/>
    <x v="0"/>
    <n v="4166"/>
    <s v="L."/>
    <s v="ENG"/>
    <n v="491"/>
    <m/>
    <n v="1"/>
    <s v="Senior Thesis Seminar-PJ"/>
    <n v="3"/>
    <n v="3"/>
    <x v="8"/>
    <d v="1899-12-30T10:50:00"/>
    <s v="am"/>
    <s v="MWF"/>
    <s v="HOFF"/>
    <n v="329"/>
    <s v="Pollock, J"/>
    <n v="18"/>
    <n v="0.44444444444444442"/>
    <s v="Gen Ed"/>
    <d v="1899-12-30T00:50:00"/>
    <n v="1"/>
    <s v=""/>
    <n v="2"/>
    <s v=""/>
    <n v="3"/>
    <s v=""/>
    <n v="3"/>
    <x v="4"/>
    <s v="PJ"/>
    <s v="AGE"/>
    <s v="Portfolio"/>
  </r>
  <r>
    <n v="376"/>
    <n v="10"/>
    <n v="8"/>
    <x v="0"/>
    <n v="4664"/>
    <s v="L."/>
    <s v="NEU"/>
    <n v="491"/>
    <m/>
    <n v="1"/>
    <s v="Senior Seminar II"/>
    <n v="1"/>
    <n v="1"/>
    <x v="17"/>
    <d v="1899-12-30T17:50:00"/>
    <s v="pm"/>
    <s v="W"/>
    <s v="WAHL"/>
    <n v="143"/>
    <s v="Cassella, S"/>
    <n v="10"/>
    <n v="0.8"/>
    <m/>
    <d v="1899-12-30T00:50:00"/>
    <s v=""/>
    <s v=""/>
    <n v="1"/>
    <s v=""/>
    <s v=""/>
    <s v=""/>
    <n v="1"/>
    <x v="4"/>
    <m/>
    <m/>
    <m/>
  </r>
  <r>
    <n v="99"/>
    <n v="15"/>
    <n v="0"/>
    <x v="0"/>
    <n v="4478"/>
    <s v="L."/>
    <s v="CHE"/>
    <n v="491"/>
    <m/>
    <n v="1"/>
    <s v="Research"/>
    <n v="1"/>
    <n v="1"/>
    <x v="9"/>
    <m/>
    <m/>
    <s v="ARR"/>
    <s v="ARR"/>
    <s v="ARR"/>
    <s v="Moser, A"/>
    <n v="15"/>
    <n v="0"/>
    <m/>
    <d v="1899-12-30T00:00:00"/>
    <s v=""/>
    <s v=""/>
    <s v=""/>
    <s v=""/>
    <s v=""/>
    <n v="1"/>
    <n v="1"/>
    <x v="4"/>
    <m/>
    <m/>
    <m/>
  </r>
  <r>
    <n v="100"/>
    <n v="15"/>
    <n v="0"/>
    <x v="0"/>
    <n v="4479"/>
    <s v="L."/>
    <s v="CHE"/>
    <n v="491"/>
    <m/>
    <n v="2"/>
    <s v="Research"/>
    <n v="2"/>
    <n v="2"/>
    <x v="9"/>
    <m/>
    <m/>
    <s v="ARR"/>
    <s v="ARR"/>
    <s v="ARR"/>
    <s v="Moser, A"/>
    <n v="15"/>
    <n v="0"/>
    <m/>
    <d v="1899-12-30T00:00:00"/>
    <s v=""/>
    <s v=""/>
    <s v=""/>
    <s v=""/>
    <s v=""/>
    <n v="1"/>
    <n v="1"/>
    <x v="4"/>
    <m/>
    <m/>
    <m/>
  </r>
  <r>
    <n v="101"/>
    <n v="15"/>
    <n v="1"/>
    <x v="0"/>
    <n v="4480"/>
    <s v="L."/>
    <s v="CHE"/>
    <n v="491"/>
    <m/>
    <n v="3"/>
    <s v="Research"/>
    <n v="3"/>
    <n v="3"/>
    <x v="9"/>
    <m/>
    <m/>
    <s v="ARR"/>
    <s v="ARR"/>
    <s v="ARR"/>
    <s v="Moser, A"/>
    <n v="15"/>
    <n v="6.6666666666666666E-2"/>
    <m/>
    <d v="1899-12-30T00:00:00"/>
    <s v=""/>
    <s v=""/>
    <s v=""/>
    <s v=""/>
    <s v=""/>
    <n v="1"/>
    <n v="1"/>
    <x v="4"/>
    <m/>
    <m/>
    <m/>
  </r>
  <r>
    <n v="219"/>
    <n v="18"/>
    <n v="2"/>
    <x v="0"/>
    <n v="5076"/>
    <s v="L."/>
    <s v="ENG"/>
    <n v="491"/>
    <s v="D"/>
    <n v="1"/>
    <s v="Senior Thesis Defense"/>
    <n v="0"/>
    <n v="0"/>
    <x v="9"/>
    <m/>
    <m/>
    <s v="ARR"/>
    <s v="ARR"/>
    <s v="ARR"/>
    <s v="Pollock, J"/>
    <n v="18"/>
    <n v="0.1111111111111111"/>
    <m/>
    <d v="1899-12-30T00:00:00"/>
    <s v=""/>
    <s v=""/>
    <s v=""/>
    <s v=""/>
    <s v=""/>
    <n v="1"/>
    <n v="1"/>
    <x v="4"/>
    <m/>
    <m/>
    <m/>
  </r>
  <r>
    <n v="266"/>
    <n v="10"/>
    <n v="6"/>
    <x v="0"/>
    <n v="5107"/>
    <s v="L."/>
    <s v="KIN"/>
    <n v="492"/>
    <m/>
    <n v="1"/>
    <s v="Internship Kinesiology I-IN"/>
    <n v="2"/>
    <n v="4"/>
    <x v="9"/>
    <m/>
    <m/>
    <s v="ARR"/>
    <s v="ARR"/>
    <s v="ARR"/>
    <s v="Biechler, E"/>
    <n v="10"/>
    <n v="0.6"/>
    <s v="Gen Ed"/>
    <d v="1899-12-30T00:00:00"/>
    <s v=""/>
    <s v=""/>
    <s v=""/>
    <s v=""/>
    <s v=""/>
    <n v="1"/>
    <n v="1"/>
    <x v="4"/>
    <s v="IN"/>
    <s v="FEV"/>
    <s v="Integ Cap"/>
  </r>
  <r>
    <n v="448"/>
    <n v="25"/>
    <n v="0"/>
    <x v="0"/>
    <n v="4255"/>
    <s v="L."/>
    <s v="SMG"/>
    <n v="492"/>
    <m/>
    <n v="1"/>
    <s v="Lev 3 Field Experience Spt Mgt"/>
    <n v="6"/>
    <n v="12"/>
    <x v="9"/>
    <m/>
    <m/>
    <s v="ARR"/>
    <s v="ARR"/>
    <s v="ARR"/>
    <s v="Garrett, M"/>
    <n v="25"/>
    <n v="0"/>
    <m/>
    <d v="1899-12-30T00:00:00"/>
    <s v=""/>
    <s v=""/>
    <s v=""/>
    <s v=""/>
    <s v=""/>
    <n v="1"/>
    <n v="1"/>
    <x v="4"/>
    <m/>
    <m/>
    <m/>
  </r>
  <r>
    <n v="130"/>
    <n v="14"/>
    <n v="9"/>
    <x v="0"/>
    <n v="3983"/>
    <s v="L."/>
    <s v="COM"/>
    <n v="493"/>
    <m/>
    <n v="1"/>
    <s v="Media Studies Practicum"/>
    <n v="1"/>
    <n v="1"/>
    <x v="3"/>
    <d v="1899-12-30T09:50:00"/>
    <s v="am"/>
    <s v="MWF"/>
    <s v="HOFF"/>
    <n v="211"/>
    <s v="Schaefer, C"/>
    <n v="14"/>
    <n v="0.6428571428571429"/>
    <m/>
    <d v="1899-12-30T00:50:00"/>
    <n v="1"/>
    <s v=""/>
    <n v="2"/>
    <s v=""/>
    <n v="3"/>
    <s v=""/>
    <n v="3"/>
    <x v="4"/>
    <m/>
    <m/>
    <m/>
  </r>
  <r>
    <n v="220"/>
    <n v="4"/>
    <n v="1"/>
    <x v="0"/>
    <n v="5191"/>
    <s v="L."/>
    <s v="ENG"/>
    <n v="493"/>
    <m/>
    <n v="1"/>
    <s v="Eng Prctm:Lit Journal &amp; Prdct"/>
    <n v="1"/>
    <n v="1"/>
    <x v="9"/>
    <m/>
    <m/>
    <s v="ARR"/>
    <s v="ARR"/>
    <s v="ARR"/>
    <s v="Pollock, J"/>
    <n v="4"/>
    <n v="0.25"/>
    <m/>
    <d v="1899-12-30T00:00:00"/>
    <s v=""/>
    <s v=""/>
    <s v=""/>
    <s v=""/>
    <s v=""/>
    <n v="1"/>
    <n v="1"/>
    <x v="4"/>
    <m/>
    <m/>
    <m/>
  </r>
  <r>
    <n v="267"/>
    <n v="10"/>
    <n v="0"/>
    <x v="0"/>
    <n v="4501"/>
    <s v="L."/>
    <s v="KIN"/>
    <n v="493"/>
    <m/>
    <n v="1"/>
    <s v="Internship in Kinesiology II"/>
    <n v="2"/>
    <n v="4"/>
    <x v="9"/>
    <m/>
    <m/>
    <s v="ARR"/>
    <s v="ARR"/>
    <s v="ARR"/>
    <s v="Biechler, E"/>
    <n v="10"/>
    <n v="0"/>
    <m/>
    <d v="1899-12-30T00:00:00"/>
    <s v=""/>
    <s v=""/>
    <s v=""/>
    <s v=""/>
    <s v=""/>
    <n v="1"/>
    <n v="1"/>
    <x v="4"/>
    <m/>
    <m/>
    <m/>
  </r>
  <r>
    <n v="371"/>
    <n v="0"/>
    <n v="1"/>
    <x v="0"/>
    <n v="5155"/>
    <s v="L."/>
    <s v="MUS"/>
    <n v="498"/>
    <m/>
    <n v="1"/>
    <s v="DR: Choral Prog &amp; Pedagogy"/>
    <n v="1"/>
    <n v="3"/>
    <x v="9"/>
    <m/>
    <m/>
    <s v="ARR"/>
    <s v="ARR"/>
    <s v="ARR"/>
    <s v="Cawley, J"/>
    <n v="1"/>
    <n v="1"/>
    <m/>
    <d v="1899-12-30T00:00:00"/>
    <s v=""/>
    <s v=""/>
    <s v=""/>
    <s v=""/>
    <s v=""/>
    <n v="1"/>
    <n v="1"/>
    <x v="4"/>
    <m/>
    <m/>
    <m/>
  </r>
  <r>
    <n v="306"/>
    <n v="15"/>
    <n v="18"/>
    <x v="1"/>
    <n v="4652"/>
    <s v="L."/>
    <s v="MHC"/>
    <n v="501"/>
    <m/>
    <n v="1"/>
    <s v="Foundations of Mental Health"/>
    <n v="3"/>
    <n v="3"/>
    <x v="14"/>
    <d v="1899-12-30T18:30:00"/>
    <s v="pm"/>
    <s v="TH"/>
    <s v="HENN"/>
    <n v="250"/>
    <s v="Kathleen, A"/>
    <n v="18"/>
    <n v="1.2"/>
    <m/>
    <d v="1899-12-30T02:30:00"/>
    <s v=""/>
    <m/>
    <s v=""/>
    <n v="1"/>
    <s v=""/>
    <s v=""/>
    <n v="1"/>
    <x v="5"/>
    <m/>
    <m/>
    <m/>
  </r>
  <r>
    <n v="14"/>
    <n v="18"/>
    <n v="5"/>
    <x v="0"/>
    <n v="4428"/>
    <s v="L."/>
    <s v="ATR"/>
    <n v="511"/>
    <m/>
    <n v="1"/>
    <s v="Eval of Athletic Injuries II"/>
    <n v="3"/>
    <n v="3"/>
    <x v="2"/>
    <d v="1899-12-30T09:20:00"/>
    <s v="am"/>
    <s v="TTH"/>
    <s v="ROHL"/>
    <n v="127"/>
    <s v="Beard, M"/>
    <n v="18"/>
    <n v="0.27777777777777779"/>
    <m/>
    <d v="1899-12-30T01:20:00"/>
    <s v=""/>
    <n v="1"/>
    <s v=""/>
    <n v="2"/>
    <s v=""/>
    <s v=""/>
    <n v="2"/>
    <x v="5"/>
    <m/>
    <m/>
    <m/>
  </r>
  <r>
    <n v="51"/>
    <n v="15"/>
    <n v="5"/>
    <x v="0"/>
    <n v="5140"/>
    <s v="L."/>
    <s v="BIO"/>
    <n v="515"/>
    <m/>
    <n v="1"/>
    <s v="Advanced Research Seminar I"/>
    <n v="2"/>
    <n v="2"/>
    <x v="12"/>
    <d v="1899-12-30T17:20:00"/>
    <s v="pm"/>
    <s v="M"/>
    <s v="SCIE"/>
    <n v="208"/>
    <s v="Moser, A"/>
    <n v="15"/>
    <n v="0.33333333333333331"/>
    <m/>
    <d v="1899-12-30T01:50:00"/>
    <n v="1"/>
    <s v=""/>
    <s v=""/>
    <s v=""/>
    <s v=""/>
    <s v=""/>
    <n v="1"/>
    <x v="5"/>
    <m/>
    <m/>
    <m/>
  </r>
  <r>
    <n v="15"/>
    <n v="18"/>
    <n v="5"/>
    <x v="0"/>
    <n v="4429"/>
    <s v="L."/>
    <s v="ATR"/>
    <n v="520"/>
    <m/>
    <n v="1"/>
    <s v="Therapeutic Interventions I"/>
    <n v="3"/>
    <n v="3"/>
    <x v="2"/>
    <d v="1899-12-30T08:50:00"/>
    <s v="am"/>
    <s v="MWF"/>
    <s v="ROHL"/>
    <n v="127"/>
    <s v="Feld, S"/>
    <n v="18"/>
    <n v="0.27777777777777779"/>
    <m/>
    <d v="1899-12-30T00:50:00"/>
    <n v="1"/>
    <s v=""/>
    <n v="2"/>
    <s v=""/>
    <n v="3"/>
    <s v=""/>
    <n v="3"/>
    <x v="5"/>
    <m/>
    <m/>
    <m/>
  </r>
  <r>
    <n v="52"/>
    <n v="15"/>
    <n v="6"/>
    <x v="0"/>
    <n v="5149"/>
    <s v="L."/>
    <s v="BIO"/>
    <n v="520"/>
    <m/>
    <n v="1"/>
    <s v="Adv. Cellular &amp; Molecular Bio"/>
    <n v="3"/>
    <n v="3"/>
    <x v="6"/>
    <d v="1899-12-30T10:50:00"/>
    <s v="am"/>
    <s v="TTH"/>
    <s v="SCIE"/>
    <n v="208"/>
    <s v="Cooper, K"/>
    <n v="15"/>
    <n v="0.4"/>
    <m/>
    <d v="1899-12-30T01:20:00"/>
    <s v=""/>
    <n v="1"/>
    <s v=""/>
    <n v="2"/>
    <s v=""/>
    <s v=""/>
    <n v="2"/>
    <x v="5"/>
    <m/>
    <m/>
    <m/>
  </r>
  <r>
    <n v="288"/>
    <n v="25"/>
    <n v="5"/>
    <x v="0"/>
    <n v="5010"/>
    <s v="L."/>
    <s v="MAA"/>
    <n v="520"/>
    <m/>
    <n v="1"/>
    <s v="Data Science"/>
    <n v="3"/>
    <n v="3"/>
    <x v="18"/>
    <d v="1899-12-30T20:30:00"/>
    <s v="pm"/>
    <s v="T"/>
    <s v="ONL"/>
    <s v="ONL"/>
    <s v="Lehman, D"/>
    <n v="25"/>
    <n v="0.2"/>
    <m/>
    <d v="1899-12-30T02:00:00"/>
    <s v=""/>
    <n v="1"/>
    <s v=""/>
    <s v=""/>
    <s v=""/>
    <s v=""/>
    <n v="1"/>
    <x v="5"/>
    <m/>
    <m/>
    <m/>
  </r>
  <r>
    <n v="424"/>
    <n v="20"/>
    <n v="8"/>
    <x v="0"/>
    <n v="4681"/>
    <s v="L."/>
    <s v="SCP"/>
    <n v="527"/>
    <m/>
    <n v="21"/>
    <s v="Human Growth &amp; Development"/>
    <n v="3"/>
    <n v="3"/>
    <x v="9"/>
    <m/>
    <m/>
    <s v="ARR"/>
    <s v="ONL"/>
    <s v="ONL"/>
    <s v="Johnson, M"/>
    <n v="20"/>
    <n v="0.4"/>
    <m/>
    <d v="1899-12-30T00:00:00"/>
    <s v=""/>
    <s v=""/>
    <s v=""/>
    <s v=""/>
    <s v=""/>
    <n v="1"/>
    <n v="1"/>
    <x v="5"/>
    <m/>
    <m/>
    <m/>
  </r>
  <r>
    <n v="307"/>
    <n v="15"/>
    <n v="15"/>
    <x v="0"/>
    <n v="4653"/>
    <s v="L."/>
    <s v="MHC"/>
    <n v="527"/>
    <m/>
    <n v="21"/>
    <s v="Human Growth and Development"/>
    <n v="3"/>
    <n v="3"/>
    <x v="9"/>
    <m/>
    <m/>
    <s v="ARR"/>
    <s v="ONL"/>
    <s v="ONL"/>
    <s v="Ricondo, K"/>
    <n v="15"/>
    <n v="1"/>
    <m/>
    <d v="1899-12-30T00:00:00"/>
    <s v=""/>
    <s v=""/>
    <s v=""/>
    <s v=""/>
    <s v=""/>
    <n v="1"/>
    <n v="1"/>
    <x v="5"/>
    <m/>
    <m/>
    <m/>
  </r>
  <r>
    <n v="16"/>
    <n v="18"/>
    <n v="5"/>
    <x v="0"/>
    <n v="4430"/>
    <s v="L."/>
    <s v="ATR"/>
    <n v="530"/>
    <m/>
    <n v="1"/>
    <s v="Evidence Based Practice in AT"/>
    <n v="3"/>
    <n v="3"/>
    <x v="3"/>
    <d v="1899-12-30T09:50:00"/>
    <s v="am"/>
    <s v="MWF"/>
    <s v="ROHL"/>
    <n v="127"/>
    <s v="Beard, M"/>
    <n v="18"/>
    <n v="0.27777777777777779"/>
    <m/>
    <d v="1899-12-30T00:50:00"/>
    <n v="1"/>
    <s v=""/>
    <n v="2"/>
    <s v=""/>
    <n v="3"/>
    <s v=""/>
    <n v="3"/>
    <x v="5"/>
    <m/>
    <m/>
    <m/>
  </r>
  <r>
    <n v="104"/>
    <n v="15"/>
    <n v="7"/>
    <x v="0"/>
    <n v="4946"/>
    <s v="L."/>
    <s v="CLD"/>
    <n v="535"/>
    <m/>
    <n v="21"/>
    <s v="Admin &amp; Management in Sport"/>
    <n v="3"/>
    <n v="3"/>
    <x v="9"/>
    <m/>
    <m/>
    <s v="ARR"/>
    <s v="ONL"/>
    <s v="ONL"/>
    <s v="Marx Scheuerell, A"/>
    <n v="15"/>
    <n v="0.46666666666666667"/>
    <m/>
    <d v="1899-12-30T00:00:00"/>
    <s v=""/>
    <s v=""/>
    <s v=""/>
    <s v=""/>
    <s v=""/>
    <n v="1"/>
    <n v="1"/>
    <x v="5"/>
    <m/>
    <m/>
    <m/>
  </r>
  <r>
    <n v="308"/>
    <n v="15"/>
    <n v="6"/>
    <x v="0"/>
    <n v="5131"/>
    <s v="L."/>
    <s v="MHC"/>
    <n v="536"/>
    <m/>
    <n v="21"/>
    <s v="Foundations of Addictions"/>
    <n v="3"/>
    <n v="3"/>
    <x v="13"/>
    <d v="1899-12-30T19:00:00"/>
    <s v="pm"/>
    <s v="M"/>
    <s v="HENN"/>
    <n v="280"/>
    <s v="Runde, C"/>
    <n v="15"/>
    <n v="0.4"/>
    <m/>
    <d v="1899-12-30T02:30:00"/>
    <n v="1"/>
    <s v=""/>
    <s v=""/>
    <s v=""/>
    <s v=""/>
    <s v=""/>
    <n v="1"/>
    <x v="5"/>
    <m/>
    <m/>
    <m/>
  </r>
  <r>
    <n v="105"/>
    <n v="15"/>
    <n v="4"/>
    <x v="0"/>
    <n v="4481"/>
    <s v="L."/>
    <s v="CLD"/>
    <n v="540"/>
    <m/>
    <n v="21"/>
    <s v="Applied Sports Physiology"/>
    <n v="3"/>
    <n v="3"/>
    <x v="9"/>
    <m/>
    <m/>
    <s v="ARR"/>
    <s v="ONL"/>
    <s v="ONL"/>
    <s v="Stroiney, D"/>
    <n v="15"/>
    <n v="0.26666666666666666"/>
    <m/>
    <d v="1899-12-30T00:00:00"/>
    <s v=""/>
    <s v=""/>
    <s v=""/>
    <s v=""/>
    <s v=""/>
    <n v="1"/>
    <n v="1"/>
    <x v="5"/>
    <m/>
    <m/>
    <m/>
  </r>
  <r>
    <n v="17"/>
    <n v="18"/>
    <n v="11"/>
    <x v="0"/>
    <n v="4431"/>
    <s v="L."/>
    <s v="ATR"/>
    <n v="542"/>
    <m/>
    <n v="1"/>
    <s v="Health &amp; Wellness Promotion"/>
    <n v="3"/>
    <n v="3"/>
    <x v="8"/>
    <d v="1899-12-30T12:20:00"/>
    <s v="pm"/>
    <s v="MF"/>
    <s v="ROHL"/>
    <n v="143"/>
    <s v="DeShaw, K"/>
    <n v="18"/>
    <n v="0.61111111111111116"/>
    <m/>
    <d v="1899-12-30T02:20:00"/>
    <n v="1"/>
    <s v=""/>
    <s v=""/>
    <s v=""/>
    <n v="2"/>
    <s v=""/>
    <n v="2"/>
    <x v="5"/>
    <m/>
    <m/>
    <m/>
  </r>
  <r>
    <n v="106"/>
    <n v="15"/>
    <n v="6"/>
    <x v="0"/>
    <n v="4482"/>
    <s v="L."/>
    <s v="CLD"/>
    <n v="545"/>
    <m/>
    <n v="21"/>
    <s v="Sports Psychology"/>
    <n v="3"/>
    <n v="3"/>
    <x v="9"/>
    <m/>
    <m/>
    <s v="ARR"/>
    <s v="ONL"/>
    <s v="ONL"/>
    <s v="Feld, S"/>
    <n v="15"/>
    <n v="0.4"/>
    <m/>
    <d v="1899-12-30T00:00:00"/>
    <s v=""/>
    <s v=""/>
    <s v=""/>
    <s v=""/>
    <s v=""/>
    <n v="1"/>
    <n v="1"/>
    <x v="5"/>
    <m/>
    <m/>
    <m/>
  </r>
  <r>
    <n v="309"/>
    <n v="15"/>
    <n v="6"/>
    <x v="0"/>
    <n v="4959"/>
    <s v="L."/>
    <s v="MHC"/>
    <n v="545"/>
    <m/>
    <n v="21"/>
    <s v="Sports Psychology"/>
    <n v="3"/>
    <n v="3"/>
    <x v="9"/>
    <m/>
    <m/>
    <s v="ARR"/>
    <s v="ONL"/>
    <s v="ONL"/>
    <s v="Feld, S"/>
    <n v="15"/>
    <n v="0.4"/>
    <m/>
    <d v="1899-12-30T00:00:00"/>
    <s v=""/>
    <s v=""/>
    <s v=""/>
    <s v=""/>
    <s v=""/>
    <n v="1"/>
    <n v="1"/>
    <x v="5"/>
    <m/>
    <m/>
    <m/>
  </r>
  <r>
    <n v="289"/>
    <n v="25"/>
    <n v="5"/>
    <x v="0"/>
    <n v="5009"/>
    <s v="L."/>
    <s v="MAA"/>
    <n v="550"/>
    <m/>
    <n v="1"/>
    <s v="Data Visualization"/>
    <n v="3"/>
    <n v="3"/>
    <x v="18"/>
    <d v="1899-12-30T20:30:00"/>
    <s v="pm"/>
    <s v="T"/>
    <s v="ONL"/>
    <s v="ONL"/>
    <s v="Keller, R"/>
    <n v="25"/>
    <n v="0.2"/>
    <m/>
    <d v="1899-12-30T02:00:00"/>
    <s v=""/>
    <n v="1"/>
    <s v=""/>
    <s v=""/>
    <s v=""/>
    <s v=""/>
    <n v="1"/>
    <x v="5"/>
    <m/>
    <m/>
    <m/>
  </r>
  <r>
    <n v="290"/>
    <n v="25"/>
    <n v="6"/>
    <x v="0"/>
    <n v="5008"/>
    <s v="L."/>
    <s v="MAA"/>
    <n v="571"/>
    <m/>
    <n v="21"/>
    <s v="Risk Analysis"/>
    <n v="3"/>
    <n v="3"/>
    <x v="18"/>
    <d v="1899-12-30T20:30:00"/>
    <s v="pm"/>
    <s v="W"/>
    <s v="ONL"/>
    <s v="ONL"/>
    <s v="Lehman, D"/>
    <n v="25"/>
    <n v="0.24"/>
    <m/>
    <d v="1899-12-30T02:00:00"/>
    <s v=""/>
    <s v=""/>
    <n v="1"/>
    <s v=""/>
    <s v=""/>
    <s v=""/>
    <n v="1"/>
    <x v="5"/>
    <m/>
    <m/>
    <m/>
  </r>
  <r>
    <n v="18"/>
    <n v="18"/>
    <n v="5"/>
    <x v="0"/>
    <n v="4432"/>
    <s v="L."/>
    <s v="ATR"/>
    <n v="602"/>
    <m/>
    <n v="1"/>
    <s v="Clinical Experience II"/>
    <n v="3"/>
    <n v="3"/>
    <x v="8"/>
    <d v="1899-12-30T10:50:00"/>
    <s v="am"/>
    <s v="M"/>
    <s v="ROHL"/>
    <n v="127"/>
    <s v="Beard, M"/>
    <n v="18"/>
    <n v="0.27777777777777779"/>
    <m/>
    <d v="1899-12-30T00:50:00"/>
    <n v="1"/>
    <s v=""/>
    <s v=""/>
    <s v=""/>
    <s v=""/>
    <s v=""/>
    <n v="1"/>
    <x v="6"/>
    <m/>
    <m/>
    <m/>
  </r>
  <r>
    <n v="19"/>
    <n v="18"/>
    <n v="6"/>
    <x v="0"/>
    <n v="4435"/>
    <s v="L."/>
    <s v="ATR"/>
    <n v="605"/>
    <m/>
    <n v="1"/>
    <s v="Clinical Experience V"/>
    <n v="6"/>
    <n v="6"/>
    <x v="6"/>
    <d v="1899-12-30T10:20:00"/>
    <s v="am"/>
    <s v="T"/>
    <s v="ROHL"/>
    <n v="127"/>
    <s v="Beard, M"/>
    <n v="18"/>
    <n v="0.33333333333333331"/>
    <m/>
    <d v="1899-12-30T00:50:00"/>
    <s v=""/>
    <n v="1"/>
    <s v=""/>
    <s v=""/>
    <s v=""/>
    <s v=""/>
    <n v="1"/>
    <x v="6"/>
    <m/>
    <m/>
    <m/>
  </r>
  <r>
    <n v="310"/>
    <n v="15"/>
    <n v="10"/>
    <x v="0"/>
    <n v="4654"/>
    <s v="L."/>
    <s v="MHC"/>
    <n v="605"/>
    <m/>
    <n v="1"/>
    <s v="Research &amp; Program Evaluation"/>
    <n v="3"/>
    <n v="3"/>
    <x v="14"/>
    <d v="1899-12-30T18:30:00"/>
    <s v="pm"/>
    <s v="T"/>
    <s v="HENN"/>
    <n v="250"/>
    <s v="Kathleen, A"/>
    <n v="15"/>
    <n v="0.66666666666666663"/>
    <m/>
    <d v="1899-12-30T02:30:00"/>
    <s v=""/>
    <n v="1"/>
    <s v=""/>
    <s v=""/>
    <s v=""/>
    <s v=""/>
    <n v="1"/>
    <x v="6"/>
    <m/>
    <m/>
    <m/>
  </r>
  <r>
    <n v="425"/>
    <n v="20"/>
    <n v="10"/>
    <x v="0"/>
    <n v="4682"/>
    <s v="L."/>
    <s v="SCP"/>
    <n v="605"/>
    <m/>
    <n v="21"/>
    <s v="Research &amp; Program Evaluation"/>
    <n v="3"/>
    <n v="3"/>
    <x v="9"/>
    <m/>
    <m/>
    <s v="ARR"/>
    <s v="ONL"/>
    <s v="ONL"/>
    <s v="Kjelland, E"/>
    <n v="20"/>
    <n v="0.5"/>
    <m/>
    <d v="1899-12-30T00:00:00"/>
    <s v=""/>
    <s v=""/>
    <s v=""/>
    <s v=""/>
    <s v=""/>
    <n v="1"/>
    <n v="1"/>
    <x v="6"/>
    <m/>
    <m/>
    <m/>
  </r>
  <r>
    <n v="20"/>
    <n v="18"/>
    <n v="6"/>
    <x v="0"/>
    <n v="4433"/>
    <s v="L."/>
    <s v="ATR"/>
    <n v="610"/>
    <m/>
    <n v="1"/>
    <s v="Adv Psychology of Injuries"/>
    <n v="3"/>
    <n v="3"/>
    <x v="2"/>
    <d v="1899-12-30T10:20:00"/>
    <s v="am"/>
    <s v="TTH"/>
    <s v="KEAN"/>
    <n v="9"/>
    <s v="Feld, S"/>
    <n v="18"/>
    <n v="0.33333333333333331"/>
    <m/>
    <d v="1899-12-30T02:20:00"/>
    <s v=""/>
    <n v="1"/>
    <s v=""/>
    <n v="2"/>
    <s v=""/>
    <s v=""/>
    <n v="2"/>
    <x v="6"/>
    <m/>
    <m/>
    <m/>
  </r>
  <r>
    <n v="311"/>
    <n v="20"/>
    <n v="14"/>
    <x v="0"/>
    <n v="4655"/>
    <s v="L."/>
    <s v="MHC"/>
    <n v="612"/>
    <m/>
    <n v="1"/>
    <s v="Prof. Orientation &amp; Identity"/>
    <n v="3"/>
    <n v="3"/>
    <x v="17"/>
    <d v="1899-12-30T19:30:00"/>
    <s v="pm"/>
    <s v="W"/>
    <s v="HENN"/>
    <n v="250"/>
    <s v="Schilder, S"/>
    <n v="20"/>
    <n v="0.7"/>
    <m/>
    <d v="1899-12-30T02:30:00"/>
    <s v=""/>
    <s v=""/>
    <n v="1"/>
    <s v=""/>
    <s v=""/>
    <s v=""/>
    <n v="1"/>
    <x v="6"/>
    <m/>
    <m/>
    <m/>
  </r>
  <r>
    <n v="426"/>
    <n v="15"/>
    <n v="14"/>
    <x v="0"/>
    <n v="4683"/>
    <s v="L."/>
    <s v="SCP"/>
    <n v="615"/>
    <m/>
    <n v="1"/>
    <s v="Assessment"/>
    <n v="3"/>
    <n v="3"/>
    <x v="14"/>
    <d v="1899-12-30T18:30:00"/>
    <s v="pm"/>
    <s v="T"/>
    <s v="WAHL"/>
    <n v="110"/>
    <s v="Baumann, P"/>
    <n v="15"/>
    <n v="0.93333333333333335"/>
    <m/>
    <d v="1899-12-30T02:30:00"/>
    <s v=""/>
    <n v="1"/>
    <s v=""/>
    <s v=""/>
    <s v=""/>
    <s v=""/>
    <n v="1"/>
    <x v="6"/>
    <m/>
    <m/>
    <m/>
  </r>
  <r>
    <n v="21"/>
    <n v="18"/>
    <n v="6"/>
    <x v="0"/>
    <n v="4434"/>
    <s v="L."/>
    <s v="ATR"/>
    <n v="640"/>
    <m/>
    <n v="1"/>
    <s v="Healthcare Administration"/>
    <n v="3"/>
    <n v="3"/>
    <x v="2"/>
    <d v="1899-12-30T09:50:00"/>
    <s v="am"/>
    <s v="MWF"/>
    <s v="GRAB"/>
    <n v="206"/>
    <s v="Figgins, M"/>
    <n v="18"/>
    <n v="0.33333333333333331"/>
    <m/>
    <d v="1899-12-30T01:50:00"/>
    <n v="1"/>
    <s v=""/>
    <n v="2"/>
    <s v=""/>
    <n v="3"/>
    <s v=""/>
    <n v="3"/>
    <x v="6"/>
    <m/>
    <m/>
    <m/>
  </r>
  <r>
    <n v="312"/>
    <n v="12"/>
    <n v="10"/>
    <x v="0"/>
    <n v="4656"/>
    <s v="L."/>
    <s v="MHC"/>
    <n v="647"/>
    <m/>
    <n v="1"/>
    <s v="Helping Relationships"/>
    <n v="3"/>
    <n v="3"/>
    <x v="14"/>
    <d v="1899-12-30T18:30:00"/>
    <s v="pm"/>
    <s v="M"/>
    <s v="HENN"/>
    <n v="250"/>
    <s v="Lauritsen, K"/>
    <n v="12"/>
    <n v="0.83333333333333337"/>
    <m/>
    <d v="1899-12-30T02:30:00"/>
    <n v="1"/>
    <s v=""/>
    <s v=""/>
    <s v=""/>
    <s v=""/>
    <s v=""/>
    <n v="1"/>
    <x v="6"/>
    <m/>
    <m/>
    <m/>
  </r>
  <r>
    <n v="427"/>
    <n v="12"/>
    <n v="8"/>
    <x v="0"/>
    <n v="4684"/>
    <s v="L."/>
    <s v="SCP"/>
    <n v="647"/>
    <m/>
    <n v="1"/>
    <s v="Helping Relationships"/>
    <n v="3"/>
    <n v="3"/>
    <x v="14"/>
    <d v="1899-12-30T18:30:00"/>
    <s v="pm"/>
    <s v="M"/>
    <s v="WAHL"/>
    <n v="110"/>
    <s v="Tuescher, K"/>
    <n v="12"/>
    <n v="0.66666666666666663"/>
    <m/>
    <d v="1899-12-30T02:30:00"/>
    <n v="1"/>
    <s v=""/>
    <s v=""/>
    <s v=""/>
    <s v=""/>
    <s v=""/>
    <n v="1"/>
    <x v="6"/>
    <m/>
    <m/>
    <m/>
  </r>
  <r>
    <n v="428"/>
    <n v="12"/>
    <n v="8"/>
    <x v="0"/>
    <n v="5181"/>
    <s v="L."/>
    <s v="SCP"/>
    <n v="647"/>
    <m/>
    <n v="2"/>
    <s v="Helping Relationships"/>
    <n v="3"/>
    <n v="3"/>
    <x v="14"/>
    <d v="1899-12-30T18:30:00"/>
    <s v="pm"/>
    <s v="M"/>
    <s v="WAHL"/>
    <n v="109"/>
    <s v="Fellenzer, R"/>
    <n v="12"/>
    <n v="0.66666666666666663"/>
    <m/>
    <d v="1899-12-30T02:30:00"/>
    <n v="1"/>
    <s v=""/>
    <s v=""/>
    <s v=""/>
    <s v=""/>
    <s v=""/>
    <n v="1"/>
    <x v="6"/>
    <m/>
    <m/>
    <m/>
  </r>
  <r>
    <n v="429"/>
    <n v="20"/>
    <n v="13"/>
    <x v="0"/>
    <n v="4685"/>
    <s v="L."/>
    <s v="SCP"/>
    <n v="690"/>
    <m/>
    <n v="1"/>
    <s v="School Counseling"/>
    <n v="3"/>
    <n v="3"/>
    <x v="14"/>
    <d v="1899-12-30T18:30:00"/>
    <s v="pm"/>
    <s v="W"/>
    <s v="WAHL"/>
    <n v="101"/>
    <s v="Baumann, P"/>
    <n v="20"/>
    <n v="0.65"/>
    <m/>
    <d v="1899-12-30T02:30:00"/>
    <s v=""/>
    <s v=""/>
    <n v="1"/>
    <s v=""/>
    <s v=""/>
    <s v=""/>
    <n v="1"/>
    <x v="6"/>
    <m/>
    <m/>
    <m/>
  </r>
  <r>
    <n v="430"/>
    <n v="12"/>
    <n v="12"/>
    <x v="0"/>
    <n v="4686"/>
    <s v="L."/>
    <s v="SCP"/>
    <n v="694"/>
    <m/>
    <n v="1"/>
    <s v="Practicum in School Counseling"/>
    <n v="3"/>
    <n v="3"/>
    <x v="9"/>
    <m/>
    <m/>
    <s v="ARR"/>
    <s v="ARR"/>
    <s v="ARR"/>
    <s v="Tuescher, K"/>
    <n v="12"/>
    <n v="1"/>
    <m/>
    <d v="1899-12-30T00:00:00"/>
    <s v=""/>
    <s v=""/>
    <s v=""/>
    <s v=""/>
    <s v=""/>
    <n v="1"/>
    <n v="1"/>
    <x v="6"/>
    <m/>
    <m/>
    <m/>
  </r>
  <r>
    <n v="313"/>
    <n v="6"/>
    <n v="7"/>
    <x v="0"/>
    <n v="4659"/>
    <s v="L."/>
    <s v="MHC"/>
    <n v="696"/>
    <m/>
    <n v="1"/>
    <s v="Supvsed Clinical Internship I"/>
    <n v="3"/>
    <n v="3"/>
    <x v="3"/>
    <d v="1899-12-30T11:00:00"/>
    <s v="am"/>
    <s v="W"/>
    <s v="HENN"/>
    <n v="170"/>
    <s v="Schilder, S"/>
    <n v="7"/>
    <n v="1.1666666666666667"/>
    <m/>
    <d v="1899-12-30T02:00:00"/>
    <s v=""/>
    <s v=""/>
    <n v="1"/>
    <s v=""/>
    <s v=""/>
    <s v=""/>
    <n v="1"/>
    <x v="6"/>
    <m/>
    <m/>
    <m/>
  </r>
  <r>
    <n v="431"/>
    <n v="6"/>
    <n v="3"/>
    <x v="0"/>
    <n v="4687"/>
    <s v="L."/>
    <s v="SCP"/>
    <n v="696"/>
    <m/>
    <n v="1"/>
    <s v="Intrnship Sch Counsling: K-8"/>
    <n v="6"/>
    <n v="6"/>
    <x v="14"/>
    <d v="1899-12-30T18:30:00"/>
    <s v="pm"/>
    <s v="W"/>
    <s v="WAHL"/>
    <n v="109"/>
    <s v="Tuescher, K"/>
    <n v="6"/>
    <n v="0.5"/>
    <m/>
    <d v="1899-12-30T02:30:00"/>
    <s v=""/>
    <s v=""/>
    <n v="1"/>
    <s v=""/>
    <s v=""/>
    <s v=""/>
    <n v="1"/>
    <x v="6"/>
    <m/>
    <m/>
    <m/>
  </r>
  <r>
    <n v="432"/>
    <n v="6"/>
    <n v="1"/>
    <x v="0"/>
    <n v="4688"/>
    <s v="L."/>
    <s v="SCP"/>
    <n v="698"/>
    <m/>
    <n v="1"/>
    <s v="Intrnship Sch Counsling: 5-12"/>
    <n v="6"/>
    <n v="6"/>
    <x v="18"/>
    <d v="1899-12-30T21:00:00"/>
    <s v="pm"/>
    <s v="W"/>
    <s v="WAHL"/>
    <n v="109"/>
    <s v="Tuescher, K"/>
    <n v="6"/>
    <n v="0.16666666666666666"/>
    <m/>
    <d v="1899-12-30T02:30:00"/>
    <s v=""/>
    <s v=""/>
    <n v="1"/>
    <s v=""/>
    <s v=""/>
    <s v=""/>
    <n v="1"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7" firstHeaderRow="0" firstDataRow="1" firstDataCol="1"/>
  <pivotFields count="35"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0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/>
    <pivotField showAll="0"/>
    <pivotField showAll="0"/>
  </pivotFields>
  <rowFields count="1">
    <field x="13"/>
  </rowFields>
  <rowItems count="14">
    <i>
      <x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M" fld="24" subtotal="count" baseField="0" baseItem="0"/>
    <dataField name="Sum of T" fld="25" baseField="13" baseItem="0"/>
    <dataField name="Sum of W" fld="26" baseField="13" baseItem="0"/>
    <dataField name="Count of TH" fld="27" subtotal="count" baseField="0" baseItem="0"/>
    <dataField name="Count of F" fld="2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outline="1" outlineData="1" multipleFieldFilters="0">
  <location ref="G3:I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2" firstHeaderRow="1" firstDataRow="2" firstDataCol="1"/>
  <pivotFields count="35">
    <pivotField dataField="1" numFmtId="164" showAll="0"/>
    <pivotField numFmtId="164" showAll="0"/>
    <pivotField numFmtId="164" showAll="0"/>
    <pivotField axis="axisCol" showAll="0">
      <items count="3">
        <item x="1"/>
        <item x="0"/>
        <item t="default"/>
      </items>
    </pivotField>
    <pivotField showAll="0"/>
    <pivotField showAll="0"/>
    <pivotField showAll="0" sortType="descending"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0"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showAll="0"/>
    <pivotField showAll="0"/>
  </pivotFields>
  <rowFields count="1">
    <field x="3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Nu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4" sqref="B4"/>
    </sheetView>
  </sheetViews>
  <sheetFormatPr defaultRowHeight="13" x14ac:dyDescent="0.3"/>
  <cols>
    <col min="3" max="3" width="17.296875" bestFit="1" customWidth="1"/>
  </cols>
  <sheetData>
    <row r="1" spans="1:3" x14ac:dyDescent="0.3">
      <c r="A1" t="s">
        <v>629</v>
      </c>
      <c r="B1" t="s">
        <v>632</v>
      </c>
      <c r="C1" t="s">
        <v>634</v>
      </c>
    </row>
    <row r="2" spans="1:3" x14ac:dyDescent="0.3">
      <c r="A2" t="s">
        <v>630</v>
      </c>
      <c r="B2">
        <v>1</v>
      </c>
      <c r="C2" s="14">
        <f>2^20</f>
        <v>1048576</v>
      </c>
    </row>
    <row r="3" spans="1:3" x14ac:dyDescent="0.3">
      <c r="A3" t="s">
        <v>631</v>
      </c>
      <c r="B3" t="s">
        <v>633</v>
      </c>
      <c r="C3" s="14">
        <v>16384</v>
      </c>
    </row>
    <row r="4" spans="1:3" x14ac:dyDescent="0.3">
      <c r="C4" s="14">
        <f>C2*C3</f>
        <v>17179869184</v>
      </c>
    </row>
    <row r="5" spans="1:3" x14ac:dyDescent="0.3">
      <c r="A5" t="s">
        <v>635</v>
      </c>
    </row>
    <row r="6" spans="1:3" x14ac:dyDescent="0.3">
      <c r="A6">
        <v>1</v>
      </c>
      <c r="B6" t="s">
        <v>636</v>
      </c>
    </row>
    <row r="7" spans="1:3" x14ac:dyDescent="0.3">
      <c r="A7">
        <v>7</v>
      </c>
      <c r="B7" t="s">
        <v>637</v>
      </c>
    </row>
    <row r="8" spans="1:3" x14ac:dyDescent="0.3">
      <c r="A8">
        <v>3</v>
      </c>
      <c r="B8" t="s">
        <v>638</v>
      </c>
    </row>
    <row r="9" spans="1:3" x14ac:dyDescent="0.3">
      <c r="B9" t="s">
        <v>639</v>
      </c>
    </row>
    <row r="10" spans="1:3" x14ac:dyDescent="0.3">
      <c r="A10">
        <f>SUM(A5:A9)</f>
        <v>11</v>
      </c>
      <c r="B10" t="s">
        <v>640</v>
      </c>
    </row>
    <row r="11" spans="1:3" x14ac:dyDescent="0.3">
      <c r="A11" s="11">
        <f>AVERAGE(A5:A9)</f>
        <v>3.6666666666666665</v>
      </c>
    </row>
  </sheetData>
  <pageMargins left="0.2" right="0.2" top="0.75" bottom="0.75" header="0.3" footer="0.3"/>
  <pageSetup orientation="landscape" r:id="rId1"/>
  <headerFooter>
    <oddHeader>&amp;LBrandon Doser&amp;CCIT 110 Principles of CIT Fall 2021&amp;RDate: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workbookViewId="0">
      <pane ySplit="6" topLeftCell="A11" activePane="bottomLeft" state="frozen"/>
      <selection activeCell="B4" sqref="B4"/>
      <selection pane="bottomLeft" activeCell="C16" sqref="C16"/>
    </sheetView>
  </sheetViews>
  <sheetFormatPr defaultRowHeight="13" x14ac:dyDescent="0.3"/>
  <cols>
    <col min="1" max="1" width="10.296875" bestFit="1" customWidth="1"/>
    <col min="2" max="2" width="75.296875" customWidth="1"/>
  </cols>
  <sheetData>
    <row r="1" spans="1:3" x14ac:dyDescent="0.3">
      <c r="A1" s="9" t="s">
        <v>602</v>
      </c>
      <c r="B1" t="s">
        <v>641</v>
      </c>
    </row>
    <row r="2" spans="1:3" x14ac:dyDescent="0.3">
      <c r="A2" s="9" t="s">
        <v>603</v>
      </c>
      <c r="B2" s="10">
        <v>44453</v>
      </c>
    </row>
    <row r="3" spans="1:3" x14ac:dyDescent="0.3">
      <c r="A3" s="9" t="s">
        <v>604</v>
      </c>
      <c r="B3" s="10">
        <f ca="1">TODAY()</f>
        <v>44455</v>
      </c>
    </row>
    <row r="4" spans="1:3" x14ac:dyDescent="0.3">
      <c r="A4" s="9" t="s">
        <v>642</v>
      </c>
      <c r="B4" s="15">
        <f ca="1">B3-B2</f>
        <v>2</v>
      </c>
    </row>
    <row r="6" spans="1:3" x14ac:dyDescent="0.3">
      <c r="A6" s="9" t="s">
        <v>605</v>
      </c>
      <c r="B6" s="9" t="s">
        <v>606</v>
      </c>
    </row>
    <row r="7" spans="1:3" x14ac:dyDescent="0.3">
      <c r="A7" s="1">
        <v>1</v>
      </c>
      <c r="B7" s="1" t="s">
        <v>607</v>
      </c>
    </row>
    <row r="8" spans="1:3" x14ac:dyDescent="0.3">
      <c r="A8" s="1">
        <v>2</v>
      </c>
      <c r="B8" s="1" t="s">
        <v>608</v>
      </c>
    </row>
    <row r="9" spans="1:3" x14ac:dyDescent="0.3">
      <c r="A9" s="1">
        <v>3</v>
      </c>
      <c r="B9" s="1" t="s">
        <v>609</v>
      </c>
    </row>
    <row r="10" spans="1:3" x14ac:dyDescent="0.3">
      <c r="A10" s="1">
        <v>4</v>
      </c>
      <c r="B10" s="1" t="s">
        <v>610</v>
      </c>
    </row>
    <row r="11" spans="1:3" x14ac:dyDescent="0.3">
      <c r="A11" s="1"/>
      <c r="B11" s="1" t="s">
        <v>611</v>
      </c>
      <c r="C11" t="s">
        <v>645</v>
      </c>
    </row>
    <row r="12" spans="1:3" x14ac:dyDescent="0.3">
      <c r="A12" s="1"/>
      <c r="B12" s="1" t="s">
        <v>612</v>
      </c>
      <c r="C12" t="s">
        <v>489</v>
      </c>
    </row>
    <row r="13" spans="1:3" x14ac:dyDescent="0.3">
      <c r="A13" s="1">
        <v>5</v>
      </c>
      <c r="B13" s="1" t="s">
        <v>613</v>
      </c>
      <c r="C13">
        <v>462</v>
      </c>
    </row>
    <row r="14" spans="1:3" x14ac:dyDescent="0.3">
      <c r="A14" s="1">
        <v>6</v>
      </c>
      <c r="B14" s="1" t="s">
        <v>614</v>
      </c>
      <c r="C14">
        <v>40</v>
      </c>
    </row>
    <row r="15" spans="1:3" x14ac:dyDescent="0.3">
      <c r="A15" s="1">
        <v>7</v>
      </c>
      <c r="B15" s="1" t="s">
        <v>615</v>
      </c>
      <c r="C15" s="19">
        <f>C14/C13</f>
        <v>8.6580086580086577E-2</v>
      </c>
    </row>
    <row r="16" spans="1:3" x14ac:dyDescent="0.3">
      <c r="A16" s="1">
        <v>8</v>
      </c>
      <c r="B16" s="1" t="s">
        <v>616</v>
      </c>
      <c r="C16">
        <v>61</v>
      </c>
    </row>
    <row r="17" spans="1:3" x14ac:dyDescent="0.3">
      <c r="A17" s="1">
        <v>9</v>
      </c>
      <c r="B17" s="1" t="s">
        <v>617</v>
      </c>
      <c r="C17">
        <v>44</v>
      </c>
    </row>
    <row r="18" spans="1:3" x14ac:dyDescent="0.3">
      <c r="A18" s="1">
        <v>10</v>
      </c>
      <c r="B18" s="1" t="s">
        <v>618</v>
      </c>
      <c r="C18">
        <v>141</v>
      </c>
    </row>
    <row r="19" spans="1:3" x14ac:dyDescent="0.3">
      <c r="A19" s="1">
        <v>11</v>
      </c>
      <c r="B19" s="1" t="s">
        <v>619</v>
      </c>
      <c r="C19">
        <v>17</v>
      </c>
    </row>
    <row r="20" spans="1:3" x14ac:dyDescent="0.3">
      <c r="A20" s="1">
        <v>12</v>
      </c>
      <c r="B20" s="1" t="s">
        <v>620</v>
      </c>
      <c r="C20" t="s">
        <v>647</v>
      </c>
    </row>
    <row r="21" spans="1:3" x14ac:dyDescent="0.3">
      <c r="A21" s="1">
        <v>13</v>
      </c>
      <c r="B21" s="1" t="s">
        <v>621</v>
      </c>
      <c r="C21">
        <v>35</v>
      </c>
    </row>
    <row r="22" spans="1:3" x14ac:dyDescent="0.3">
      <c r="A22" s="1">
        <v>14</v>
      </c>
      <c r="B22" s="1" t="s">
        <v>622</v>
      </c>
    </row>
    <row r="23" spans="1:3" x14ac:dyDescent="0.3">
      <c r="A23" s="1">
        <v>15</v>
      </c>
      <c r="B23" s="1" t="s">
        <v>623</v>
      </c>
    </row>
    <row r="24" spans="1:3" x14ac:dyDescent="0.3">
      <c r="A24" s="1">
        <v>16</v>
      </c>
      <c r="B24" s="1" t="s">
        <v>624</v>
      </c>
    </row>
    <row r="25" spans="1:3" x14ac:dyDescent="0.3">
      <c r="A25" s="1">
        <v>17</v>
      </c>
      <c r="B25" s="1" t="s">
        <v>625</v>
      </c>
    </row>
    <row r="26" spans="1:3" x14ac:dyDescent="0.3">
      <c r="A26" s="1">
        <v>18</v>
      </c>
      <c r="B26" s="1" t="s">
        <v>626</v>
      </c>
    </row>
    <row r="27" spans="1:3" x14ac:dyDescent="0.3">
      <c r="A27" s="1">
        <v>19</v>
      </c>
      <c r="B27" s="1" t="s">
        <v>627</v>
      </c>
    </row>
    <row r="28" spans="1:3" x14ac:dyDescent="0.3">
      <c r="A28" s="1">
        <v>20</v>
      </c>
      <c r="B28" s="1" t="s">
        <v>628</v>
      </c>
    </row>
  </sheetData>
  <pageMargins left="0.2" right="0.2" top="0.75" bottom="0.75" header="0.3" footer="0.3"/>
  <pageSetup orientation="landscape" r:id="rId1"/>
  <headerFooter>
    <oddHeader>&amp;LBrandon Doser&amp;CCIT 110 Principles of CIT Fall 2021&amp;RDate: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82"/>
  <sheetViews>
    <sheetView workbookViewId="0">
      <selection activeCell="B4" sqref="B4"/>
    </sheetView>
  </sheetViews>
  <sheetFormatPr defaultRowHeight="13" x14ac:dyDescent="0.3"/>
  <cols>
    <col min="1" max="10" width="8.296875" customWidth="1"/>
    <col min="11" max="11" width="22.69921875" bestFit="1" customWidth="1"/>
    <col min="12" max="34" width="7.8984375" customWidth="1"/>
  </cols>
  <sheetData>
    <row r="1" spans="1:46" x14ac:dyDescent="0.3">
      <c r="A1" s="7" t="s">
        <v>554</v>
      </c>
      <c r="B1" s="7" t="s">
        <v>555</v>
      </c>
      <c r="C1" s="7" t="s">
        <v>553</v>
      </c>
      <c r="D1" s="7" t="s">
        <v>552</v>
      </c>
      <c r="E1" s="7" t="s">
        <v>0</v>
      </c>
      <c r="F1" s="7" t="s">
        <v>556</v>
      </c>
      <c r="G1" s="7" t="s">
        <v>549</v>
      </c>
      <c r="H1" s="7" t="s">
        <v>557</v>
      </c>
      <c r="I1" s="7" t="s">
        <v>558</v>
      </c>
      <c r="J1" s="7" t="s">
        <v>562</v>
      </c>
      <c r="K1" s="7" t="s">
        <v>1</v>
      </c>
      <c r="L1" s="7" t="s">
        <v>561</v>
      </c>
      <c r="M1" s="7" t="s">
        <v>563</v>
      </c>
      <c r="N1" s="7" t="s">
        <v>550</v>
      </c>
      <c r="O1" s="7" t="s">
        <v>551</v>
      </c>
      <c r="P1" s="7" t="s">
        <v>565</v>
      </c>
      <c r="Q1" s="7" t="s">
        <v>566</v>
      </c>
      <c r="R1" s="7" t="s">
        <v>567</v>
      </c>
      <c r="S1" s="7" t="s">
        <v>568</v>
      </c>
      <c r="T1" s="7" t="s">
        <v>569</v>
      </c>
      <c r="U1" s="7" t="s">
        <v>570</v>
      </c>
      <c r="V1" s="7" t="s">
        <v>571</v>
      </c>
      <c r="W1" s="7" t="s">
        <v>572</v>
      </c>
      <c r="X1" s="7" t="s">
        <v>573</v>
      </c>
      <c r="Y1" s="7" t="s">
        <v>25</v>
      </c>
      <c r="Z1" s="7" t="s">
        <v>2</v>
      </c>
      <c r="AA1" s="7" t="s">
        <v>66</v>
      </c>
      <c r="AB1" s="7" t="s">
        <v>64</v>
      </c>
      <c r="AC1" s="7" t="s">
        <v>497</v>
      </c>
      <c r="AD1" s="7" t="s">
        <v>29</v>
      </c>
      <c r="AE1" s="7" t="s">
        <v>574</v>
      </c>
      <c r="AF1" s="7" t="s">
        <v>575</v>
      </c>
      <c r="AG1" s="7" t="s">
        <v>593</v>
      </c>
      <c r="AH1" s="7" t="s">
        <v>594</v>
      </c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3">
      <c r="A2" s="2">
        <v>242</v>
      </c>
      <c r="B2" s="2">
        <v>25</v>
      </c>
      <c r="C2" s="2">
        <v>25</v>
      </c>
      <c r="D2" s="4" t="s">
        <v>9</v>
      </c>
      <c r="E2" s="1">
        <v>4811</v>
      </c>
      <c r="F2" s="1" t="s">
        <v>3</v>
      </c>
      <c r="G2" s="1" t="s">
        <v>305</v>
      </c>
      <c r="H2" s="1">
        <v>348</v>
      </c>
      <c r="I2" s="1"/>
      <c r="J2" s="1">
        <v>1</v>
      </c>
      <c r="K2" s="1" t="s">
        <v>316</v>
      </c>
      <c r="L2" s="1">
        <v>3</v>
      </c>
      <c r="M2" s="1">
        <v>3</v>
      </c>
      <c r="N2" s="3">
        <v>0.45833333333333331</v>
      </c>
      <c r="O2" s="3">
        <v>0.51388888888888895</v>
      </c>
      <c r="P2" s="1" t="s">
        <v>10</v>
      </c>
      <c r="Q2" s="1" t="s">
        <v>54</v>
      </c>
      <c r="R2" s="1" t="s">
        <v>146</v>
      </c>
      <c r="S2" s="1">
        <v>311</v>
      </c>
      <c r="T2" s="1" t="s">
        <v>317</v>
      </c>
      <c r="U2" s="1">
        <f t="shared" ref="U2:U65" si="0">IF(B2&lt;C2,C2,B2)</f>
        <v>25</v>
      </c>
      <c r="V2" s="6">
        <f t="shared" ref="V2:V65" si="1">IF(B2=0,C2/U2,C2/B2)</f>
        <v>1</v>
      </c>
      <c r="W2" s="1" t="s">
        <v>592</v>
      </c>
      <c r="X2" s="3">
        <f t="shared" ref="X2:X65" si="2">O2-N2</f>
        <v>5.5555555555555636E-2</v>
      </c>
      <c r="Y2" s="1">
        <f t="shared" ref="Y2:Y65" si="3">IFERROR(FIND(Y$1,$Q2),"")</f>
        <v>1</v>
      </c>
      <c r="Z2" s="1"/>
      <c r="AA2" s="1" t="str">
        <f t="shared" ref="AA2:AD21" si="4">IFERROR(FIND(AA$1,$Q2),"")</f>
        <v/>
      </c>
      <c r="AB2" s="1">
        <f t="shared" si="4"/>
        <v>2</v>
      </c>
      <c r="AC2" s="1" t="str">
        <f t="shared" si="4"/>
        <v/>
      </c>
      <c r="AD2" s="1" t="str">
        <f t="shared" si="4"/>
        <v/>
      </c>
      <c r="AE2" s="1">
        <f t="shared" ref="AE2:AE65" si="5">COUNT(Y2:AD2)</f>
        <v>2</v>
      </c>
      <c r="AF2" s="1" t="s">
        <v>590</v>
      </c>
      <c r="AG2" s="1" t="s">
        <v>598</v>
      </c>
      <c r="AH2" s="1" t="s">
        <v>598</v>
      </c>
      <c r="AI2" s="1"/>
      <c r="AJ2" s="1"/>
    </row>
    <row r="3" spans="1:46" x14ac:dyDescent="0.3">
      <c r="A3" s="2">
        <v>243</v>
      </c>
      <c r="B3" s="2">
        <v>25</v>
      </c>
      <c r="C3" s="2">
        <v>24</v>
      </c>
      <c r="D3" s="4"/>
      <c r="E3" s="1">
        <v>5112</v>
      </c>
      <c r="F3" s="1" t="s">
        <v>3</v>
      </c>
      <c r="G3" s="1" t="s">
        <v>305</v>
      </c>
      <c r="H3" s="1">
        <v>348</v>
      </c>
      <c r="I3" s="1"/>
      <c r="J3" s="1">
        <v>2</v>
      </c>
      <c r="K3" s="1" t="s">
        <v>316</v>
      </c>
      <c r="L3" s="1">
        <v>3</v>
      </c>
      <c r="M3" s="1">
        <v>3</v>
      </c>
      <c r="N3" s="3">
        <v>0.45833333333333331</v>
      </c>
      <c r="O3" s="3">
        <v>0.51388888888888895</v>
      </c>
      <c r="P3" s="1" t="s">
        <v>10</v>
      </c>
      <c r="Q3" s="1" t="s">
        <v>68</v>
      </c>
      <c r="R3" s="1" t="s">
        <v>146</v>
      </c>
      <c r="S3" s="1">
        <v>311</v>
      </c>
      <c r="T3" s="1" t="s">
        <v>317</v>
      </c>
      <c r="U3" s="1">
        <f t="shared" si="0"/>
        <v>25</v>
      </c>
      <c r="V3" s="6">
        <f t="shared" si="1"/>
        <v>0.96</v>
      </c>
      <c r="W3" s="1" t="s">
        <v>592</v>
      </c>
      <c r="X3" s="3">
        <f t="shared" si="2"/>
        <v>5.5555555555555636E-2</v>
      </c>
      <c r="Y3" s="1" t="str">
        <f t="shared" si="3"/>
        <v/>
      </c>
      <c r="Z3" s="1">
        <f>IFERROR(FIND(Z$1,$Q3),"")</f>
        <v>1</v>
      </c>
      <c r="AA3" s="1" t="str">
        <f t="shared" si="4"/>
        <v/>
      </c>
      <c r="AB3" s="1" t="str">
        <f t="shared" si="4"/>
        <v/>
      </c>
      <c r="AC3" s="1">
        <f t="shared" si="4"/>
        <v>2</v>
      </c>
      <c r="AD3" s="1" t="str">
        <f t="shared" si="4"/>
        <v/>
      </c>
      <c r="AE3" s="1">
        <f t="shared" si="5"/>
        <v>2</v>
      </c>
      <c r="AF3" s="1" t="s">
        <v>590</v>
      </c>
      <c r="AG3" s="1" t="s">
        <v>598</v>
      </c>
      <c r="AH3" s="1" t="s">
        <v>598</v>
      </c>
      <c r="AI3" s="1"/>
      <c r="AJ3" s="1"/>
    </row>
    <row r="4" spans="1:46" x14ac:dyDescent="0.3">
      <c r="A4" s="2">
        <v>162</v>
      </c>
      <c r="B4" s="2">
        <v>15</v>
      </c>
      <c r="C4" s="2">
        <v>16</v>
      </c>
      <c r="D4" s="4"/>
      <c r="E4" s="1">
        <v>4621</v>
      </c>
      <c r="F4" s="1" t="s">
        <v>3</v>
      </c>
      <c r="G4" s="1" t="s">
        <v>209</v>
      </c>
      <c r="H4" s="1">
        <v>230</v>
      </c>
      <c r="I4" s="1"/>
      <c r="J4" s="1">
        <v>1</v>
      </c>
      <c r="K4" s="1" t="s">
        <v>215</v>
      </c>
      <c r="L4" s="1">
        <v>3</v>
      </c>
      <c r="M4" s="1">
        <v>3</v>
      </c>
      <c r="N4" s="3">
        <v>0.39583333333333331</v>
      </c>
      <c r="O4" s="3">
        <v>0.4513888888888889</v>
      </c>
      <c r="P4" s="1" t="s">
        <v>564</v>
      </c>
      <c r="Q4" s="1" t="s">
        <v>15</v>
      </c>
      <c r="R4" s="1" t="s">
        <v>197</v>
      </c>
      <c r="S4" s="1">
        <v>110</v>
      </c>
      <c r="T4" s="1" t="s">
        <v>216</v>
      </c>
      <c r="U4" s="1">
        <f t="shared" si="0"/>
        <v>16</v>
      </c>
      <c r="V4" s="6">
        <f t="shared" si="1"/>
        <v>1.0666666666666667</v>
      </c>
      <c r="W4" s="1" t="s">
        <v>592</v>
      </c>
      <c r="X4" s="3">
        <f t="shared" si="2"/>
        <v>5.555555555555558E-2</v>
      </c>
      <c r="Y4" s="1" t="str">
        <f t="shared" si="3"/>
        <v/>
      </c>
      <c r="Z4" s="1">
        <f>IFERROR(FIND(Z$1,$Q4),"")</f>
        <v>1</v>
      </c>
      <c r="AA4" s="1" t="str">
        <f t="shared" si="4"/>
        <v/>
      </c>
      <c r="AB4" s="1">
        <f t="shared" si="4"/>
        <v>2</v>
      </c>
      <c r="AC4" s="1" t="str">
        <f t="shared" si="4"/>
        <v/>
      </c>
      <c r="AD4" s="1" t="str">
        <f t="shared" si="4"/>
        <v/>
      </c>
      <c r="AE4" s="1">
        <f t="shared" si="5"/>
        <v>2</v>
      </c>
      <c r="AF4" s="1" t="s">
        <v>590</v>
      </c>
      <c r="AG4" s="1" t="s">
        <v>598</v>
      </c>
      <c r="AH4" s="1" t="s">
        <v>598</v>
      </c>
      <c r="AI4" s="1"/>
      <c r="AJ4" s="1"/>
    </row>
    <row r="5" spans="1:46" x14ac:dyDescent="0.3">
      <c r="A5" s="2">
        <v>453</v>
      </c>
      <c r="B5" s="2">
        <v>25</v>
      </c>
      <c r="C5" s="2">
        <v>25</v>
      </c>
      <c r="D5" s="4" t="s">
        <v>9</v>
      </c>
      <c r="E5" s="1">
        <v>4863</v>
      </c>
      <c r="F5" s="1" t="s">
        <v>3</v>
      </c>
      <c r="G5" s="1" t="s">
        <v>532</v>
      </c>
      <c r="H5" s="1">
        <v>254</v>
      </c>
      <c r="I5" s="1"/>
      <c r="J5" s="1">
        <v>1</v>
      </c>
      <c r="K5" s="1" t="s">
        <v>537</v>
      </c>
      <c r="L5" s="1">
        <v>3</v>
      </c>
      <c r="M5" s="1">
        <v>3</v>
      </c>
      <c r="N5" s="3">
        <v>0.45833333333333331</v>
      </c>
      <c r="O5" s="3">
        <v>0.51388888888888895</v>
      </c>
      <c r="P5" s="1" t="s">
        <v>10</v>
      </c>
      <c r="Q5" s="1" t="s">
        <v>54</v>
      </c>
      <c r="R5" s="1" t="s">
        <v>146</v>
      </c>
      <c r="S5" s="1">
        <v>340</v>
      </c>
      <c r="T5" s="1" t="s">
        <v>538</v>
      </c>
      <c r="U5" s="1">
        <f t="shared" si="0"/>
        <v>25</v>
      </c>
      <c r="V5" s="6">
        <f t="shared" si="1"/>
        <v>1</v>
      </c>
      <c r="W5" s="1" t="s">
        <v>592</v>
      </c>
      <c r="X5" s="3">
        <f t="shared" si="2"/>
        <v>5.5555555555555636E-2</v>
      </c>
      <c r="Y5" s="1">
        <f t="shared" si="3"/>
        <v>1</v>
      </c>
      <c r="Z5" s="1"/>
      <c r="AA5" s="1" t="str">
        <f t="shared" si="4"/>
        <v/>
      </c>
      <c r="AB5" s="1">
        <f t="shared" si="4"/>
        <v>2</v>
      </c>
      <c r="AC5" s="1" t="str">
        <f t="shared" si="4"/>
        <v/>
      </c>
      <c r="AD5" s="1" t="str">
        <f t="shared" si="4"/>
        <v/>
      </c>
      <c r="AE5" s="1">
        <f t="shared" si="5"/>
        <v>2</v>
      </c>
      <c r="AF5" s="1" t="s">
        <v>586</v>
      </c>
      <c r="AG5" s="1" t="s">
        <v>598</v>
      </c>
      <c r="AH5" s="1" t="s">
        <v>598</v>
      </c>
      <c r="AI5" s="1"/>
      <c r="AJ5" s="1"/>
    </row>
    <row r="6" spans="1:46" x14ac:dyDescent="0.3">
      <c r="A6" s="2">
        <v>420</v>
      </c>
      <c r="B6" s="2">
        <v>21</v>
      </c>
      <c r="C6" s="2">
        <v>21</v>
      </c>
      <c r="D6" s="4" t="s">
        <v>9</v>
      </c>
      <c r="E6" s="1">
        <v>4852</v>
      </c>
      <c r="F6" s="1" t="s">
        <v>3</v>
      </c>
      <c r="G6" s="1" t="s">
        <v>488</v>
      </c>
      <c r="H6" s="1">
        <v>331</v>
      </c>
      <c r="I6" s="1"/>
      <c r="J6" s="1">
        <v>1</v>
      </c>
      <c r="K6" s="1" t="s">
        <v>494</v>
      </c>
      <c r="L6" s="1">
        <v>3</v>
      </c>
      <c r="M6" s="1">
        <v>3</v>
      </c>
      <c r="N6" s="3">
        <v>0.58333333333333337</v>
      </c>
      <c r="O6" s="3">
        <v>0.63888888888888895</v>
      </c>
      <c r="P6" s="1" t="s">
        <v>10</v>
      </c>
      <c r="Q6" s="1" t="s">
        <v>15</v>
      </c>
      <c r="R6" s="1" t="s">
        <v>70</v>
      </c>
      <c r="S6" s="1">
        <v>70</v>
      </c>
      <c r="T6" s="1" t="s">
        <v>317</v>
      </c>
      <c r="U6" s="1">
        <f t="shared" si="0"/>
        <v>21</v>
      </c>
      <c r="V6" s="6">
        <f t="shared" si="1"/>
        <v>1</v>
      </c>
      <c r="W6" s="1" t="s">
        <v>592</v>
      </c>
      <c r="X6" s="3">
        <f t="shared" si="2"/>
        <v>5.555555555555558E-2</v>
      </c>
      <c r="Y6" s="1" t="str">
        <f t="shared" si="3"/>
        <v/>
      </c>
      <c r="Z6" s="1">
        <f>IFERROR(FIND(Z$1,$Q6),"")</f>
        <v>1</v>
      </c>
      <c r="AA6" s="1" t="str">
        <f t="shared" si="4"/>
        <v/>
      </c>
      <c r="AB6" s="1">
        <f t="shared" si="4"/>
        <v>2</v>
      </c>
      <c r="AC6" s="1" t="str">
        <f t="shared" si="4"/>
        <v/>
      </c>
      <c r="AD6" s="1" t="str">
        <f t="shared" si="4"/>
        <v/>
      </c>
      <c r="AE6" s="1">
        <f t="shared" si="5"/>
        <v>2</v>
      </c>
      <c r="AF6" s="1" t="s">
        <v>586</v>
      </c>
      <c r="AG6" s="1" t="s">
        <v>598</v>
      </c>
      <c r="AH6" s="1" t="s">
        <v>598</v>
      </c>
      <c r="AI6" s="1"/>
      <c r="AJ6" s="1"/>
    </row>
    <row r="7" spans="1:46" x14ac:dyDescent="0.3">
      <c r="A7" s="2">
        <v>421</v>
      </c>
      <c r="B7" s="2">
        <v>21</v>
      </c>
      <c r="C7" s="2">
        <v>21</v>
      </c>
      <c r="D7" s="4"/>
      <c r="E7" s="1">
        <v>4857</v>
      </c>
      <c r="F7" s="1" t="s">
        <v>3</v>
      </c>
      <c r="G7" s="1" t="s">
        <v>488</v>
      </c>
      <c r="H7" s="1">
        <v>331</v>
      </c>
      <c r="I7" s="1"/>
      <c r="J7" s="1">
        <v>2</v>
      </c>
      <c r="K7" s="1" t="s">
        <v>494</v>
      </c>
      <c r="L7" s="1">
        <v>3</v>
      </c>
      <c r="M7" s="1">
        <v>3</v>
      </c>
      <c r="N7" s="3">
        <v>0.58333333333333337</v>
      </c>
      <c r="O7" s="3">
        <v>0.63888888888888895</v>
      </c>
      <c r="P7" s="1" t="s">
        <v>10</v>
      </c>
      <c r="Q7" s="1" t="s">
        <v>15</v>
      </c>
      <c r="R7" s="1" t="s">
        <v>70</v>
      </c>
      <c r="S7" s="1">
        <v>70</v>
      </c>
      <c r="T7" s="1" t="s">
        <v>351</v>
      </c>
      <c r="U7" s="1">
        <f t="shared" si="0"/>
        <v>21</v>
      </c>
      <c r="V7" s="6">
        <f t="shared" si="1"/>
        <v>1</v>
      </c>
      <c r="W7" s="1" t="s">
        <v>592</v>
      </c>
      <c r="X7" s="3">
        <f t="shared" si="2"/>
        <v>5.555555555555558E-2</v>
      </c>
      <c r="Y7" s="1" t="str">
        <f t="shared" si="3"/>
        <v/>
      </c>
      <c r="Z7" s="1">
        <f>IFERROR(FIND(Z$1,$Q7),"")</f>
        <v>1</v>
      </c>
      <c r="AA7" s="1" t="str">
        <f t="shared" si="4"/>
        <v/>
      </c>
      <c r="AB7" s="1">
        <f t="shared" si="4"/>
        <v>2</v>
      </c>
      <c r="AC7" s="1" t="str">
        <f t="shared" si="4"/>
        <v/>
      </c>
      <c r="AD7" s="1" t="str">
        <f t="shared" si="4"/>
        <v/>
      </c>
      <c r="AE7" s="1">
        <f t="shared" si="5"/>
        <v>2</v>
      </c>
      <c r="AF7" s="1" t="s">
        <v>586</v>
      </c>
      <c r="AG7" s="1" t="s">
        <v>598</v>
      </c>
      <c r="AH7" s="1" t="s">
        <v>598</v>
      </c>
      <c r="AI7" s="1"/>
      <c r="AJ7" s="1"/>
    </row>
    <row r="8" spans="1:46" x14ac:dyDescent="0.3">
      <c r="A8" s="2">
        <v>382</v>
      </c>
      <c r="B8" s="2">
        <v>20</v>
      </c>
      <c r="C8" s="2">
        <v>20</v>
      </c>
      <c r="D8" s="4" t="s">
        <v>9</v>
      </c>
      <c r="E8" s="1">
        <v>4351</v>
      </c>
      <c r="F8" s="1" t="s">
        <v>3</v>
      </c>
      <c r="G8" s="1" t="s">
        <v>453</v>
      </c>
      <c r="H8" s="1">
        <v>208</v>
      </c>
      <c r="I8" s="1"/>
      <c r="J8" s="1">
        <v>1</v>
      </c>
      <c r="K8" s="1" t="s">
        <v>454</v>
      </c>
      <c r="L8" s="1">
        <v>4</v>
      </c>
      <c r="M8" s="1">
        <v>4</v>
      </c>
      <c r="N8" s="3">
        <v>0.75</v>
      </c>
      <c r="O8" s="3">
        <v>0.86805555555555547</v>
      </c>
      <c r="P8" s="1" t="s">
        <v>10</v>
      </c>
      <c r="Q8" s="1" t="s">
        <v>54</v>
      </c>
      <c r="R8" s="1" t="s">
        <v>58</v>
      </c>
      <c r="S8" s="1">
        <v>242</v>
      </c>
      <c r="T8" s="1" t="s">
        <v>455</v>
      </c>
      <c r="U8" s="1">
        <f t="shared" si="0"/>
        <v>20</v>
      </c>
      <c r="V8" s="6">
        <f t="shared" si="1"/>
        <v>1</v>
      </c>
      <c r="W8" s="1" t="s">
        <v>592</v>
      </c>
      <c r="X8" s="3">
        <f t="shared" si="2"/>
        <v>0.11805555555555547</v>
      </c>
      <c r="Y8" s="1">
        <f t="shared" si="3"/>
        <v>1</v>
      </c>
      <c r="Z8" s="1"/>
      <c r="AA8" s="1" t="str">
        <f t="shared" si="4"/>
        <v/>
      </c>
      <c r="AB8" s="1">
        <f t="shared" si="4"/>
        <v>2</v>
      </c>
      <c r="AC8" s="1" t="str">
        <f t="shared" si="4"/>
        <v/>
      </c>
      <c r="AD8" s="1" t="str">
        <f t="shared" si="4"/>
        <v/>
      </c>
      <c r="AE8" s="1">
        <f t="shared" si="5"/>
        <v>2</v>
      </c>
      <c r="AF8" s="1" t="s">
        <v>583</v>
      </c>
      <c r="AG8" s="1" t="s">
        <v>598</v>
      </c>
      <c r="AH8" s="1" t="s">
        <v>598</v>
      </c>
      <c r="AI8" s="1"/>
      <c r="AJ8" s="1"/>
    </row>
    <row r="9" spans="1:46" x14ac:dyDescent="0.3">
      <c r="A9" s="2">
        <v>93</v>
      </c>
      <c r="B9" s="2">
        <v>24</v>
      </c>
      <c r="C9" s="2">
        <v>24</v>
      </c>
      <c r="D9" s="4" t="s">
        <v>9</v>
      </c>
      <c r="E9" s="1">
        <v>5038</v>
      </c>
      <c r="F9" s="1" t="s">
        <v>3</v>
      </c>
      <c r="G9" s="1" t="s">
        <v>121</v>
      </c>
      <c r="H9" s="1">
        <v>260</v>
      </c>
      <c r="I9" s="1"/>
      <c r="J9" s="1">
        <v>1</v>
      </c>
      <c r="K9" s="1" t="s">
        <v>130</v>
      </c>
      <c r="L9" s="1">
        <v>4</v>
      </c>
      <c r="M9" s="1">
        <v>4</v>
      </c>
      <c r="N9" s="3">
        <v>0.52083333333333337</v>
      </c>
      <c r="O9" s="3">
        <v>0.55555555555555558</v>
      </c>
      <c r="P9" s="1" t="s">
        <v>10</v>
      </c>
      <c r="Q9" s="1" t="s">
        <v>6</v>
      </c>
      <c r="R9" s="1" t="s">
        <v>58</v>
      </c>
      <c r="S9" s="1">
        <v>245</v>
      </c>
      <c r="T9" s="1" t="s">
        <v>128</v>
      </c>
      <c r="U9" s="1">
        <f t="shared" si="0"/>
        <v>24</v>
      </c>
      <c r="V9" s="6">
        <f t="shared" si="1"/>
        <v>1</v>
      </c>
      <c r="W9" s="1" t="s">
        <v>592</v>
      </c>
      <c r="X9" s="3">
        <f t="shared" si="2"/>
        <v>3.472222222222221E-2</v>
      </c>
      <c r="Y9" s="1">
        <f t="shared" si="3"/>
        <v>1</v>
      </c>
      <c r="Z9" s="1" t="str">
        <f>IFERROR(FIND(Z$1,$Q9),"")</f>
        <v/>
      </c>
      <c r="AA9" s="1">
        <f t="shared" si="4"/>
        <v>2</v>
      </c>
      <c r="AB9" s="1" t="str">
        <f t="shared" si="4"/>
        <v/>
      </c>
      <c r="AC9" s="1">
        <f t="shared" si="4"/>
        <v>3</v>
      </c>
      <c r="AD9" s="1" t="str">
        <f t="shared" si="4"/>
        <v/>
      </c>
      <c r="AE9" s="1">
        <f t="shared" si="5"/>
        <v>3</v>
      </c>
      <c r="AF9" s="1" t="s">
        <v>583</v>
      </c>
      <c r="AG9" s="1" t="s">
        <v>598</v>
      </c>
      <c r="AH9" s="1" t="s">
        <v>598</v>
      </c>
      <c r="AI9" s="1"/>
      <c r="AJ9" s="1"/>
    </row>
    <row r="10" spans="1:46" x14ac:dyDescent="0.3">
      <c r="A10" s="2">
        <v>406</v>
      </c>
      <c r="B10" s="2">
        <v>20</v>
      </c>
      <c r="C10" s="2">
        <v>21</v>
      </c>
      <c r="D10" s="4" t="s">
        <v>9</v>
      </c>
      <c r="E10" s="1">
        <v>4674</v>
      </c>
      <c r="F10" s="1" t="s">
        <v>3</v>
      </c>
      <c r="G10" s="1" t="s">
        <v>471</v>
      </c>
      <c r="H10" s="1">
        <v>285</v>
      </c>
      <c r="I10" s="1"/>
      <c r="J10" s="1">
        <v>1</v>
      </c>
      <c r="K10" s="1" t="s">
        <v>479</v>
      </c>
      <c r="L10" s="1">
        <v>4</v>
      </c>
      <c r="M10" s="1">
        <v>4</v>
      </c>
      <c r="N10" s="3">
        <v>0.52083333333333337</v>
      </c>
      <c r="O10" s="3">
        <v>0.57638888888888895</v>
      </c>
      <c r="P10" s="1" t="s">
        <v>10</v>
      </c>
      <c r="Q10" s="1" t="s">
        <v>15</v>
      </c>
      <c r="R10" s="1" t="s">
        <v>58</v>
      </c>
      <c r="S10" s="1">
        <v>208</v>
      </c>
      <c r="T10" s="1" t="s">
        <v>344</v>
      </c>
      <c r="U10" s="1">
        <f t="shared" si="0"/>
        <v>21</v>
      </c>
      <c r="V10" s="6">
        <f t="shared" si="1"/>
        <v>1.05</v>
      </c>
      <c r="W10" s="1" t="s">
        <v>592</v>
      </c>
      <c r="X10" s="3">
        <f t="shared" si="2"/>
        <v>5.555555555555558E-2</v>
      </c>
      <c r="Y10" s="1" t="str">
        <f t="shared" si="3"/>
        <v/>
      </c>
      <c r="Z10" s="1">
        <f>IFERROR(FIND(Z$1,$Q10),"")</f>
        <v>1</v>
      </c>
      <c r="AA10" s="1" t="str">
        <f t="shared" si="4"/>
        <v/>
      </c>
      <c r="AB10" s="1">
        <f t="shared" si="4"/>
        <v>2</v>
      </c>
      <c r="AC10" s="1" t="str">
        <f t="shared" si="4"/>
        <v/>
      </c>
      <c r="AD10" s="1" t="str">
        <f t="shared" si="4"/>
        <v/>
      </c>
      <c r="AE10" s="1">
        <f t="shared" si="5"/>
        <v>2</v>
      </c>
      <c r="AF10" s="1" t="s">
        <v>583</v>
      </c>
      <c r="AG10" s="1" t="s">
        <v>598</v>
      </c>
      <c r="AH10" s="1" t="s">
        <v>598</v>
      </c>
      <c r="AI10" s="1"/>
      <c r="AJ10" s="1"/>
    </row>
    <row r="11" spans="1:46" x14ac:dyDescent="0.3">
      <c r="A11" s="2">
        <v>120</v>
      </c>
      <c r="B11" s="2">
        <v>25</v>
      </c>
      <c r="C11" s="2">
        <v>25</v>
      </c>
      <c r="D11" s="4" t="s">
        <v>9</v>
      </c>
      <c r="E11" s="1">
        <v>5032</v>
      </c>
      <c r="F11" s="1" t="s">
        <v>3</v>
      </c>
      <c r="G11" s="1" t="s">
        <v>144</v>
      </c>
      <c r="H11" s="1">
        <v>255</v>
      </c>
      <c r="I11" s="1"/>
      <c r="J11" s="1">
        <v>21</v>
      </c>
      <c r="K11" s="1" t="s">
        <v>162</v>
      </c>
      <c r="L11" s="1">
        <v>3</v>
      </c>
      <c r="M11" s="1">
        <v>3</v>
      </c>
      <c r="N11" s="1"/>
      <c r="O11" s="1"/>
      <c r="P11" s="1"/>
      <c r="Q11" s="1" t="s">
        <v>29</v>
      </c>
      <c r="R11" s="1" t="s">
        <v>116</v>
      </c>
      <c r="S11" s="1" t="s">
        <v>116</v>
      </c>
      <c r="T11" s="1" t="s">
        <v>156</v>
      </c>
      <c r="U11" s="1">
        <f t="shared" si="0"/>
        <v>25</v>
      </c>
      <c r="V11" s="6">
        <f t="shared" si="1"/>
        <v>1</v>
      </c>
      <c r="W11" s="1" t="s">
        <v>592</v>
      </c>
      <c r="X11" s="3">
        <f t="shared" si="2"/>
        <v>0</v>
      </c>
      <c r="Y11" s="1" t="str">
        <f t="shared" si="3"/>
        <v/>
      </c>
      <c r="Z11" s="1" t="str">
        <f>IFERROR(FIND(Z$1,$Q11),"")</f>
        <v/>
      </c>
      <c r="AA11" s="1" t="str">
        <f t="shared" si="4"/>
        <v/>
      </c>
      <c r="AB11" s="1" t="str">
        <f t="shared" si="4"/>
        <v/>
      </c>
      <c r="AC11" s="1" t="str">
        <f t="shared" si="4"/>
        <v/>
      </c>
      <c r="AD11" s="1">
        <f t="shared" si="4"/>
        <v>1</v>
      </c>
      <c r="AE11" s="1">
        <f t="shared" si="5"/>
        <v>1</v>
      </c>
      <c r="AF11" s="1" t="s">
        <v>591</v>
      </c>
      <c r="AG11" s="1" t="s">
        <v>598</v>
      </c>
      <c r="AH11" s="1" t="s">
        <v>598</v>
      </c>
      <c r="AI11" s="1"/>
      <c r="AJ11" s="1"/>
    </row>
    <row r="12" spans="1:46" x14ac:dyDescent="0.3">
      <c r="A12" s="2">
        <v>414</v>
      </c>
      <c r="B12" s="2">
        <v>25</v>
      </c>
      <c r="C12" s="2">
        <v>12</v>
      </c>
      <c r="D12" s="4"/>
      <c r="E12" s="1">
        <v>4849</v>
      </c>
      <c r="F12" s="1" t="s">
        <v>3</v>
      </c>
      <c r="G12" s="1" t="s">
        <v>486</v>
      </c>
      <c r="H12" s="1">
        <v>316</v>
      </c>
      <c r="I12" s="1"/>
      <c r="J12" s="1">
        <v>1</v>
      </c>
      <c r="K12" s="1" t="s">
        <v>487</v>
      </c>
      <c r="L12" s="1">
        <v>3</v>
      </c>
      <c r="M12" s="1">
        <v>3</v>
      </c>
      <c r="N12" s="3">
        <v>0.45833333333333331</v>
      </c>
      <c r="O12" s="3">
        <v>0.51388888888888895</v>
      </c>
      <c r="P12" s="1" t="s">
        <v>10</v>
      </c>
      <c r="Q12" s="1" t="s">
        <v>54</v>
      </c>
      <c r="R12" s="1" t="s">
        <v>197</v>
      </c>
      <c r="S12" s="1">
        <v>101</v>
      </c>
      <c r="T12" s="1" t="s">
        <v>351</v>
      </c>
      <c r="U12" s="1">
        <f t="shared" si="0"/>
        <v>25</v>
      </c>
      <c r="V12" s="6">
        <f t="shared" si="1"/>
        <v>0.48</v>
      </c>
      <c r="W12" s="1" t="s">
        <v>592</v>
      </c>
      <c r="X12" s="3">
        <f t="shared" si="2"/>
        <v>5.5555555555555636E-2</v>
      </c>
      <c r="Y12" s="1">
        <f t="shared" si="3"/>
        <v>1</v>
      </c>
      <c r="Z12" s="1"/>
      <c r="AA12" s="1" t="str">
        <f t="shared" si="4"/>
        <v/>
      </c>
      <c r="AB12" s="1">
        <f t="shared" si="4"/>
        <v>2</v>
      </c>
      <c r="AC12" s="1" t="str">
        <f t="shared" si="4"/>
        <v/>
      </c>
      <c r="AD12" s="1" t="str">
        <f t="shared" si="4"/>
        <v/>
      </c>
      <c r="AE12" s="1">
        <f t="shared" si="5"/>
        <v>2</v>
      </c>
      <c r="AF12" s="1" t="s">
        <v>591</v>
      </c>
      <c r="AG12" s="1" t="s">
        <v>598</v>
      </c>
      <c r="AH12" s="1" t="s">
        <v>598</v>
      </c>
      <c r="AI12" s="1"/>
      <c r="AJ12" s="1"/>
    </row>
    <row r="13" spans="1:46" x14ac:dyDescent="0.3">
      <c r="A13" s="2">
        <v>239</v>
      </c>
      <c r="B13" s="2">
        <v>25</v>
      </c>
      <c r="C13" s="2">
        <v>26</v>
      </c>
      <c r="D13" s="4" t="s">
        <v>9</v>
      </c>
      <c r="E13" s="1">
        <v>4807</v>
      </c>
      <c r="F13" s="1" t="s">
        <v>3</v>
      </c>
      <c r="G13" s="1" t="s">
        <v>305</v>
      </c>
      <c r="H13" s="1">
        <v>231</v>
      </c>
      <c r="I13" s="1"/>
      <c r="J13" s="1">
        <v>1</v>
      </c>
      <c r="K13" s="1" t="s">
        <v>313</v>
      </c>
      <c r="L13" s="1">
        <v>3</v>
      </c>
      <c r="M13" s="1">
        <v>3</v>
      </c>
      <c r="N13" s="3">
        <v>0.60416666666666663</v>
      </c>
      <c r="O13" s="3">
        <v>0.63888888888888895</v>
      </c>
      <c r="P13" s="1" t="s">
        <v>10</v>
      </c>
      <c r="Q13" s="1" t="s">
        <v>6</v>
      </c>
      <c r="R13" s="1" t="s">
        <v>7</v>
      </c>
      <c r="S13" s="1">
        <v>305</v>
      </c>
      <c r="T13" s="1" t="s">
        <v>307</v>
      </c>
      <c r="U13" s="1">
        <f t="shared" si="0"/>
        <v>26</v>
      </c>
      <c r="V13" s="6">
        <f t="shared" si="1"/>
        <v>1.04</v>
      </c>
      <c r="W13" s="1" t="s">
        <v>592</v>
      </c>
      <c r="X13" s="3">
        <f t="shared" si="2"/>
        <v>3.4722222222222321E-2</v>
      </c>
      <c r="Y13" s="1">
        <f t="shared" si="3"/>
        <v>1</v>
      </c>
      <c r="Z13" s="1" t="str">
        <f>IFERROR(FIND(Z$1,$Q13),"")</f>
        <v/>
      </c>
      <c r="AA13" s="1">
        <f t="shared" si="4"/>
        <v>2</v>
      </c>
      <c r="AB13" s="1" t="str">
        <f t="shared" si="4"/>
        <v/>
      </c>
      <c r="AC13" s="1">
        <f t="shared" si="4"/>
        <v>3</v>
      </c>
      <c r="AD13" s="1" t="str">
        <f t="shared" si="4"/>
        <v/>
      </c>
      <c r="AE13" s="1">
        <f t="shared" si="5"/>
        <v>3</v>
      </c>
      <c r="AF13" s="1" t="s">
        <v>588</v>
      </c>
      <c r="AG13" s="1" t="s">
        <v>598</v>
      </c>
      <c r="AH13" s="1" t="s">
        <v>598</v>
      </c>
      <c r="AI13" s="1"/>
      <c r="AJ13" s="1"/>
    </row>
    <row r="14" spans="1:46" x14ac:dyDescent="0.3">
      <c r="A14" s="2">
        <v>284</v>
      </c>
      <c r="B14" s="2">
        <v>25</v>
      </c>
      <c r="C14" s="2">
        <v>25</v>
      </c>
      <c r="D14" s="4"/>
      <c r="E14" s="1">
        <v>5027</v>
      </c>
      <c r="F14" s="1" t="s">
        <v>3</v>
      </c>
      <c r="G14" s="1" t="s">
        <v>343</v>
      </c>
      <c r="H14" s="1">
        <v>235</v>
      </c>
      <c r="I14" s="1"/>
      <c r="J14" s="1">
        <v>6</v>
      </c>
      <c r="K14" s="1" t="s">
        <v>349</v>
      </c>
      <c r="L14" s="1">
        <v>3</v>
      </c>
      <c r="M14" s="1">
        <v>3</v>
      </c>
      <c r="N14" s="3">
        <v>0.45833333333333331</v>
      </c>
      <c r="O14" s="3">
        <v>0.51388888888888895</v>
      </c>
      <c r="P14" s="1" t="s">
        <v>10</v>
      </c>
      <c r="Q14" s="1" t="s">
        <v>54</v>
      </c>
      <c r="R14" s="1" t="s">
        <v>26</v>
      </c>
      <c r="S14" s="1">
        <v>402</v>
      </c>
      <c r="T14" s="1" t="s">
        <v>345</v>
      </c>
      <c r="U14" s="1">
        <f t="shared" si="0"/>
        <v>25</v>
      </c>
      <c r="V14" s="6">
        <f t="shared" si="1"/>
        <v>1</v>
      </c>
      <c r="W14" s="1" t="s">
        <v>592</v>
      </c>
      <c r="X14" s="3">
        <f t="shared" si="2"/>
        <v>5.5555555555555636E-2</v>
      </c>
      <c r="Y14" s="1">
        <f t="shared" si="3"/>
        <v>1</v>
      </c>
      <c r="Z14" s="1"/>
      <c r="AA14" s="1" t="str">
        <f t="shared" si="4"/>
        <v/>
      </c>
      <c r="AB14" s="1">
        <f t="shared" si="4"/>
        <v>2</v>
      </c>
      <c r="AC14" s="1" t="str">
        <f t="shared" si="4"/>
        <v/>
      </c>
      <c r="AD14" s="1" t="str">
        <f t="shared" si="4"/>
        <v/>
      </c>
      <c r="AE14" s="1">
        <f t="shared" si="5"/>
        <v>2</v>
      </c>
      <c r="AF14" s="1" t="s">
        <v>579</v>
      </c>
      <c r="AG14" s="1" t="s">
        <v>597</v>
      </c>
      <c r="AH14" s="1" t="s">
        <v>599</v>
      </c>
      <c r="AI14" s="1"/>
      <c r="AJ14" s="1"/>
    </row>
    <row r="15" spans="1:46" x14ac:dyDescent="0.3">
      <c r="A15" s="2">
        <v>282</v>
      </c>
      <c r="B15" s="2">
        <v>25</v>
      </c>
      <c r="C15" s="2">
        <v>26</v>
      </c>
      <c r="D15" s="4"/>
      <c r="E15" s="1">
        <v>4832</v>
      </c>
      <c r="F15" s="1" t="s">
        <v>3</v>
      </c>
      <c r="G15" s="1" t="s">
        <v>343</v>
      </c>
      <c r="H15" s="1">
        <v>235</v>
      </c>
      <c r="I15" s="1"/>
      <c r="J15" s="1">
        <v>4</v>
      </c>
      <c r="K15" s="1" t="s">
        <v>350</v>
      </c>
      <c r="L15" s="1">
        <v>3</v>
      </c>
      <c r="M15" s="1">
        <v>3</v>
      </c>
      <c r="N15" s="3">
        <v>0.52083333333333337</v>
      </c>
      <c r="O15" s="3">
        <v>0.55555555555555558</v>
      </c>
      <c r="P15" s="1" t="s">
        <v>10</v>
      </c>
      <c r="Q15" s="1" t="s">
        <v>6</v>
      </c>
      <c r="R15" s="1" t="s">
        <v>197</v>
      </c>
      <c r="S15" s="1">
        <v>101</v>
      </c>
      <c r="T15" s="1" t="s">
        <v>351</v>
      </c>
      <c r="U15" s="1">
        <f t="shared" si="0"/>
        <v>26</v>
      </c>
      <c r="V15" s="6">
        <f t="shared" si="1"/>
        <v>1.04</v>
      </c>
      <c r="W15" s="1" t="s">
        <v>592</v>
      </c>
      <c r="X15" s="3">
        <f t="shared" si="2"/>
        <v>3.472222222222221E-2</v>
      </c>
      <c r="Y15" s="1">
        <f t="shared" si="3"/>
        <v>1</v>
      </c>
      <c r="Z15" s="1" t="str">
        <f t="shared" ref="Z15:Z58" si="6">IFERROR(FIND(Z$1,$Q15),"")</f>
        <v/>
      </c>
      <c r="AA15" s="1">
        <f t="shared" si="4"/>
        <v>2</v>
      </c>
      <c r="AB15" s="1" t="str">
        <f t="shared" si="4"/>
        <v/>
      </c>
      <c r="AC15" s="1">
        <f t="shared" si="4"/>
        <v>3</v>
      </c>
      <c r="AD15" s="1" t="str">
        <f t="shared" si="4"/>
        <v/>
      </c>
      <c r="AE15" s="1">
        <f t="shared" si="5"/>
        <v>3</v>
      </c>
      <c r="AF15" s="1" t="s">
        <v>579</v>
      </c>
      <c r="AG15" s="1" t="s">
        <v>597</v>
      </c>
      <c r="AH15" s="1" t="s">
        <v>599</v>
      </c>
      <c r="AI15" s="1"/>
      <c r="AJ15" s="1"/>
    </row>
    <row r="16" spans="1:46" x14ac:dyDescent="0.3">
      <c r="A16" s="2">
        <v>283</v>
      </c>
      <c r="B16" s="2">
        <v>25</v>
      </c>
      <c r="C16" s="2">
        <v>25</v>
      </c>
      <c r="D16" s="4"/>
      <c r="E16" s="1">
        <v>4833</v>
      </c>
      <c r="F16" s="1" t="s">
        <v>3</v>
      </c>
      <c r="G16" s="1" t="s">
        <v>343</v>
      </c>
      <c r="H16" s="1">
        <v>235</v>
      </c>
      <c r="I16" s="1"/>
      <c r="J16" s="1">
        <v>5</v>
      </c>
      <c r="K16" s="1" t="s">
        <v>350</v>
      </c>
      <c r="L16" s="1">
        <v>3</v>
      </c>
      <c r="M16" s="1">
        <v>3</v>
      </c>
      <c r="N16" s="3">
        <v>0.5625</v>
      </c>
      <c r="O16" s="3">
        <v>0.59722222222222221</v>
      </c>
      <c r="P16" s="1" t="s">
        <v>10</v>
      </c>
      <c r="Q16" s="1" t="s">
        <v>6</v>
      </c>
      <c r="R16" s="1" t="s">
        <v>197</v>
      </c>
      <c r="S16" s="1">
        <v>101</v>
      </c>
      <c r="T16" s="1" t="s">
        <v>351</v>
      </c>
      <c r="U16" s="1">
        <f t="shared" si="0"/>
        <v>25</v>
      </c>
      <c r="V16" s="6">
        <f t="shared" si="1"/>
        <v>1</v>
      </c>
      <c r="W16" s="1" t="s">
        <v>592</v>
      </c>
      <c r="X16" s="3">
        <f t="shared" si="2"/>
        <v>3.472222222222221E-2</v>
      </c>
      <c r="Y16" s="1">
        <f t="shared" si="3"/>
        <v>1</v>
      </c>
      <c r="Z16" s="1" t="str">
        <f t="shared" si="6"/>
        <v/>
      </c>
      <c r="AA16" s="1">
        <f t="shared" si="4"/>
        <v>2</v>
      </c>
      <c r="AB16" s="1" t="str">
        <f t="shared" si="4"/>
        <v/>
      </c>
      <c r="AC16" s="1">
        <f t="shared" si="4"/>
        <v>3</v>
      </c>
      <c r="AD16" s="1" t="str">
        <f t="shared" si="4"/>
        <v/>
      </c>
      <c r="AE16" s="1">
        <f t="shared" si="5"/>
        <v>3</v>
      </c>
      <c r="AF16" s="1" t="s">
        <v>579</v>
      </c>
      <c r="AG16" s="1" t="s">
        <v>597</v>
      </c>
      <c r="AH16" s="1" t="s">
        <v>599</v>
      </c>
      <c r="AI16" s="1"/>
      <c r="AJ16" s="1"/>
    </row>
    <row r="17" spans="1:36" x14ac:dyDescent="0.3">
      <c r="A17" s="2">
        <v>280</v>
      </c>
      <c r="B17" s="2">
        <v>25</v>
      </c>
      <c r="C17" s="2">
        <v>25</v>
      </c>
      <c r="D17" s="4" t="s">
        <v>9</v>
      </c>
      <c r="E17" s="1">
        <v>4163</v>
      </c>
      <c r="F17" s="1" t="s">
        <v>3</v>
      </c>
      <c r="G17" s="1" t="s">
        <v>343</v>
      </c>
      <c r="H17" s="1">
        <v>235</v>
      </c>
      <c r="I17" s="1"/>
      <c r="J17" s="1">
        <v>1</v>
      </c>
      <c r="K17" s="1" t="s">
        <v>348</v>
      </c>
      <c r="L17" s="1">
        <v>3</v>
      </c>
      <c r="M17" s="1">
        <v>3</v>
      </c>
      <c r="N17" s="3">
        <v>0.5625</v>
      </c>
      <c r="O17" s="3">
        <v>0.59722222222222221</v>
      </c>
      <c r="P17" s="1" t="s">
        <v>10</v>
      </c>
      <c r="Q17" s="1" t="s">
        <v>6</v>
      </c>
      <c r="R17" s="1" t="s">
        <v>146</v>
      </c>
      <c r="S17" s="1">
        <v>411</v>
      </c>
      <c r="T17" s="1" t="s">
        <v>279</v>
      </c>
      <c r="U17" s="1">
        <f t="shared" si="0"/>
        <v>25</v>
      </c>
      <c r="V17" s="6">
        <f t="shared" si="1"/>
        <v>1</v>
      </c>
      <c r="W17" s="1" t="s">
        <v>592</v>
      </c>
      <c r="X17" s="3">
        <f t="shared" si="2"/>
        <v>3.472222222222221E-2</v>
      </c>
      <c r="Y17" s="1">
        <f t="shared" si="3"/>
        <v>1</v>
      </c>
      <c r="Z17" s="1" t="str">
        <f t="shared" si="6"/>
        <v/>
      </c>
      <c r="AA17" s="1">
        <f t="shared" si="4"/>
        <v>2</v>
      </c>
      <c r="AB17" s="1" t="str">
        <f t="shared" si="4"/>
        <v/>
      </c>
      <c r="AC17" s="1">
        <f t="shared" si="4"/>
        <v>3</v>
      </c>
      <c r="AD17" s="1" t="str">
        <f t="shared" si="4"/>
        <v/>
      </c>
      <c r="AE17" s="1">
        <f t="shared" si="5"/>
        <v>3</v>
      </c>
      <c r="AF17" s="1" t="s">
        <v>579</v>
      </c>
      <c r="AG17" s="1" t="s">
        <v>597</v>
      </c>
      <c r="AH17" s="1" t="s">
        <v>599</v>
      </c>
      <c r="AI17" s="1"/>
      <c r="AJ17" s="1"/>
    </row>
    <row r="18" spans="1:36" x14ac:dyDescent="0.3">
      <c r="A18" s="2">
        <v>285</v>
      </c>
      <c r="B18" s="2">
        <v>25</v>
      </c>
      <c r="C18" s="2">
        <v>25</v>
      </c>
      <c r="D18" s="4" t="s">
        <v>9</v>
      </c>
      <c r="E18" s="1">
        <v>5053</v>
      </c>
      <c r="F18" s="1" t="s">
        <v>3</v>
      </c>
      <c r="G18" s="1" t="s">
        <v>343</v>
      </c>
      <c r="H18" s="1">
        <v>235</v>
      </c>
      <c r="I18" s="1"/>
      <c r="J18" s="1">
        <v>7</v>
      </c>
      <c r="K18" s="1" t="s">
        <v>352</v>
      </c>
      <c r="L18" s="1">
        <v>3</v>
      </c>
      <c r="M18" s="1">
        <v>3</v>
      </c>
      <c r="N18" s="3">
        <v>0.375</v>
      </c>
      <c r="O18" s="3">
        <v>0.40972222222222227</v>
      </c>
      <c r="P18" s="1" t="s">
        <v>564</v>
      </c>
      <c r="Q18" s="1" t="s">
        <v>6</v>
      </c>
      <c r="R18" s="1" t="s">
        <v>146</v>
      </c>
      <c r="S18" s="1">
        <v>340</v>
      </c>
      <c r="T18" s="1" t="s">
        <v>295</v>
      </c>
      <c r="U18" s="1">
        <f t="shared" si="0"/>
        <v>25</v>
      </c>
      <c r="V18" s="6">
        <f t="shared" si="1"/>
        <v>1</v>
      </c>
      <c r="W18" s="1" t="s">
        <v>592</v>
      </c>
      <c r="X18" s="3">
        <f t="shared" si="2"/>
        <v>3.4722222222222265E-2</v>
      </c>
      <c r="Y18" s="1">
        <f t="shared" si="3"/>
        <v>1</v>
      </c>
      <c r="Z18" s="1" t="str">
        <f t="shared" si="6"/>
        <v/>
      </c>
      <c r="AA18" s="1">
        <f t="shared" si="4"/>
        <v>2</v>
      </c>
      <c r="AB18" s="1" t="str">
        <f t="shared" si="4"/>
        <v/>
      </c>
      <c r="AC18" s="1">
        <f t="shared" si="4"/>
        <v>3</v>
      </c>
      <c r="AD18" s="1" t="str">
        <f t="shared" si="4"/>
        <v/>
      </c>
      <c r="AE18" s="1">
        <f t="shared" si="5"/>
        <v>3</v>
      </c>
      <c r="AF18" s="1" t="s">
        <v>579</v>
      </c>
      <c r="AG18" s="1" t="s">
        <v>597</v>
      </c>
      <c r="AH18" s="1" t="s">
        <v>599</v>
      </c>
      <c r="AI18" s="1"/>
      <c r="AJ18" s="1"/>
    </row>
    <row r="19" spans="1:36" x14ac:dyDescent="0.3">
      <c r="A19" s="2">
        <v>281</v>
      </c>
      <c r="B19" s="2">
        <v>25</v>
      </c>
      <c r="C19" s="2">
        <v>25</v>
      </c>
      <c r="D19" s="4" t="s">
        <v>9</v>
      </c>
      <c r="E19" s="1">
        <v>4825</v>
      </c>
      <c r="F19" s="1" t="s">
        <v>3</v>
      </c>
      <c r="G19" s="1" t="s">
        <v>343</v>
      </c>
      <c r="H19" s="1">
        <v>235</v>
      </c>
      <c r="I19" s="1"/>
      <c r="J19" s="1">
        <v>2</v>
      </c>
      <c r="K19" s="1" t="s">
        <v>349</v>
      </c>
      <c r="L19" s="1">
        <v>3</v>
      </c>
      <c r="M19" s="1">
        <v>3</v>
      </c>
      <c r="N19" s="3">
        <v>0.41666666666666669</v>
      </c>
      <c r="O19" s="3">
        <v>0.4513888888888889</v>
      </c>
      <c r="P19" s="1" t="s">
        <v>564</v>
      </c>
      <c r="Q19" s="1" t="s">
        <v>6</v>
      </c>
      <c r="R19" s="1" t="s">
        <v>146</v>
      </c>
      <c r="S19" s="1">
        <v>411</v>
      </c>
      <c r="T19" s="1" t="s">
        <v>317</v>
      </c>
      <c r="U19" s="1">
        <f t="shared" si="0"/>
        <v>25</v>
      </c>
      <c r="V19" s="6">
        <f t="shared" si="1"/>
        <v>1</v>
      </c>
      <c r="W19" s="1" t="s">
        <v>592</v>
      </c>
      <c r="X19" s="3">
        <f t="shared" si="2"/>
        <v>3.472222222222221E-2</v>
      </c>
      <c r="Y19" s="1">
        <f t="shared" si="3"/>
        <v>1</v>
      </c>
      <c r="Z19" s="1" t="str">
        <f t="shared" si="6"/>
        <v/>
      </c>
      <c r="AA19" s="1">
        <f t="shared" si="4"/>
        <v>2</v>
      </c>
      <c r="AB19" s="1" t="str">
        <f t="shared" si="4"/>
        <v/>
      </c>
      <c r="AC19" s="1">
        <f t="shared" si="4"/>
        <v>3</v>
      </c>
      <c r="AD19" s="1" t="str">
        <f t="shared" si="4"/>
        <v/>
      </c>
      <c r="AE19" s="1">
        <f t="shared" si="5"/>
        <v>3</v>
      </c>
      <c r="AF19" s="1" t="s">
        <v>579</v>
      </c>
      <c r="AG19" s="1" t="s">
        <v>597</v>
      </c>
      <c r="AH19" s="1" t="s">
        <v>599</v>
      </c>
      <c r="AI19" s="1"/>
      <c r="AJ19" s="1"/>
    </row>
    <row r="20" spans="1:36" x14ac:dyDescent="0.3">
      <c r="A20" s="2">
        <v>189</v>
      </c>
      <c r="B20" s="2">
        <v>18</v>
      </c>
      <c r="C20" s="2">
        <v>18</v>
      </c>
      <c r="D20" s="4"/>
      <c r="E20" s="1">
        <v>4343</v>
      </c>
      <c r="F20" s="1" t="s">
        <v>3</v>
      </c>
      <c r="G20" s="1" t="s">
        <v>251</v>
      </c>
      <c r="H20" s="1">
        <v>105</v>
      </c>
      <c r="I20" s="1"/>
      <c r="J20" s="1">
        <v>1</v>
      </c>
      <c r="K20" s="1" t="s">
        <v>252</v>
      </c>
      <c r="L20" s="1">
        <v>3</v>
      </c>
      <c r="M20" s="1">
        <v>3</v>
      </c>
      <c r="N20" s="3">
        <v>0.60416666666666663</v>
      </c>
      <c r="O20" s="3">
        <v>0.63888888888888895</v>
      </c>
      <c r="P20" s="1" t="s">
        <v>10</v>
      </c>
      <c r="Q20" s="1" t="s">
        <v>25</v>
      </c>
      <c r="R20" s="1" t="s">
        <v>58</v>
      </c>
      <c r="S20" s="1">
        <v>242</v>
      </c>
      <c r="T20" s="1" t="s">
        <v>253</v>
      </c>
      <c r="U20" s="1">
        <f t="shared" si="0"/>
        <v>18</v>
      </c>
      <c r="V20" s="6">
        <f t="shared" si="1"/>
        <v>1</v>
      </c>
      <c r="W20" s="1" t="s">
        <v>592</v>
      </c>
      <c r="X20" s="3">
        <f t="shared" si="2"/>
        <v>3.4722222222222321E-2</v>
      </c>
      <c r="Y20" s="1">
        <f t="shared" si="3"/>
        <v>1</v>
      </c>
      <c r="Z20" s="1" t="str">
        <f t="shared" si="6"/>
        <v/>
      </c>
      <c r="AA20" s="1" t="str">
        <f t="shared" si="4"/>
        <v/>
      </c>
      <c r="AB20" s="1" t="str">
        <f t="shared" si="4"/>
        <v/>
      </c>
      <c r="AC20" s="1" t="str">
        <f t="shared" si="4"/>
        <v/>
      </c>
      <c r="AD20" s="1" t="str">
        <f t="shared" si="4"/>
        <v/>
      </c>
      <c r="AE20" s="1">
        <f t="shared" si="5"/>
        <v>1</v>
      </c>
      <c r="AF20" s="1" t="s">
        <v>585</v>
      </c>
      <c r="AG20" s="1" t="s">
        <v>597</v>
      </c>
      <c r="AH20" s="1" t="s">
        <v>595</v>
      </c>
      <c r="AI20" s="1"/>
      <c r="AJ20" s="1"/>
    </row>
    <row r="21" spans="1:36" x14ac:dyDescent="0.3">
      <c r="A21" s="2">
        <v>190</v>
      </c>
      <c r="B21" s="2">
        <v>18</v>
      </c>
      <c r="C21" s="2">
        <v>21</v>
      </c>
      <c r="D21" s="4"/>
      <c r="E21" s="1">
        <v>4344</v>
      </c>
      <c r="F21" s="1" t="s">
        <v>3</v>
      </c>
      <c r="G21" s="1" t="s">
        <v>251</v>
      </c>
      <c r="H21" s="1">
        <v>105</v>
      </c>
      <c r="I21" s="1"/>
      <c r="J21" s="1">
        <v>2</v>
      </c>
      <c r="K21" s="1" t="s">
        <v>252</v>
      </c>
      <c r="L21" s="1">
        <v>3</v>
      </c>
      <c r="M21" s="1">
        <v>3</v>
      </c>
      <c r="N21" s="3">
        <v>0.60416666666666663</v>
      </c>
      <c r="O21" s="3">
        <v>0.63888888888888895</v>
      </c>
      <c r="P21" s="1" t="s">
        <v>10</v>
      </c>
      <c r="Q21" s="1" t="s">
        <v>25</v>
      </c>
      <c r="R21" s="1" t="s">
        <v>58</v>
      </c>
      <c r="S21" s="1">
        <v>242</v>
      </c>
      <c r="T21" s="1" t="s">
        <v>253</v>
      </c>
      <c r="U21" s="1">
        <f t="shared" si="0"/>
        <v>21</v>
      </c>
      <c r="V21" s="6">
        <f t="shared" si="1"/>
        <v>1.1666666666666667</v>
      </c>
      <c r="W21" s="1" t="s">
        <v>592</v>
      </c>
      <c r="X21" s="3">
        <f t="shared" si="2"/>
        <v>3.4722222222222321E-2</v>
      </c>
      <c r="Y21" s="1">
        <f t="shared" si="3"/>
        <v>1</v>
      </c>
      <c r="Z21" s="1" t="str">
        <f t="shared" si="6"/>
        <v/>
      </c>
      <c r="AA21" s="1" t="str">
        <f t="shared" si="4"/>
        <v/>
      </c>
      <c r="AB21" s="1" t="str">
        <f t="shared" si="4"/>
        <v/>
      </c>
      <c r="AC21" s="1" t="str">
        <f t="shared" si="4"/>
        <v/>
      </c>
      <c r="AD21" s="1" t="str">
        <f t="shared" si="4"/>
        <v/>
      </c>
      <c r="AE21" s="1">
        <f t="shared" si="5"/>
        <v>1</v>
      </c>
      <c r="AF21" s="1" t="s">
        <v>585</v>
      </c>
      <c r="AG21" s="1" t="s">
        <v>597</v>
      </c>
      <c r="AH21" s="1" t="s">
        <v>595</v>
      </c>
      <c r="AI21" s="1"/>
      <c r="AJ21" s="1"/>
    </row>
    <row r="22" spans="1:36" x14ac:dyDescent="0.3">
      <c r="A22" s="2">
        <v>123</v>
      </c>
      <c r="B22" s="2">
        <v>25</v>
      </c>
      <c r="C22" s="2">
        <v>22</v>
      </c>
      <c r="D22" s="4"/>
      <c r="E22" s="1">
        <v>5040</v>
      </c>
      <c r="F22" s="1" t="s">
        <v>3</v>
      </c>
      <c r="G22" s="1" t="s">
        <v>144</v>
      </c>
      <c r="H22" s="1">
        <v>285</v>
      </c>
      <c r="I22" s="1"/>
      <c r="J22" s="1">
        <v>1</v>
      </c>
      <c r="K22" s="1" t="s">
        <v>165</v>
      </c>
      <c r="L22" s="1">
        <v>3</v>
      </c>
      <c r="M22" s="1">
        <v>3</v>
      </c>
      <c r="N22" s="3">
        <v>0.52083333333333337</v>
      </c>
      <c r="O22" s="3">
        <v>0.63888888888888895</v>
      </c>
      <c r="P22" s="1" t="s">
        <v>10</v>
      </c>
      <c r="Q22" s="1" t="s">
        <v>25</v>
      </c>
      <c r="R22" s="1" t="s">
        <v>146</v>
      </c>
      <c r="S22" s="1">
        <v>312</v>
      </c>
      <c r="T22" s="1" t="s">
        <v>166</v>
      </c>
      <c r="U22" s="1">
        <f t="shared" si="0"/>
        <v>25</v>
      </c>
      <c r="V22" s="6">
        <f t="shared" si="1"/>
        <v>0.88</v>
      </c>
      <c r="W22" s="1" t="s">
        <v>592</v>
      </c>
      <c r="X22" s="3">
        <f t="shared" si="2"/>
        <v>0.11805555555555558</v>
      </c>
      <c r="Y22" s="1">
        <f t="shared" si="3"/>
        <v>1</v>
      </c>
      <c r="Z22" s="1" t="str">
        <f t="shared" si="6"/>
        <v/>
      </c>
      <c r="AA22" s="1" t="str">
        <f t="shared" ref="AA22:AD41" si="7">IFERROR(FIND(AA$1,$Q22),"")</f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>
        <f t="shared" si="5"/>
        <v>1</v>
      </c>
      <c r="AF22" s="1" t="s">
        <v>585</v>
      </c>
      <c r="AG22" s="1" t="s">
        <v>597</v>
      </c>
      <c r="AH22" s="1" t="s">
        <v>595</v>
      </c>
      <c r="AI22" s="1"/>
      <c r="AJ22" s="1"/>
    </row>
    <row r="23" spans="1:36" x14ac:dyDescent="0.3">
      <c r="A23" s="2">
        <v>415</v>
      </c>
      <c r="B23" s="2">
        <v>25</v>
      </c>
      <c r="C23" s="2">
        <v>24</v>
      </c>
      <c r="D23" s="4"/>
      <c r="E23" s="1">
        <v>4854</v>
      </c>
      <c r="F23" s="1" t="s">
        <v>3</v>
      </c>
      <c r="G23" s="1" t="s">
        <v>488</v>
      </c>
      <c r="H23" s="1">
        <v>160</v>
      </c>
      <c r="I23" s="1"/>
      <c r="J23" s="1">
        <v>1</v>
      </c>
      <c r="K23" s="1" t="s">
        <v>489</v>
      </c>
      <c r="L23" s="1">
        <v>3</v>
      </c>
      <c r="M23" s="1">
        <v>3</v>
      </c>
      <c r="N23" s="3">
        <v>0.5625</v>
      </c>
      <c r="O23" s="3">
        <v>0.59722222222222221</v>
      </c>
      <c r="P23" s="1" t="s">
        <v>10</v>
      </c>
      <c r="Q23" s="1" t="s">
        <v>6</v>
      </c>
      <c r="R23" s="1" t="s">
        <v>70</v>
      </c>
      <c r="S23" s="1">
        <v>180</v>
      </c>
      <c r="T23" s="1" t="s">
        <v>490</v>
      </c>
      <c r="U23" s="1">
        <f t="shared" si="0"/>
        <v>25</v>
      </c>
      <c r="V23" s="6">
        <f t="shared" si="1"/>
        <v>0.96</v>
      </c>
      <c r="W23" s="1" t="s">
        <v>592</v>
      </c>
      <c r="X23" s="3">
        <f t="shared" si="2"/>
        <v>3.472222222222221E-2</v>
      </c>
      <c r="Y23" s="1">
        <f t="shared" si="3"/>
        <v>1</v>
      </c>
      <c r="Z23" s="1" t="str">
        <f t="shared" si="6"/>
        <v/>
      </c>
      <c r="AA23" s="1">
        <f t="shared" si="7"/>
        <v>2</v>
      </c>
      <c r="AB23" s="1" t="str">
        <f t="shared" si="7"/>
        <v/>
      </c>
      <c r="AC23" s="1">
        <f t="shared" si="7"/>
        <v>3</v>
      </c>
      <c r="AD23" s="1" t="str">
        <f t="shared" si="7"/>
        <v/>
      </c>
      <c r="AE23" s="1">
        <f t="shared" si="5"/>
        <v>3</v>
      </c>
      <c r="AF23" s="1" t="s">
        <v>585</v>
      </c>
      <c r="AG23" s="1" t="s">
        <v>597</v>
      </c>
      <c r="AH23" s="1" t="s">
        <v>595</v>
      </c>
      <c r="AI23" s="1"/>
      <c r="AJ23" s="1"/>
    </row>
    <row r="24" spans="1:36" x14ac:dyDescent="0.3">
      <c r="A24" s="2">
        <v>314</v>
      </c>
      <c r="B24" s="2">
        <v>25</v>
      </c>
      <c r="C24" s="2">
        <v>23</v>
      </c>
      <c r="D24" s="4"/>
      <c r="E24" s="1">
        <v>3984</v>
      </c>
      <c r="F24" s="1" t="s">
        <v>3</v>
      </c>
      <c r="G24" s="1" t="s">
        <v>391</v>
      </c>
      <c r="H24" s="1">
        <v>101</v>
      </c>
      <c r="I24" s="1"/>
      <c r="J24" s="1">
        <v>1</v>
      </c>
      <c r="K24" s="1" t="s">
        <v>392</v>
      </c>
      <c r="L24" s="1">
        <v>3</v>
      </c>
      <c r="M24" s="1">
        <v>3</v>
      </c>
      <c r="N24" s="3">
        <v>0.33333333333333331</v>
      </c>
      <c r="O24" s="3">
        <v>0.36805555555555558</v>
      </c>
      <c r="P24" s="1" t="s">
        <v>564</v>
      </c>
      <c r="Q24" s="1" t="s">
        <v>6</v>
      </c>
      <c r="R24" s="1" t="s">
        <v>393</v>
      </c>
      <c r="S24" s="1">
        <v>115</v>
      </c>
      <c r="T24" s="1" t="s">
        <v>354</v>
      </c>
      <c r="U24" s="1">
        <f t="shared" si="0"/>
        <v>25</v>
      </c>
      <c r="V24" s="6">
        <f t="shared" si="1"/>
        <v>0.92</v>
      </c>
      <c r="W24" s="1" t="s">
        <v>592</v>
      </c>
      <c r="X24" s="3">
        <f t="shared" si="2"/>
        <v>3.4722222222222265E-2</v>
      </c>
      <c r="Y24" s="1">
        <f t="shared" si="3"/>
        <v>1</v>
      </c>
      <c r="Z24" s="1" t="str">
        <f t="shared" si="6"/>
        <v/>
      </c>
      <c r="AA24" s="1">
        <f t="shared" si="7"/>
        <v>2</v>
      </c>
      <c r="AB24" s="1" t="str">
        <f t="shared" si="7"/>
        <v/>
      </c>
      <c r="AC24" s="1">
        <f t="shared" si="7"/>
        <v>3</v>
      </c>
      <c r="AD24" s="1" t="str">
        <f t="shared" si="7"/>
        <v/>
      </c>
      <c r="AE24" s="1">
        <f t="shared" si="5"/>
        <v>3</v>
      </c>
      <c r="AF24" s="1" t="s">
        <v>585</v>
      </c>
      <c r="AG24" s="1" t="s">
        <v>597</v>
      </c>
      <c r="AH24" s="1" t="s">
        <v>595</v>
      </c>
      <c r="AI24" s="1"/>
      <c r="AJ24" s="1"/>
    </row>
    <row r="25" spans="1:36" x14ac:dyDescent="0.3">
      <c r="A25" s="2">
        <v>235</v>
      </c>
      <c r="B25" s="2">
        <v>25</v>
      </c>
      <c r="C25" s="2">
        <v>20</v>
      </c>
      <c r="D25" s="4"/>
      <c r="E25" s="1">
        <v>4812</v>
      </c>
      <c r="F25" s="1" t="s">
        <v>3</v>
      </c>
      <c r="G25" s="1" t="s">
        <v>305</v>
      </c>
      <c r="H25" s="1">
        <v>148</v>
      </c>
      <c r="I25" s="1"/>
      <c r="J25" s="1">
        <v>1</v>
      </c>
      <c r="K25" s="1" t="s">
        <v>308</v>
      </c>
      <c r="L25" s="1">
        <v>3</v>
      </c>
      <c r="M25" s="1">
        <v>3</v>
      </c>
      <c r="N25" s="3">
        <v>0.375</v>
      </c>
      <c r="O25" s="3">
        <v>0.40972222222222227</v>
      </c>
      <c r="P25" s="1" t="s">
        <v>564</v>
      </c>
      <c r="Q25" s="1" t="s">
        <v>6</v>
      </c>
      <c r="R25" s="1" t="s">
        <v>146</v>
      </c>
      <c r="S25" s="1">
        <v>112</v>
      </c>
      <c r="T25" s="1" t="s">
        <v>309</v>
      </c>
      <c r="U25" s="1">
        <f t="shared" si="0"/>
        <v>25</v>
      </c>
      <c r="V25" s="6">
        <f t="shared" si="1"/>
        <v>0.8</v>
      </c>
      <c r="W25" s="1" t="s">
        <v>592</v>
      </c>
      <c r="X25" s="3">
        <f t="shared" si="2"/>
        <v>3.4722222222222265E-2</v>
      </c>
      <c r="Y25" s="1">
        <f t="shared" si="3"/>
        <v>1</v>
      </c>
      <c r="Z25" s="1" t="str">
        <f t="shared" si="6"/>
        <v/>
      </c>
      <c r="AA25" s="1">
        <f t="shared" si="7"/>
        <v>2</v>
      </c>
      <c r="AB25" s="1" t="str">
        <f t="shared" si="7"/>
        <v/>
      </c>
      <c r="AC25" s="1">
        <f t="shared" si="7"/>
        <v>3</v>
      </c>
      <c r="AD25" s="1" t="str">
        <f t="shared" si="7"/>
        <v/>
      </c>
      <c r="AE25" s="1">
        <f t="shared" si="5"/>
        <v>3</v>
      </c>
      <c r="AF25" s="1" t="s">
        <v>585</v>
      </c>
      <c r="AG25" s="1" t="s">
        <v>597</v>
      </c>
      <c r="AH25" s="1" t="s">
        <v>595</v>
      </c>
      <c r="AI25" s="1"/>
      <c r="AJ25" s="1"/>
    </row>
    <row r="26" spans="1:36" x14ac:dyDescent="0.3">
      <c r="A26" s="2">
        <v>236</v>
      </c>
      <c r="B26" s="2">
        <v>25</v>
      </c>
      <c r="C26" s="2">
        <v>23</v>
      </c>
      <c r="D26" s="4"/>
      <c r="E26" s="1">
        <v>4813</v>
      </c>
      <c r="F26" s="1" t="s">
        <v>3</v>
      </c>
      <c r="G26" s="1" t="s">
        <v>305</v>
      </c>
      <c r="H26" s="1">
        <v>148</v>
      </c>
      <c r="I26" s="1"/>
      <c r="J26" s="1">
        <v>2</v>
      </c>
      <c r="K26" s="1" t="s">
        <v>308</v>
      </c>
      <c r="L26" s="1">
        <v>3</v>
      </c>
      <c r="M26" s="1">
        <v>3</v>
      </c>
      <c r="N26" s="3">
        <v>0.41666666666666669</v>
      </c>
      <c r="O26" s="3">
        <v>0.4513888888888889</v>
      </c>
      <c r="P26" s="1" t="s">
        <v>564</v>
      </c>
      <c r="Q26" s="1" t="s">
        <v>6</v>
      </c>
      <c r="R26" s="1" t="s">
        <v>146</v>
      </c>
      <c r="S26" s="1">
        <v>112</v>
      </c>
      <c r="T26" s="1" t="s">
        <v>309</v>
      </c>
      <c r="U26" s="1">
        <f t="shared" si="0"/>
        <v>25</v>
      </c>
      <c r="V26" s="6">
        <f t="shared" si="1"/>
        <v>0.92</v>
      </c>
      <c r="W26" s="1" t="s">
        <v>592</v>
      </c>
      <c r="X26" s="3">
        <f t="shared" si="2"/>
        <v>3.472222222222221E-2</v>
      </c>
      <c r="Y26" s="1">
        <f t="shared" si="3"/>
        <v>1</v>
      </c>
      <c r="Z26" s="1" t="str">
        <f t="shared" si="6"/>
        <v/>
      </c>
      <c r="AA26" s="1">
        <f t="shared" si="7"/>
        <v>2</v>
      </c>
      <c r="AB26" s="1" t="str">
        <f t="shared" si="7"/>
        <v/>
      </c>
      <c r="AC26" s="1">
        <f t="shared" si="7"/>
        <v>3</v>
      </c>
      <c r="AD26" s="1" t="str">
        <f t="shared" si="7"/>
        <v/>
      </c>
      <c r="AE26" s="1">
        <f t="shared" si="5"/>
        <v>3</v>
      </c>
      <c r="AF26" s="1" t="s">
        <v>585</v>
      </c>
      <c r="AG26" s="1" t="s">
        <v>597</v>
      </c>
      <c r="AH26" s="1" t="s">
        <v>595</v>
      </c>
      <c r="AI26" s="1"/>
      <c r="AJ26" s="1"/>
    </row>
    <row r="27" spans="1:36" x14ac:dyDescent="0.3">
      <c r="A27" s="2">
        <v>205</v>
      </c>
      <c r="B27" s="2">
        <v>25</v>
      </c>
      <c r="C27" s="2">
        <v>25</v>
      </c>
      <c r="D27" s="4"/>
      <c r="E27" s="1">
        <v>4154</v>
      </c>
      <c r="F27" s="1" t="s">
        <v>3</v>
      </c>
      <c r="G27" s="1" t="s">
        <v>262</v>
      </c>
      <c r="H27" s="1">
        <v>221</v>
      </c>
      <c r="I27" s="1"/>
      <c r="J27" s="1">
        <v>1</v>
      </c>
      <c r="K27" s="1" t="s">
        <v>270</v>
      </c>
      <c r="L27" s="1">
        <v>3</v>
      </c>
      <c r="M27" s="1">
        <v>3</v>
      </c>
      <c r="N27" s="3">
        <v>0.41666666666666669</v>
      </c>
      <c r="O27" s="3">
        <v>0.4513888888888889</v>
      </c>
      <c r="P27" s="1" t="s">
        <v>564</v>
      </c>
      <c r="Q27" s="1" t="s">
        <v>6</v>
      </c>
      <c r="R27" s="1" t="s">
        <v>146</v>
      </c>
      <c r="S27" s="1">
        <v>312</v>
      </c>
      <c r="T27" s="1" t="s">
        <v>269</v>
      </c>
      <c r="U27" s="1">
        <f t="shared" si="0"/>
        <v>25</v>
      </c>
      <c r="V27" s="6">
        <f t="shared" si="1"/>
        <v>1</v>
      </c>
      <c r="W27" s="1" t="s">
        <v>592</v>
      </c>
      <c r="X27" s="3">
        <f t="shared" si="2"/>
        <v>3.472222222222221E-2</v>
      </c>
      <c r="Y27" s="1">
        <f t="shared" si="3"/>
        <v>1</v>
      </c>
      <c r="Z27" s="1" t="str">
        <f t="shared" si="6"/>
        <v/>
      </c>
      <c r="AA27" s="1">
        <f t="shared" si="7"/>
        <v>2</v>
      </c>
      <c r="AB27" s="1" t="str">
        <f t="shared" si="7"/>
        <v/>
      </c>
      <c r="AC27" s="1">
        <f t="shared" si="7"/>
        <v>3</v>
      </c>
      <c r="AD27" s="1" t="str">
        <f t="shared" si="7"/>
        <v/>
      </c>
      <c r="AE27" s="1">
        <f t="shared" si="5"/>
        <v>3</v>
      </c>
      <c r="AF27" s="1" t="s">
        <v>585</v>
      </c>
      <c r="AG27" s="1" t="s">
        <v>597</v>
      </c>
      <c r="AH27" s="1" t="s">
        <v>595</v>
      </c>
      <c r="AI27" s="1"/>
      <c r="AJ27" s="1"/>
    </row>
    <row r="28" spans="1:36" x14ac:dyDescent="0.3">
      <c r="A28" s="2">
        <v>119</v>
      </c>
      <c r="B28" s="2">
        <v>25</v>
      </c>
      <c r="C28" s="2">
        <v>25</v>
      </c>
      <c r="D28" s="4"/>
      <c r="E28" s="1">
        <v>3970</v>
      </c>
      <c r="F28" s="1" t="s">
        <v>3</v>
      </c>
      <c r="G28" s="1" t="s">
        <v>144</v>
      </c>
      <c r="H28" s="1">
        <v>251</v>
      </c>
      <c r="I28" s="1"/>
      <c r="J28" s="1">
        <v>1</v>
      </c>
      <c r="K28" s="1" t="s">
        <v>161</v>
      </c>
      <c r="L28" s="1">
        <v>3</v>
      </c>
      <c r="M28" s="1">
        <v>3</v>
      </c>
      <c r="N28" s="3">
        <v>0.52083333333333337</v>
      </c>
      <c r="O28" s="3">
        <v>0.57638888888888895</v>
      </c>
      <c r="P28" s="1" t="s">
        <v>10</v>
      </c>
      <c r="Q28" s="1" t="s">
        <v>15</v>
      </c>
      <c r="R28" s="1" t="s">
        <v>146</v>
      </c>
      <c r="S28" s="1">
        <v>312</v>
      </c>
      <c r="T28" s="1" t="s">
        <v>148</v>
      </c>
      <c r="U28" s="1">
        <f t="shared" si="0"/>
        <v>25</v>
      </c>
      <c r="V28" s="6">
        <f t="shared" si="1"/>
        <v>1</v>
      </c>
      <c r="W28" s="1" t="s">
        <v>592</v>
      </c>
      <c r="X28" s="3">
        <f t="shared" si="2"/>
        <v>5.555555555555558E-2</v>
      </c>
      <c r="Y28" s="1" t="str">
        <f t="shared" si="3"/>
        <v/>
      </c>
      <c r="Z28" s="1">
        <f t="shared" si="6"/>
        <v>1</v>
      </c>
      <c r="AA28" s="1" t="str">
        <f t="shared" si="7"/>
        <v/>
      </c>
      <c r="AB28" s="1">
        <f t="shared" si="7"/>
        <v>2</v>
      </c>
      <c r="AC28" s="1" t="str">
        <f t="shared" si="7"/>
        <v/>
      </c>
      <c r="AD28" s="1" t="str">
        <f t="shared" si="7"/>
        <v/>
      </c>
      <c r="AE28" s="1">
        <f t="shared" si="5"/>
        <v>2</v>
      </c>
      <c r="AF28" s="1" t="s">
        <v>585</v>
      </c>
      <c r="AG28" s="1" t="s">
        <v>597</v>
      </c>
      <c r="AH28" s="1" t="s">
        <v>595</v>
      </c>
      <c r="AI28" s="1"/>
      <c r="AJ28" s="1"/>
    </row>
    <row r="29" spans="1:36" x14ac:dyDescent="0.3">
      <c r="A29" s="2">
        <v>206</v>
      </c>
      <c r="B29" s="2">
        <v>25</v>
      </c>
      <c r="C29" s="2">
        <v>25</v>
      </c>
      <c r="D29" s="4" t="s">
        <v>9</v>
      </c>
      <c r="E29" s="1">
        <v>4175</v>
      </c>
      <c r="F29" s="1" t="s">
        <v>3</v>
      </c>
      <c r="G29" s="1" t="s">
        <v>262</v>
      </c>
      <c r="H29" s="1">
        <v>234</v>
      </c>
      <c r="I29" s="1"/>
      <c r="J29" s="1">
        <v>1</v>
      </c>
      <c r="K29" s="1" t="s">
        <v>271</v>
      </c>
      <c r="L29" s="1">
        <v>3</v>
      </c>
      <c r="M29" s="1">
        <v>3</v>
      </c>
      <c r="N29" s="3">
        <v>0.52083333333333337</v>
      </c>
      <c r="O29" s="3">
        <v>0.57638888888888895</v>
      </c>
      <c r="P29" s="1" t="s">
        <v>10</v>
      </c>
      <c r="Q29" s="1" t="s">
        <v>15</v>
      </c>
      <c r="R29" s="1" t="s">
        <v>146</v>
      </c>
      <c r="S29" s="1">
        <v>512</v>
      </c>
      <c r="T29" s="1" t="s">
        <v>267</v>
      </c>
      <c r="U29" s="1">
        <f t="shared" si="0"/>
        <v>25</v>
      </c>
      <c r="V29" s="6">
        <f t="shared" si="1"/>
        <v>1</v>
      </c>
      <c r="W29" s="1" t="s">
        <v>592</v>
      </c>
      <c r="X29" s="3">
        <f t="shared" si="2"/>
        <v>5.555555555555558E-2</v>
      </c>
      <c r="Y29" s="1" t="str">
        <f t="shared" si="3"/>
        <v/>
      </c>
      <c r="Z29" s="1">
        <f t="shared" si="6"/>
        <v>1</v>
      </c>
      <c r="AA29" s="1" t="str">
        <f t="shared" si="7"/>
        <v/>
      </c>
      <c r="AB29" s="1">
        <f t="shared" si="7"/>
        <v>2</v>
      </c>
      <c r="AC29" s="1" t="str">
        <f t="shared" si="7"/>
        <v/>
      </c>
      <c r="AD29" s="1" t="str">
        <f t="shared" si="7"/>
        <v/>
      </c>
      <c r="AE29" s="1">
        <f t="shared" si="5"/>
        <v>2</v>
      </c>
      <c r="AF29" s="1" t="s">
        <v>585</v>
      </c>
      <c r="AG29" s="1" t="s">
        <v>597</v>
      </c>
      <c r="AH29" s="1" t="s">
        <v>595</v>
      </c>
      <c r="AI29" s="1"/>
      <c r="AJ29" s="1"/>
    </row>
    <row r="30" spans="1:36" x14ac:dyDescent="0.3">
      <c r="A30" s="2">
        <v>113</v>
      </c>
      <c r="B30" s="2">
        <v>21</v>
      </c>
      <c r="C30" s="2">
        <v>18</v>
      </c>
      <c r="D30" s="4"/>
      <c r="E30" s="1">
        <v>3964</v>
      </c>
      <c r="F30" s="1" t="s">
        <v>3</v>
      </c>
      <c r="G30" s="1" t="s">
        <v>144</v>
      </c>
      <c r="H30" s="1">
        <v>158</v>
      </c>
      <c r="I30" s="1"/>
      <c r="J30" s="1">
        <v>1</v>
      </c>
      <c r="K30" s="1" t="s">
        <v>152</v>
      </c>
      <c r="L30" s="1">
        <v>3</v>
      </c>
      <c r="M30" s="1">
        <v>3</v>
      </c>
      <c r="N30" s="3">
        <v>0.52083333333333337</v>
      </c>
      <c r="O30" s="3">
        <v>0.59722222222222221</v>
      </c>
      <c r="P30" s="1" t="s">
        <v>10</v>
      </c>
      <c r="Q30" s="1" t="s">
        <v>15</v>
      </c>
      <c r="R30" s="1" t="s">
        <v>146</v>
      </c>
      <c r="S30" s="1">
        <v>211</v>
      </c>
      <c r="T30" s="1" t="s">
        <v>153</v>
      </c>
      <c r="U30" s="1">
        <f t="shared" si="0"/>
        <v>21</v>
      </c>
      <c r="V30" s="6">
        <f t="shared" si="1"/>
        <v>0.8571428571428571</v>
      </c>
      <c r="W30" s="1" t="s">
        <v>592</v>
      </c>
      <c r="X30" s="3">
        <f t="shared" si="2"/>
        <v>7.638888888888884E-2</v>
      </c>
      <c r="Y30" s="1" t="str">
        <f t="shared" si="3"/>
        <v/>
      </c>
      <c r="Z30" s="1">
        <f t="shared" si="6"/>
        <v>1</v>
      </c>
      <c r="AA30" s="1" t="str">
        <f t="shared" si="7"/>
        <v/>
      </c>
      <c r="AB30" s="1">
        <f t="shared" si="7"/>
        <v>2</v>
      </c>
      <c r="AC30" s="1" t="str">
        <f t="shared" si="7"/>
        <v/>
      </c>
      <c r="AD30" s="1" t="str">
        <f t="shared" si="7"/>
        <v/>
      </c>
      <c r="AE30" s="1">
        <f t="shared" si="5"/>
        <v>2</v>
      </c>
      <c r="AF30" s="1" t="s">
        <v>585</v>
      </c>
      <c r="AG30" s="1" t="s">
        <v>597</v>
      </c>
      <c r="AH30" s="1" t="s">
        <v>595</v>
      </c>
      <c r="AI30" s="1"/>
      <c r="AJ30" s="1"/>
    </row>
    <row r="31" spans="1:36" x14ac:dyDescent="0.3">
      <c r="A31" s="2">
        <v>208</v>
      </c>
      <c r="B31" s="2">
        <v>25</v>
      </c>
      <c r="C31" s="2">
        <v>14</v>
      </c>
      <c r="D31" s="4"/>
      <c r="E31" s="1">
        <v>4160</v>
      </c>
      <c r="F31" s="1" t="s">
        <v>3</v>
      </c>
      <c r="G31" s="1" t="s">
        <v>262</v>
      </c>
      <c r="H31" s="1">
        <v>252</v>
      </c>
      <c r="I31" s="1"/>
      <c r="J31" s="1">
        <v>1</v>
      </c>
      <c r="K31" s="1" t="s">
        <v>273</v>
      </c>
      <c r="L31" s="1">
        <v>3</v>
      </c>
      <c r="M31" s="1">
        <v>3</v>
      </c>
      <c r="N31" s="3">
        <v>0.60416666666666663</v>
      </c>
      <c r="O31" s="3">
        <v>0.65972222222222221</v>
      </c>
      <c r="P31" s="1" t="s">
        <v>10</v>
      </c>
      <c r="Q31" s="1" t="s">
        <v>20</v>
      </c>
      <c r="R31" s="1" t="s">
        <v>146</v>
      </c>
      <c r="S31" s="1">
        <v>311</v>
      </c>
      <c r="T31" s="1" t="s">
        <v>265</v>
      </c>
      <c r="U31" s="1">
        <f t="shared" si="0"/>
        <v>25</v>
      </c>
      <c r="V31" s="6">
        <f t="shared" si="1"/>
        <v>0.56000000000000005</v>
      </c>
      <c r="W31" s="1" t="s">
        <v>592</v>
      </c>
      <c r="X31" s="3">
        <f t="shared" si="2"/>
        <v>5.555555555555558E-2</v>
      </c>
      <c r="Y31" s="1">
        <f t="shared" si="3"/>
        <v>1</v>
      </c>
      <c r="Z31" s="1" t="str">
        <f t="shared" si="6"/>
        <v/>
      </c>
      <c r="AA31" s="1">
        <f t="shared" si="7"/>
        <v>2</v>
      </c>
      <c r="AB31" s="1" t="str">
        <f t="shared" si="7"/>
        <v/>
      </c>
      <c r="AC31" s="1" t="str">
        <f t="shared" si="7"/>
        <v/>
      </c>
      <c r="AD31" s="1" t="str">
        <f t="shared" si="7"/>
        <v/>
      </c>
      <c r="AE31" s="1">
        <f t="shared" si="5"/>
        <v>2</v>
      </c>
      <c r="AF31" s="1" t="s">
        <v>578</v>
      </c>
      <c r="AG31" s="1" t="s">
        <v>597</v>
      </c>
      <c r="AH31" s="1" t="s">
        <v>595</v>
      </c>
      <c r="AI31" s="1"/>
      <c r="AJ31" s="1"/>
    </row>
    <row r="32" spans="1:36" x14ac:dyDescent="0.3">
      <c r="A32" s="2">
        <v>166</v>
      </c>
      <c r="B32" s="2">
        <v>15</v>
      </c>
      <c r="C32" s="2">
        <v>13</v>
      </c>
      <c r="D32" s="4"/>
      <c r="E32" s="1">
        <v>4627</v>
      </c>
      <c r="F32" s="1" t="s">
        <v>3</v>
      </c>
      <c r="G32" s="1" t="s">
        <v>209</v>
      </c>
      <c r="H32" s="1">
        <v>265</v>
      </c>
      <c r="I32" s="1"/>
      <c r="J32" s="1">
        <v>1</v>
      </c>
      <c r="K32" s="1" t="s">
        <v>223</v>
      </c>
      <c r="L32" s="1">
        <v>3</v>
      </c>
      <c r="M32" s="1">
        <v>3</v>
      </c>
      <c r="N32" s="3">
        <v>0.60416666666666663</v>
      </c>
      <c r="O32" s="3">
        <v>0.65972222222222221</v>
      </c>
      <c r="P32" s="1" t="s">
        <v>10</v>
      </c>
      <c r="Q32" s="1" t="s">
        <v>20</v>
      </c>
      <c r="R32" s="1" t="s">
        <v>197</v>
      </c>
      <c r="S32" s="1">
        <v>109</v>
      </c>
      <c r="T32" s="1" t="s">
        <v>224</v>
      </c>
      <c r="U32" s="1">
        <f t="shared" si="0"/>
        <v>15</v>
      </c>
      <c r="V32" s="6">
        <f t="shared" si="1"/>
        <v>0.8666666666666667</v>
      </c>
      <c r="W32" s="1" t="s">
        <v>592</v>
      </c>
      <c r="X32" s="3">
        <f t="shared" si="2"/>
        <v>5.555555555555558E-2</v>
      </c>
      <c r="Y32" s="1">
        <f t="shared" si="3"/>
        <v>1</v>
      </c>
      <c r="Z32" s="1" t="str">
        <f t="shared" si="6"/>
        <v/>
      </c>
      <c r="AA32" s="1">
        <f t="shared" si="7"/>
        <v>2</v>
      </c>
      <c r="AB32" s="1" t="str">
        <f t="shared" si="7"/>
        <v/>
      </c>
      <c r="AC32" s="1" t="str">
        <f t="shared" si="7"/>
        <v/>
      </c>
      <c r="AD32" s="1" t="str">
        <f t="shared" si="7"/>
        <v/>
      </c>
      <c r="AE32" s="1">
        <f t="shared" si="5"/>
        <v>2</v>
      </c>
      <c r="AF32" s="1" t="s">
        <v>578</v>
      </c>
      <c r="AG32" s="1" t="s">
        <v>597</v>
      </c>
      <c r="AH32" s="1" t="s">
        <v>595</v>
      </c>
      <c r="AI32" s="1"/>
      <c r="AJ32" s="1"/>
    </row>
    <row r="33" spans="1:36" x14ac:dyDescent="0.3">
      <c r="A33" s="2">
        <v>167</v>
      </c>
      <c r="B33" s="2">
        <v>10</v>
      </c>
      <c r="C33" s="2">
        <v>8</v>
      </c>
      <c r="D33" s="4"/>
      <c r="E33" s="1">
        <v>5078</v>
      </c>
      <c r="F33" s="1" t="s">
        <v>3</v>
      </c>
      <c r="G33" s="1" t="s">
        <v>209</v>
      </c>
      <c r="H33" s="1">
        <v>265</v>
      </c>
      <c r="I33" s="1"/>
      <c r="J33" s="1">
        <v>2</v>
      </c>
      <c r="K33" s="1" t="s">
        <v>223</v>
      </c>
      <c r="L33" s="1">
        <v>3</v>
      </c>
      <c r="M33" s="1">
        <v>3</v>
      </c>
      <c r="N33" s="3">
        <v>0.60416666666666663</v>
      </c>
      <c r="O33" s="3">
        <v>0.65972222222222221</v>
      </c>
      <c r="P33" s="1" t="s">
        <v>10</v>
      </c>
      <c r="Q33" s="1" t="s">
        <v>20</v>
      </c>
      <c r="R33" s="1" t="s">
        <v>197</v>
      </c>
      <c r="S33" s="1">
        <v>109</v>
      </c>
      <c r="T33" s="1" t="s">
        <v>224</v>
      </c>
      <c r="U33" s="1">
        <f t="shared" si="0"/>
        <v>10</v>
      </c>
      <c r="V33" s="6">
        <f t="shared" si="1"/>
        <v>0.8</v>
      </c>
      <c r="W33" s="1" t="s">
        <v>592</v>
      </c>
      <c r="X33" s="3">
        <f t="shared" si="2"/>
        <v>5.555555555555558E-2</v>
      </c>
      <c r="Y33" s="1">
        <f t="shared" si="3"/>
        <v>1</v>
      </c>
      <c r="Z33" s="1" t="str">
        <f t="shared" si="6"/>
        <v/>
      </c>
      <c r="AA33" s="1">
        <f t="shared" si="7"/>
        <v>2</v>
      </c>
      <c r="AB33" s="1" t="str">
        <f t="shared" si="7"/>
        <v/>
      </c>
      <c r="AC33" s="1" t="str">
        <f t="shared" si="7"/>
        <v/>
      </c>
      <c r="AD33" s="1" t="str">
        <f t="shared" si="7"/>
        <v/>
      </c>
      <c r="AE33" s="1">
        <f t="shared" si="5"/>
        <v>2</v>
      </c>
      <c r="AF33" s="1" t="s">
        <v>578</v>
      </c>
      <c r="AG33" s="1" t="s">
        <v>597</v>
      </c>
      <c r="AH33" s="1" t="s">
        <v>595</v>
      </c>
      <c r="AI33" s="1"/>
      <c r="AJ33" s="1"/>
    </row>
    <row r="34" spans="1:36" x14ac:dyDescent="0.3">
      <c r="A34" s="2">
        <v>367</v>
      </c>
      <c r="B34" s="2">
        <v>25</v>
      </c>
      <c r="C34" s="2">
        <v>22</v>
      </c>
      <c r="D34" s="4"/>
      <c r="E34" s="1">
        <v>4038</v>
      </c>
      <c r="F34" s="1" t="s">
        <v>3</v>
      </c>
      <c r="G34" s="1" t="s">
        <v>391</v>
      </c>
      <c r="H34" s="1">
        <v>214</v>
      </c>
      <c r="I34" s="1"/>
      <c r="J34" s="1">
        <v>1</v>
      </c>
      <c r="K34" s="1" t="s">
        <v>435</v>
      </c>
      <c r="L34" s="1">
        <v>3</v>
      </c>
      <c r="M34" s="1">
        <v>3</v>
      </c>
      <c r="N34" s="3">
        <v>0.60416666666666663</v>
      </c>
      <c r="O34" s="3">
        <v>0.65972222222222221</v>
      </c>
      <c r="P34" s="1" t="s">
        <v>10</v>
      </c>
      <c r="Q34" s="1" t="s">
        <v>20</v>
      </c>
      <c r="R34" s="1" t="s">
        <v>26</v>
      </c>
      <c r="S34" s="1">
        <v>402</v>
      </c>
      <c r="T34" s="1" t="s">
        <v>354</v>
      </c>
      <c r="U34" s="1">
        <f t="shared" si="0"/>
        <v>25</v>
      </c>
      <c r="V34" s="6">
        <f t="shared" si="1"/>
        <v>0.88</v>
      </c>
      <c r="W34" s="1" t="s">
        <v>592</v>
      </c>
      <c r="X34" s="3">
        <f t="shared" si="2"/>
        <v>5.555555555555558E-2</v>
      </c>
      <c r="Y34" s="1">
        <f t="shared" si="3"/>
        <v>1</v>
      </c>
      <c r="Z34" s="1" t="str">
        <f t="shared" si="6"/>
        <v/>
      </c>
      <c r="AA34" s="1">
        <f t="shared" si="7"/>
        <v>2</v>
      </c>
      <c r="AB34" s="1" t="str">
        <f t="shared" si="7"/>
        <v/>
      </c>
      <c r="AC34" s="1" t="str">
        <f t="shared" si="7"/>
        <v/>
      </c>
      <c r="AD34" s="1" t="str">
        <f t="shared" si="7"/>
        <v/>
      </c>
      <c r="AE34" s="1">
        <f t="shared" si="5"/>
        <v>2</v>
      </c>
      <c r="AF34" s="1" t="s">
        <v>578</v>
      </c>
      <c r="AG34" s="1" t="s">
        <v>597</v>
      </c>
      <c r="AH34" s="1" t="s">
        <v>595</v>
      </c>
      <c r="AI34" s="1"/>
      <c r="AJ34" s="1"/>
    </row>
    <row r="35" spans="1:36" x14ac:dyDescent="0.3">
      <c r="A35" s="2">
        <v>449</v>
      </c>
      <c r="B35" s="2">
        <v>25</v>
      </c>
      <c r="C35" s="2">
        <v>25</v>
      </c>
      <c r="D35" s="4"/>
      <c r="E35" s="1">
        <v>4858</v>
      </c>
      <c r="F35" s="1" t="s">
        <v>3</v>
      </c>
      <c r="G35" s="1" t="s">
        <v>532</v>
      </c>
      <c r="H35" s="1">
        <v>115</v>
      </c>
      <c r="I35" s="1"/>
      <c r="J35" s="1">
        <v>1</v>
      </c>
      <c r="K35" s="1" t="s">
        <v>533</v>
      </c>
      <c r="L35" s="1">
        <v>3</v>
      </c>
      <c r="M35" s="1">
        <v>3</v>
      </c>
      <c r="N35" s="3">
        <v>0.52083333333333337</v>
      </c>
      <c r="O35" s="3">
        <v>0.55555555555555558</v>
      </c>
      <c r="P35" s="1" t="s">
        <v>10</v>
      </c>
      <c r="Q35" s="1" t="s">
        <v>6</v>
      </c>
      <c r="R35" s="1" t="s">
        <v>146</v>
      </c>
      <c r="S35" s="1">
        <v>311</v>
      </c>
      <c r="T35" s="1" t="s">
        <v>347</v>
      </c>
      <c r="U35" s="1">
        <f t="shared" si="0"/>
        <v>25</v>
      </c>
      <c r="V35" s="6">
        <f t="shared" si="1"/>
        <v>1</v>
      </c>
      <c r="W35" s="1" t="s">
        <v>592</v>
      </c>
      <c r="X35" s="3">
        <f t="shared" si="2"/>
        <v>3.472222222222221E-2</v>
      </c>
      <c r="Y35" s="1">
        <f t="shared" si="3"/>
        <v>1</v>
      </c>
      <c r="Z35" s="1" t="str">
        <f t="shared" si="6"/>
        <v/>
      </c>
      <c r="AA35" s="1">
        <f t="shared" si="7"/>
        <v>2</v>
      </c>
      <c r="AB35" s="1" t="str">
        <f t="shared" si="7"/>
        <v/>
      </c>
      <c r="AC35" s="1">
        <f t="shared" si="7"/>
        <v>3</v>
      </c>
      <c r="AD35" s="1" t="str">
        <f t="shared" si="7"/>
        <v/>
      </c>
      <c r="AE35" s="1">
        <f t="shared" si="5"/>
        <v>3</v>
      </c>
      <c r="AF35" s="1" t="s">
        <v>578</v>
      </c>
      <c r="AG35" s="1" t="s">
        <v>597</v>
      </c>
      <c r="AH35" s="1" t="s">
        <v>595</v>
      </c>
      <c r="AI35" s="1"/>
      <c r="AJ35" s="1"/>
    </row>
    <row r="36" spans="1:36" x14ac:dyDescent="0.3">
      <c r="A36" s="2">
        <v>450</v>
      </c>
      <c r="B36" s="2">
        <v>25</v>
      </c>
      <c r="C36" s="2">
        <v>26</v>
      </c>
      <c r="D36" s="4"/>
      <c r="E36" s="1">
        <v>4859</v>
      </c>
      <c r="F36" s="1" t="s">
        <v>3</v>
      </c>
      <c r="G36" s="1" t="s">
        <v>532</v>
      </c>
      <c r="H36" s="1">
        <v>115</v>
      </c>
      <c r="I36" s="1"/>
      <c r="J36" s="1">
        <v>2</v>
      </c>
      <c r="K36" s="1" t="s">
        <v>533</v>
      </c>
      <c r="L36" s="1">
        <v>3</v>
      </c>
      <c r="M36" s="1">
        <v>3</v>
      </c>
      <c r="N36" s="3">
        <v>0.5625</v>
      </c>
      <c r="O36" s="3">
        <v>0.59722222222222221</v>
      </c>
      <c r="P36" s="1" t="s">
        <v>10</v>
      </c>
      <c r="Q36" s="1" t="s">
        <v>6</v>
      </c>
      <c r="R36" s="1" t="s">
        <v>146</v>
      </c>
      <c r="S36" s="1">
        <v>311</v>
      </c>
      <c r="T36" s="1" t="s">
        <v>347</v>
      </c>
      <c r="U36" s="1">
        <f t="shared" si="0"/>
        <v>26</v>
      </c>
      <c r="V36" s="6">
        <f t="shared" si="1"/>
        <v>1.04</v>
      </c>
      <c r="W36" s="1" t="s">
        <v>592</v>
      </c>
      <c r="X36" s="3">
        <f t="shared" si="2"/>
        <v>3.472222222222221E-2</v>
      </c>
      <c r="Y36" s="1">
        <f t="shared" si="3"/>
        <v>1</v>
      </c>
      <c r="Z36" s="1" t="str">
        <f t="shared" si="6"/>
        <v/>
      </c>
      <c r="AA36" s="1">
        <f t="shared" si="7"/>
        <v>2</v>
      </c>
      <c r="AB36" s="1" t="str">
        <f t="shared" si="7"/>
        <v/>
      </c>
      <c r="AC36" s="1">
        <f t="shared" si="7"/>
        <v>3</v>
      </c>
      <c r="AD36" s="1" t="str">
        <f t="shared" si="7"/>
        <v/>
      </c>
      <c r="AE36" s="1">
        <f t="shared" si="5"/>
        <v>3</v>
      </c>
      <c r="AF36" s="1" t="s">
        <v>578</v>
      </c>
      <c r="AG36" s="1" t="s">
        <v>597</v>
      </c>
      <c r="AH36" s="1" t="s">
        <v>595</v>
      </c>
      <c r="AI36" s="1"/>
      <c r="AJ36" s="1"/>
    </row>
    <row r="37" spans="1:36" x14ac:dyDescent="0.3">
      <c r="A37" s="2">
        <v>389</v>
      </c>
      <c r="B37" s="2">
        <v>25</v>
      </c>
      <c r="C37" s="2">
        <v>21</v>
      </c>
      <c r="D37" s="4"/>
      <c r="E37" s="1">
        <v>4841</v>
      </c>
      <c r="F37" s="1" t="s">
        <v>3</v>
      </c>
      <c r="G37" s="1" t="s">
        <v>460</v>
      </c>
      <c r="H37" s="1">
        <v>101</v>
      </c>
      <c r="I37" s="1"/>
      <c r="J37" s="1">
        <v>2</v>
      </c>
      <c r="K37" s="1" t="s">
        <v>461</v>
      </c>
      <c r="L37" s="1">
        <v>3</v>
      </c>
      <c r="M37" s="1">
        <v>3</v>
      </c>
      <c r="N37" s="3">
        <v>0.5625</v>
      </c>
      <c r="O37" s="3">
        <v>0.59722222222222221</v>
      </c>
      <c r="P37" s="1" t="s">
        <v>10</v>
      </c>
      <c r="Q37" s="1" t="s">
        <v>6</v>
      </c>
      <c r="R37" s="1" t="s">
        <v>146</v>
      </c>
      <c r="S37" s="1">
        <v>111</v>
      </c>
      <c r="T37" s="1" t="s">
        <v>462</v>
      </c>
      <c r="U37" s="1">
        <f t="shared" si="0"/>
        <v>25</v>
      </c>
      <c r="V37" s="6">
        <f t="shared" si="1"/>
        <v>0.84</v>
      </c>
      <c r="W37" s="1" t="s">
        <v>592</v>
      </c>
      <c r="X37" s="3">
        <f t="shared" si="2"/>
        <v>3.472222222222221E-2</v>
      </c>
      <c r="Y37" s="1">
        <f t="shared" si="3"/>
        <v>1</v>
      </c>
      <c r="Z37" s="1" t="str">
        <f t="shared" si="6"/>
        <v/>
      </c>
      <c r="AA37" s="1">
        <f t="shared" si="7"/>
        <v>2</v>
      </c>
      <c r="AB37" s="1" t="str">
        <f t="shared" si="7"/>
        <v/>
      </c>
      <c r="AC37" s="1">
        <f t="shared" si="7"/>
        <v>3</v>
      </c>
      <c r="AD37" s="1" t="str">
        <f t="shared" si="7"/>
        <v/>
      </c>
      <c r="AE37" s="1">
        <f t="shared" si="5"/>
        <v>3</v>
      </c>
      <c r="AF37" s="1" t="s">
        <v>578</v>
      </c>
      <c r="AG37" s="1" t="s">
        <v>597</v>
      </c>
      <c r="AH37" s="1" t="s">
        <v>595</v>
      </c>
      <c r="AI37" s="1"/>
      <c r="AJ37" s="1"/>
    </row>
    <row r="38" spans="1:36" x14ac:dyDescent="0.3">
      <c r="A38" s="2">
        <v>377</v>
      </c>
      <c r="B38" s="2">
        <v>30</v>
      </c>
      <c r="C38" s="2">
        <v>26</v>
      </c>
      <c r="D38" s="4"/>
      <c r="E38" s="1">
        <v>4836</v>
      </c>
      <c r="F38" s="1" t="s">
        <v>3</v>
      </c>
      <c r="G38" s="1" t="s">
        <v>446</v>
      </c>
      <c r="H38" s="1">
        <v>110</v>
      </c>
      <c r="I38" s="1"/>
      <c r="J38" s="1">
        <v>1</v>
      </c>
      <c r="K38" s="1" t="s">
        <v>447</v>
      </c>
      <c r="L38" s="1">
        <v>3</v>
      </c>
      <c r="M38" s="1">
        <v>3</v>
      </c>
      <c r="N38" s="3">
        <v>0.60416666666666663</v>
      </c>
      <c r="O38" s="3">
        <v>0.63888888888888895</v>
      </c>
      <c r="P38" s="1" t="s">
        <v>10</v>
      </c>
      <c r="Q38" s="1" t="s">
        <v>6</v>
      </c>
      <c r="R38" s="1" t="s">
        <v>197</v>
      </c>
      <c r="S38" s="1">
        <v>101</v>
      </c>
      <c r="T38" s="1" t="s">
        <v>321</v>
      </c>
      <c r="U38" s="1">
        <f t="shared" si="0"/>
        <v>30</v>
      </c>
      <c r="V38" s="6">
        <f t="shared" si="1"/>
        <v>0.8666666666666667</v>
      </c>
      <c r="W38" s="1" t="s">
        <v>592</v>
      </c>
      <c r="X38" s="3">
        <f t="shared" si="2"/>
        <v>3.4722222222222321E-2</v>
      </c>
      <c r="Y38" s="1">
        <f t="shared" si="3"/>
        <v>1</v>
      </c>
      <c r="Z38" s="1" t="str">
        <f t="shared" si="6"/>
        <v/>
      </c>
      <c r="AA38" s="1">
        <f t="shared" si="7"/>
        <v>2</v>
      </c>
      <c r="AB38" s="1" t="str">
        <f t="shared" si="7"/>
        <v/>
      </c>
      <c r="AC38" s="1">
        <f t="shared" si="7"/>
        <v>3</v>
      </c>
      <c r="AD38" s="1" t="str">
        <f t="shared" si="7"/>
        <v/>
      </c>
      <c r="AE38" s="1">
        <f t="shared" si="5"/>
        <v>3</v>
      </c>
      <c r="AF38" s="1" t="s">
        <v>578</v>
      </c>
      <c r="AG38" s="1" t="s">
        <v>597</v>
      </c>
      <c r="AH38" s="1" t="s">
        <v>595</v>
      </c>
      <c r="AI38" s="1"/>
      <c r="AJ38" s="1"/>
    </row>
    <row r="39" spans="1:36" x14ac:dyDescent="0.3">
      <c r="A39" s="2">
        <v>390</v>
      </c>
      <c r="B39" s="2">
        <v>25</v>
      </c>
      <c r="C39" s="2">
        <v>20</v>
      </c>
      <c r="D39" s="4"/>
      <c r="E39" s="1">
        <v>4843</v>
      </c>
      <c r="F39" s="1" t="s">
        <v>3</v>
      </c>
      <c r="G39" s="1" t="s">
        <v>460</v>
      </c>
      <c r="H39" s="1">
        <v>131</v>
      </c>
      <c r="I39" s="1"/>
      <c r="J39" s="1">
        <v>1</v>
      </c>
      <c r="K39" s="1" t="s">
        <v>463</v>
      </c>
      <c r="L39" s="1">
        <v>3</v>
      </c>
      <c r="M39" s="1">
        <v>3</v>
      </c>
      <c r="N39" s="3">
        <v>0.60416666666666663</v>
      </c>
      <c r="O39" s="3">
        <v>0.63888888888888895</v>
      </c>
      <c r="P39" s="1" t="s">
        <v>10</v>
      </c>
      <c r="Q39" s="1" t="s">
        <v>6</v>
      </c>
      <c r="R39" s="1" t="s">
        <v>146</v>
      </c>
      <c r="S39" s="1">
        <v>411</v>
      </c>
      <c r="T39" s="1" t="s">
        <v>464</v>
      </c>
      <c r="U39" s="1">
        <f t="shared" si="0"/>
        <v>25</v>
      </c>
      <c r="V39" s="6">
        <f t="shared" si="1"/>
        <v>0.8</v>
      </c>
      <c r="W39" s="1" t="s">
        <v>592</v>
      </c>
      <c r="X39" s="3">
        <f t="shared" si="2"/>
        <v>3.4722222222222321E-2</v>
      </c>
      <c r="Y39" s="1">
        <f t="shared" si="3"/>
        <v>1</v>
      </c>
      <c r="Z39" s="1" t="str">
        <f t="shared" si="6"/>
        <v/>
      </c>
      <c r="AA39" s="1">
        <f t="shared" si="7"/>
        <v>2</v>
      </c>
      <c r="AB39" s="1" t="str">
        <f t="shared" si="7"/>
        <v/>
      </c>
      <c r="AC39" s="1">
        <f t="shared" si="7"/>
        <v>3</v>
      </c>
      <c r="AD39" s="1" t="str">
        <f t="shared" si="7"/>
        <v/>
      </c>
      <c r="AE39" s="1">
        <f t="shared" si="5"/>
        <v>3</v>
      </c>
      <c r="AF39" s="1" t="s">
        <v>578</v>
      </c>
      <c r="AG39" s="1" t="s">
        <v>597</v>
      </c>
      <c r="AH39" s="1" t="s">
        <v>595</v>
      </c>
      <c r="AI39" s="1"/>
      <c r="AJ39" s="1"/>
    </row>
    <row r="40" spans="1:36" x14ac:dyDescent="0.3">
      <c r="A40" s="2">
        <v>434</v>
      </c>
      <c r="B40" s="2">
        <v>25</v>
      </c>
      <c r="C40" s="2">
        <v>25</v>
      </c>
      <c r="D40" s="4"/>
      <c r="E40" s="1">
        <v>4690</v>
      </c>
      <c r="F40" s="1" t="s">
        <v>3</v>
      </c>
      <c r="G40" s="1" t="s">
        <v>511</v>
      </c>
      <c r="H40" s="1">
        <v>130</v>
      </c>
      <c r="I40" s="1"/>
      <c r="J40" s="1">
        <v>2</v>
      </c>
      <c r="K40" s="1" t="s">
        <v>512</v>
      </c>
      <c r="L40" s="1">
        <v>3</v>
      </c>
      <c r="M40" s="1">
        <v>3</v>
      </c>
      <c r="N40" s="3">
        <v>0.375</v>
      </c>
      <c r="O40" s="3">
        <v>0.40972222222222227</v>
      </c>
      <c r="P40" s="1" t="s">
        <v>564</v>
      </c>
      <c r="Q40" s="1" t="s">
        <v>6</v>
      </c>
      <c r="R40" s="1" t="s">
        <v>70</v>
      </c>
      <c r="S40" s="1">
        <v>280</v>
      </c>
      <c r="T40" s="1" t="s">
        <v>514</v>
      </c>
      <c r="U40" s="1">
        <f t="shared" si="0"/>
        <v>25</v>
      </c>
      <c r="V40" s="6">
        <f t="shared" si="1"/>
        <v>1</v>
      </c>
      <c r="W40" s="1" t="s">
        <v>592</v>
      </c>
      <c r="X40" s="3">
        <f t="shared" si="2"/>
        <v>3.4722222222222265E-2</v>
      </c>
      <c r="Y40" s="1">
        <f t="shared" si="3"/>
        <v>1</v>
      </c>
      <c r="Z40" s="1" t="str">
        <f t="shared" si="6"/>
        <v/>
      </c>
      <c r="AA40" s="1">
        <f t="shared" si="7"/>
        <v>2</v>
      </c>
      <c r="AB40" s="1" t="str">
        <f t="shared" si="7"/>
        <v/>
      </c>
      <c r="AC40" s="1">
        <f t="shared" si="7"/>
        <v>3</v>
      </c>
      <c r="AD40" s="1" t="str">
        <f t="shared" si="7"/>
        <v/>
      </c>
      <c r="AE40" s="1">
        <f t="shared" si="5"/>
        <v>3</v>
      </c>
      <c r="AF40" s="1" t="s">
        <v>578</v>
      </c>
      <c r="AG40" s="1" t="s">
        <v>597</v>
      </c>
      <c r="AH40" s="1" t="s">
        <v>595</v>
      </c>
      <c r="AI40" s="1"/>
      <c r="AJ40" s="1"/>
    </row>
    <row r="41" spans="1:36" x14ac:dyDescent="0.3">
      <c r="A41" s="2">
        <v>388</v>
      </c>
      <c r="B41" s="2">
        <v>25</v>
      </c>
      <c r="C41" s="2">
        <v>24</v>
      </c>
      <c r="D41" s="4"/>
      <c r="E41" s="1">
        <v>4839</v>
      </c>
      <c r="F41" s="1" t="s">
        <v>3</v>
      </c>
      <c r="G41" s="1" t="s">
        <v>460</v>
      </c>
      <c r="H41" s="1">
        <v>101</v>
      </c>
      <c r="I41" s="1"/>
      <c r="J41" s="1">
        <v>1</v>
      </c>
      <c r="K41" s="1" t="s">
        <v>461</v>
      </c>
      <c r="L41" s="1">
        <v>3</v>
      </c>
      <c r="M41" s="1">
        <v>3</v>
      </c>
      <c r="N41" s="3">
        <v>0.375</v>
      </c>
      <c r="O41" s="3">
        <v>0.40972222222222227</v>
      </c>
      <c r="P41" s="1" t="s">
        <v>564</v>
      </c>
      <c r="Q41" s="1" t="s">
        <v>6</v>
      </c>
      <c r="R41" s="1" t="s">
        <v>146</v>
      </c>
      <c r="S41" s="1">
        <v>411</v>
      </c>
      <c r="T41" s="1" t="s">
        <v>462</v>
      </c>
      <c r="U41" s="1">
        <f t="shared" si="0"/>
        <v>25</v>
      </c>
      <c r="V41" s="6">
        <f t="shared" si="1"/>
        <v>0.96</v>
      </c>
      <c r="W41" s="1" t="s">
        <v>592</v>
      </c>
      <c r="X41" s="3">
        <f t="shared" si="2"/>
        <v>3.4722222222222265E-2</v>
      </c>
      <c r="Y41" s="1">
        <f t="shared" si="3"/>
        <v>1</v>
      </c>
      <c r="Z41" s="1" t="str">
        <f t="shared" si="6"/>
        <v/>
      </c>
      <c r="AA41" s="1">
        <f t="shared" si="7"/>
        <v>2</v>
      </c>
      <c r="AB41" s="1" t="str">
        <f t="shared" si="7"/>
        <v/>
      </c>
      <c r="AC41" s="1">
        <f t="shared" si="7"/>
        <v>3</v>
      </c>
      <c r="AD41" s="1" t="str">
        <f t="shared" si="7"/>
        <v/>
      </c>
      <c r="AE41" s="1">
        <f t="shared" si="5"/>
        <v>3</v>
      </c>
      <c r="AF41" s="1" t="s">
        <v>578</v>
      </c>
      <c r="AG41" s="1" t="s">
        <v>597</v>
      </c>
      <c r="AH41" s="1" t="s">
        <v>595</v>
      </c>
      <c r="AI41" s="1"/>
      <c r="AJ41" s="1"/>
    </row>
    <row r="42" spans="1:36" x14ac:dyDescent="0.3">
      <c r="A42" s="2">
        <v>59</v>
      </c>
      <c r="B42" s="2">
        <v>25</v>
      </c>
      <c r="C42" s="2">
        <v>26</v>
      </c>
      <c r="D42" s="4"/>
      <c r="E42" s="1">
        <v>4234</v>
      </c>
      <c r="F42" s="1" t="s">
        <v>3</v>
      </c>
      <c r="G42" s="1" t="s">
        <v>89</v>
      </c>
      <c r="H42" s="1">
        <v>251</v>
      </c>
      <c r="I42" s="1"/>
      <c r="J42" s="1">
        <v>1</v>
      </c>
      <c r="K42" s="1" t="s">
        <v>94</v>
      </c>
      <c r="L42" s="1">
        <v>3</v>
      </c>
      <c r="M42" s="1">
        <v>3</v>
      </c>
      <c r="N42" s="3">
        <v>0.375</v>
      </c>
      <c r="O42" s="3">
        <v>0.40972222222222227</v>
      </c>
      <c r="P42" s="1" t="s">
        <v>564</v>
      </c>
      <c r="Q42" s="1" t="s">
        <v>6</v>
      </c>
      <c r="R42" s="1" t="s">
        <v>7</v>
      </c>
      <c r="S42" s="1">
        <v>334</v>
      </c>
      <c r="T42" s="1" t="s">
        <v>95</v>
      </c>
      <c r="U42" s="1">
        <f t="shared" si="0"/>
        <v>26</v>
      </c>
      <c r="V42" s="6">
        <f t="shared" si="1"/>
        <v>1.04</v>
      </c>
      <c r="W42" s="1" t="s">
        <v>592</v>
      </c>
      <c r="X42" s="3">
        <f t="shared" si="2"/>
        <v>3.4722222222222265E-2</v>
      </c>
      <c r="Y42" s="1">
        <f t="shared" si="3"/>
        <v>1</v>
      </c>
      <c r="Z42" s="1" t="str">
        <f t="shared" si="6"/>
        <v/>
      </c>
      <c r="AA42" s="1">
        <f t="shared" ref="AA42:AD61" si="8">IFERROR(FIND(AA$1,$Q42),"")</f>
        <v>2</v>
      </c>
      <c r="AB42" s="1" t="str">
        <f t="shared" si="8"/>
        <v/>
      </c>
      <c r="AC42" s="1">
        <f t="shared" si="8"/>
        <v>3</v>
      </c>
      <c r="AD42" s="1" t="str">
        <f t="shared" si="8"/>
        <v/>
      </c>
      <c r="AE42" s="1">
        <f t="shared" si="5"/>
        <v>3</v>
      </c>
      <c r="AF42" s="1" t="s">
        <v>578</v>
      </c>
      <c r="AG42" s="1" t="s">
        <v>597</v>
      </c>
      <c r="AH42" s="1" t="s">
        <v>595</v>
      </c>
      <c r="AI42" s="1"/>
      <c r="AJ42" s="1"/>
    </row>
    <row r="43" spans="1:36" x14ac:dyDescent="0.3">
      <c r="A43" s="2">
        <v>110</v>
      </c>
      <c r="B43" s="2">
        <v>24</v>
      </c>
      <c r="C43" s="2">
        <v>23</v>
      </c>
      <c r="D43" s="4"/>
      <c r="E43" s="1">
        <v>3961</v>
      </c>
      <c r="F43" s="1" t="s">
        <v>3</v>
      </c>
      <c r="G43" s="1" t="s">
        <v>144</v>
      </c>
      <c r="H43" s="1">
        <v>131</v>
      </c>
      <c r="I43" s="1"/>
      <c r="J43" s="1">
        <v>1</v>
      </c>
      <c r="K43" s="1" t="s">
        <v>149</v>
      </c>
      <c r="L43" s="1">
        <v>3</v>
      </c>
      <c r="M43" s="1">
        <v>3</v>
      </c>
      <c r="N43" s="3">
        <v>0.375</v>
      </c>
      <c r="O43" s="3">
        <v>0.40972222222222227</v>
      </c>
      <c r="P43" s="1" t="s">
        <v>564</v>
      </c>
      <c r="Q43" s="1" t="s">
        <v>6</v>
      </c>
      <c r="R43" s="1" t="s">
        <v>146</v>
      </c>
      <c r="S43" s="1">
        <v>111</v>
      </c>
      <c r="T43" s="1" t="s">
        <v>150</v>
      </c>
      <c r="U43" s="1">
        <f t="shared" si="0"/>
        <v>24</v>
      </c>
      <c r="V43" s="6">
        <f t="shared" si="1"/>
        <v>0.95833333333333337</v>
      </c>
      <c r="W43" s="1" t="s">
        <v>592</v>
      </c>
      <c r="X43" s="3">
        <f t="shared" si="2"/>
        <v>3.4722222222222265E-2</v>
      </c>
      <c r="Y43" s="1">
        <f t="shared" si="3"/>
        <v>1</v>
      </c>
      <c r="Z43" s="1" t="str">
        <f t="shared" si="6"/>
        <v/>
      </c>
      <c r="AA43" s="1">
        <f t="shared" si="8"/>
        <v>2</v>
      </c>
      <c r="AB43" s="1" t="str">
        <f t="shared" si="8"/>
        <v/>
      </c>
      <c r="AC43" s="1">
        <f t="shared" si="8"/>
        <v>3</v>
      </c>
      <c r="AD43" s="1" t="str">
        <f t="shared" si="8"/>
        <v/>
      </c>
      <c r="AE43" s="1">
        <f t="shared" si="5"/>
        <v>3</v>
      </c>
      <c r="AF43" s="1" t="s">
        <v>578</v>
      </c>
      <c r="AG43" s="1" t="s">
        <v>597</v>
      </c>
      <c r="AH43" s="1" t="s">
        <v>595</v>
      </c>
      <c r="AI43" s="1"/>
      <c r="AJ43" s="1"/>
    </row>
    <row r="44" spans="1:36" x14ac:dyDescent="0.3">
      <c r="A44" s="2">
        <v>380</v>
      </c>
      <c r="B44" s="2">
        <v>25</v>
      </c>
      <c r="C44" s="2">
        <v>23</v>
      </c>
      <c r="D44" s="4"/>
      <c r="E44" s="1">
        <v>5098</v>
      </c>
      <c r="F44" s="1" t="s">
        <v>3</v>
      </c>
      <c r="G44" s="1" t="s">
        <v>446</v>
      </c>
      <c r="H44" s="1">
        <v>250</v>
      </c>
      <c r="I44" s="1"/>
      <c r="J44" s="1">
        <v>1</v>
      </c>
      <c r="K44" s="1" t="s">
        <v>450</v>
      </c>
      <c r="L44" s="1">
        <v>3</v>
      </c>
      <c r="M44" s="1">
        <v>3</v>
      </c>
      <c r="N44" s="3">
        <v>0.41666666666666669</v>
      </c>
      <c r="O44" s="3">
        <v>0.4513888888888889</v>
      </c>
      <c r="P44" s="1" t="s">
        <v>564</v>
      </c>
      <c r="Q44" s="1" t="s">
        <v>6</v>
      </c>
      <c r="R44" s="1" t="s">
        <v>197</v>
      </c>
      <c r="S44" s="1">
        <v>101</v>
      </c>
      <c r="T44" s="1" t="s">
        <v>321</v>
      </c>
      <c r="U44" s="1">
        <f t="shared" si="0"/>
        <v>25</v>
      </c>
      <c r="V44" s="6">
        <f t="shared" si="1"/>
        <v>0.92</v>
      </c>
      <c r="W44" s="1" t="s">
        <v>592</v>
      </c>
      <c r="X44" s="3">
        <f t="shared" si="2"/>
        <v>3.472222222222221E-2</v>
      </c>
      <c r="Y44" s="1">
        <f t="shared" si="3"/>
        <v>1</v>
      </c>
      <c r="Z44" s="1" t="str">
        <f t="shared" si="6"/>
        <v/>
      </c>
      <c r="AA44" s="1">
        <f t="shared" si="8"/>
        <v>2</v>
      </c>
      <c r="AB44" s="1" t="str">
        <f t="shared" si="8"/>
        <v/>
      </c>
      <c r="AC44" s="1">
        <f t="shared" si="8"/>
        <v>3</v>
      </c>
      <c r="AD44" s="1" t="str">
        <f t="shared" si="8"/>
        <v/>
      </c>
      <c r="AE44" s="1">
        <f t="shared" si="5"/>
        <v>3</v>
      </c>
      <c r="AF44" s="1" t="s">
        <v>578</v>
      </c>
      <c r="AG44" s="1" t="s">
        <v>597</v>
      </c>
      <c r="AH44" s="1" t="s">
        <v>595</v>
      </c>
      <c r="AI44" s="1"/>
      <c r="AJ44" s="1"/>
    </row>
    <row r="45" spans="1:36" x14ac:dyDescent="0.3">
      <c r="A45" s="2">
        <v>433</v>
      </c>
      <c r="B45" s="2">
        <v>25</v>
      </c>
      <c r="C45" s="2">
        <v>24</v>
      </c>
      <c r="D45" s="4"/>
      <c r="E45" s="1">
        <v>4689</v>
      </c>
      <c r="F45" s="1" t="s">
        <v>3</v>
      </c>
      <c r="G45" s="1" t="s">
        <v>511</v>
      </c>
      <c r="H45" s="1">
        <v>130</v>
      </c>
      <c r="I45" s="1"/>
      <c r="J45" s="1">
        <v>1</v>
      </c>
      <c r="K45" s="1" t="s">
        <v>512</v>
      </c>
      <c r="L45" s="1">
        <v>3</v>
      </c>
      <c r="M45" s="1">
        <v>3</v>
      </c>
      <c r="N45" s="3">
        <v>0.41666666666666669</v>
      </c>
      <c r="O45" s="3">
        <v>0.4513888888888889</v>
      </c>
      <c r="P45" s="1" t="s">
        <v>564</v>
      </c>
      <c r="Q45" s="1" t="s">
        <v>6</v>
      </c>
      <c r="R45" s="1" t="s">
        <v>70</v>
      </c>
      <c r="S45" s="1">
        <v>470</v>
      </c>
      <c r="T45" s="1" t="s">
        <v>513</v>
      </c>
      <c r="U45" s="1">
        <f t="shared" si="0"/>
        <v>25</v>
      </c>
      <c r="V45" s="6">
        <f t="shared" si="1"/>
        <v>0.96</v>
      </c>
      <c r="W45" s="1" t="s">
        <v>592</v>
      </c>
      <c r="X45" s="3">
        <f t="shared" si="2"/>
        <v>3.472222222222221E-2</v>
      </c>
      <c r="Y45" s="1">
        <f t="shared" si="3"/>
        <v>1</v>
      </c>
      <c r="Z45" s="1" t="str">
        <f t="shared" si="6"/>
        <v/>
      </c>
      <c r="AA45" s="1">
        <f t="shared" si="8"/>
        <v>2</v>
      </c>
      <c r="AB45" s="1" t="str">
        <f t="shared" si="8"/>
        <v/>
      </c>
      <c r="AC45" s="1">
        <f t="shared" si="8"/>
        <v>3</v>
      </c>
      <c r="AD45" s="1" t="str">
        <f t="shared" si="8"/>
        <v/>
      </c>
      <c r="AE45" s="1">
        <f t="shared" si="5"/>
        <v>3</v>
      </c>
      <c r="AF45" s="1" t="s">
        <v>578</v>
      </c>
      <c r="AG45" s="1" t="s">
        <v>597</v>
      </c>
      <c r="AH45" s="1" t="s">
        <v>595</v>
      </c>
      <c r="AI45" s="1"/>
      <c r="AJ45" s="1"/>
    </row>
    <row r="46" spans="1:36" x14ac:dyDescent="0.3">
      <c r="A46" s="2">
        <v>111</v>
      </c>
      <c r="B46" s="2">
        <v>24</v>
      </c>
      <c r="C46" s="2">
        <v>24</v>
      </c>
      <c r="D46" s="4" t="s">
        <v>9</v>
      </c>
      <c r="E46" s="1">
        <v>3962</v>
      </c>
      <c r="F46" s="1" t="s">
        <v>3</v>
      </c>
      <c r="G46" s="1" t="s">
        <v>144</v>
      </c>
      <c r="H46" s="1">
        <v>131</v>
      </c>
      <c r="I46" s="1"/>
      <c r="J46" s="1">
        <v>2</v>
      </c>
      <c r="K46" s="1" t="s">
        <v>149</v>
      </c>
      <c r="L46" s="1">
        <v>3</v>
      </c>
      <c r="M46" s="1">
        <v>3</v>
      </c>
      <c r="N46" s="3">
        <v>0.41666666666666669</v>
      </c>
      <c r="O46" s="3">
        <v>0.4513888888888889</v>
      </c>
      <c r="P46" s="1" t="s">
        <v>564</v>
      </c>
      <c r="Q46" s="1" t="s">
        <v>6</v>
      </c>
      <c r="R46" s="1" t="s">
        <v>146</v>
      </c>
      <c r="S46" s="1">
        <v>111</v>
      </c>
      <c r="T46" s="1" t="s">
        <v>150</v>
      </c>
      <c r="U46" s="1">
        <f t="shared" si="0"/>
        <v>24</v>
      </c>
      <c r="V46" s="6">
        <f t="shared" si="1"/>
        <v>1</v>
      </c>
      <c r="W46" s="1" t="s">
        <v>592</v>
      </c>
      <c r="X46" s="3">
        <f t="shared" si="2"/>
        <v>3.472222222222221E-2</v>
      </c>
      <c r="Y46" s="1">
        <f t="shared" si="3"/>
        <v>1</v>
      </c>
      <c r="Z46" s="1" t="str">
        <f t="shared" si="6"/>
        <v/>
      </c>
      <c r="AA46" s="1">
        <f t="shared" si="8"/>
        <v>2</v>
      </c>
      <c r="AB46" s="1" t="str">
        <f t="shared" si="8"/>
        <v/>
      </c>
      <c r="AC46" s="1">
        <f t="shared" si="8"/>
        <v>3</v>
      </c>
      <c r="AD46" s="1" t="str">
        <f t="shared" si="8"/>
        <v/>
      </c>
      <c r="AE46" s="1">
        <f t="shared" si="5"/>
        <v>3</v>
      </c>
      <c r="AF46" s="1" t="s">
        <v>578</v>
      </c>
      <c r="AG46" s="1" t="s">
        <v>597</v>
      </c>
      <c r="AH46" s="1" t="s">
        <v>595</v>
      </c>
      <c r="AI46" s="1"/>
      <c r="AJ46" s="1"/>
    </row>
    <row r="47" spans="1:36" x14ac:dyDescent="0.3">
      <c r="A47" s="2">
        <v>436</v>
      </c>
      <c r="B47" s="2">
        <v>25</v>
      </c>
      <c r="C47" s="2">
        <v>25</v>
      </c>
      <c r="D47" s="4" t="s">
        <v>9</v>
      </c>
      <c r="E47" s="1">
        <v>5069</v>
      </c>
      <c r="F47" s="1" t="s">
        <v>3</v>
      </c>
      <c r="G47" s="1" t="s">
        <v>511</v>
      </c>
      <c r="H47" s="1">
        <v>270</v>
      </c>
      <c r="I47" s="1"/>
      <c r="J47" s="1">
        <v>1</v>
      </c>
      <c r="K47" s="1" t="s">
        <v>517</v>
      </c>
      <c r="L47" s="1">
        <v>3</v>
      </c>
      <c r="M47" s="1">
        <v>3</v>
      </c>
      <c r="N47" s="3">
        <v>0.39583333333333331</v>
      </c>
      <c r="O47" s="3">
        <v>0.4513888888888889</v>
      </c>
      <c r="P47" s="1" t="s">
        <v>564</v>
      </c>
      <c r="Q47" s="1" t="s">
        <v>15</v>
      </c>
      <c r="R47" s="1" t="s">
        <v>70</v>
      </c>
      <c r="S47" s="1">
        <v>470</v>
      </c>
      <c r="T47" s="1" t="s">
        <v>513</v>
      </c>
      <c r="U47" s="1">
        <f t="shared" si="0"/>
        <v>25</v>
      </c>
      <c r="V47" s="6">
        <f t="shared" si="1"/>
        <v>1</v>
      </c>
      <c r="W47" s="1" t="s">
        <v>592</v>
      </c>
      <c r="X47" s="3">
        <f t="shared" si="2"/>
        <v>5.555555555555558E-2</v>
      </c>
      <c r="Y47" s="1" t="str">
        <f t="shared" si="3"/>
        <v/>
      </c>
      <c r="Z47" s="1">
        <f t="shared" si="6"/>
        <v>1</v>
      </c>
      <c r="AA47" s="1" t="str">
        <f t="shared" si="8"/>
        <v/>
      </c>
      <c r="AB47" s="1">
        <f t="shared" si="8"/>
        <v>2</v>
      </c>
      <c r="AC47" s="1" t="str">
        <f t="shared" si="8"/>
        <v/>
      </c>
      <c r="AD47" s="1" t="str">
        <f t="shared" si="8"/>
        <v/>
      </c>
      <c r="AE47" s="1">
        <f t="shared" si="5"/>
        <v>2</v>
      </c>
      <c r="AF47" s="1" t="s">
        <v>578</v>
      </c>
      <c r="AG47" s="1" t="s">
        <v>597</v>
      </c>
      <c r="AH47" s="1" t="s">
        <v>595</v>
      </c>
      <c r="AI47" s="1"/>
      <c r="AJ47" s="1"/>
    </row>
    <row r="48" spans="1:36" x14ac:dyDescent="0.3">
      <c r="A48" s="2">
        <v>238</v>
      </c>
      <c r="B48" s="2">
        <v>25</v>
      </c>
      <c r="C48" s="2">
        <v>24</v>
      </c>
      <c r="D48" s="4"/>
      <c r="E48" s="1">
        <v>4806</v>
      </c>
      <c r="F48" s="1" t="s">
        <v>3</v>
      </c>
      <c r="G48" s="1" t="s">
        <v>305</v>
      </c>
      <c r="H48" s="1">
        <v>230</v>
      </c>
      <c r="I48" s="1"/>
      <c r="J48" s="1">
        <v>1</v>
      </c>
      <c r="K48" s="1" t="s">
        <v>312</v>
      </c>
      <c r="L48" s="1">
        <v>3</v>
      </c>
      <c r="M48" s="1">
        <v>3</v>
      </c>
      <c r="N48" s="3">
        <v>0.58333333333333337</v>
      </c>
      <c r="O48" s="3">
        <v>0.63888888888888895</v>
      </c>
      <c r="P48" s="1" t="s">
        <v>10</v>
      </c>
      <c r="Q48" s="1" t="s">
        <v>15</v>
      </c>
      <c r="R48" s="1" t="s">
        <v>7</v>
      </c>
      <c r="S48" s="1">
        <v>303</v>
      </c>
      <c r="T48" s="1" t="s">
        <v>307</v>
      </c>
      <c r="U48" s="1">
        <f t="shared" si="0"/>
        <v>25</v>
      </c>
      <c r="V48" s="6">
        <f t="shared" si="1"/>
        <v>0.96</v>
      </c>
      <c r="W48" s="1" t="s">
        <v>592</v>
      </c>
      <c r="X48" s="3">
        <f t="shared" si="2"/>
        <v>5.555555555555558E-2</v>
      </c>
      <c r="Y48" s="1" t="str">
        <f t="shared" si="3"/>
        <v/>
      </c>
      <c r="Z48" s="1">
        <f t="shared" si="6"/>
        <v>1</v>
      </c>
      <c r="AA48" s="1" t="str">
        <f t="shared" si="8"/>
        <v/>
      </c>
      <c r="AB48" s="1">
        <f t="shared" si="8"/>
        <v>2</v>
      </c>
      <c r="AC48" s="1" t="str">
        <f t="shared" si="8"/>
        <v/>
      </c>
      <c r="AD48" s="1" t="str">
        <f t="shared" si="8"/>
        <v/>
      </c>
      <c r="AE48" s="1">
        <f t="shared" si="5"/>
        <v>2</v>
      </c>
      <c r="AF48" s="1" t="s">
        <v>578</v>
      </c>
      <c r="AG48" s="1" t="s">
        <v>597</v>
      </c>
      <c r="AH48" s="1" t="s">
        <v>595</v>
      </c>
      <c r="AI48" s="1"/>
      <c r="AJ48" s="1"/>
    </row>
    <row r="49" spans="1:36" x14ac:dyDescent="0.3">
      <c r="A49" s="2">
        <v>391</v>
      </c>
      <c r="B49" s="2">
        <v>25</v>
      </c>
      <c r="C49" s="2">
        <v>23</v>
      </c>
      <c r="D49" s="4"/>
      <c r="E49" s="1">
        <v>4842</v>
      </c>
      <c r="F49" s="1" t="s">
        <v>3</v>
      </c>
      <c r="G49" s="1" t="s">
        <v>460</v>
      </c>
      <c r="H49" s="1">
        <v>202</v>
      </c>
      <c r="I49" s="1"/>
      <c r="J49" s="1">
        <v>1</v>
      </c>
      <c r="K49" s="1" t="s">
        <v>465</v>
      </c>
      <c r="L49" s="1">
        <v>3</v>
      </c>
      <c r="M49" s="1">
        <v>3</v>
      </c>
      <c r="N49" s="3">
        <v>0.64583333333333337</v>
      </c>
      <c r="O49" s="3">
        <v>0.70138888888888884</v>
      </c>
      <c r="P49" s="1" t="s">
        <v>10</v>
      </c>
      <c r="Q49" s="1" t="s">
        <v>15</v>
      </c>
      <c r="R49" s="1" t="s">
        <v>146</v>
      </c>
      <c r="S49" s="1">
        <v>340</v>
      </c>
      <c r="T49" s="1" t="s">
        <v>462</v>
      </c>
      <c r="U49" s="1">
        <f t="shared" si="0"/>
        <v>25</v>
      </c>
      <c r="V49" s="6">
        <f t="shared" si="1"/>
        <v>0.92</v>
      </c>
      <c r="W49" s="1" t="s">
        <v>592</v>
      </c>
      <c r="X49" s="3">
        <f t="shared" si="2"/>
        <v>5.5555555555555469E-2</v>
      </c>
      <c r="Y49" s="1" t="str">
        <f t="shared" si="3"/>
        <v/>
      </c>
      <c r="Z49" s="1">
        <f t="shared" si="6"/>
        <v>1</v>
      </c>
      <c r="AA49" s="1" t="str">
        <f t="shared" si="8"/>
        <v/>
      </c>
      <c r="AB49" s="1">
        <f t="shared" si="8"/>
        <v>2</v>
      </c>
      <c r="AC49" s="1" t="str">
        <f t="shared" si="8"/>
        <v/>
      </c>
      <c r="AD49" s="1" t="str">
        <f t="shared" si="8"/>
        <v/>
      </c>
      <c r="AE49" s="1">
        <f t="shared" si="5"/>
        <v>2</v>
      </c>
      <c r="AF49" s="1" t="s">
        <v>578</v>
      </c>
      <c r="AG49" s="1" t="s">
        <v>597</v>
      </c>
      <c r="AH49" s="1" t="s">
        <v>595</v>
      </c>
      <c r="AI49" s="1"/>
      <c r="AJ49" s="1"/>
    </row>
    <row r="50" spans="1:36" x14ac:dyDescent="0.3">
      <c r="A50" s="2">
        <v>209</v>
      </c>
      <c r="B50" s="2">
        <v>15</v>
      </c>
      <c r="C50" s="2">
        <v>13</v>
      </c>
      <c r="D50" s="4"/>
      <c r="E50" s="1">
        <v>4164</v>
      </c>
      <c r="F50" s="1" t="s">
        <v>3</v>
      </c>
      <c r="G50" s="1" t="s">
        <v>262</v>
      </c>
      <c r="H50" s="1">
        <v>277</v>
      </c>
      <c r="I50" s="1"/>
      <c r="J50" s="1">
        <v>1</v>
      </c>
      <c r="K50" s="1" t="s">
        <v>274</v>
      </c>
      <c r="L50" s="1">
        <v>3</v>
      </c>
      <c r="M50" s="1">
        <v>3</v>
      </c>
      <c r="N50" s="3">
        <v>0.33333333333333331</v>
      </c>
      <c r="O50" s="3">
        <v>0.3888888888888889</v>
      </c>
      <c r="P50" s="1" t="s">
        <v>564</v>
      </c>
      <c r="Q50" s="1" t="s">
        <v>15</v>
      </c>
      <c r="R50" s="1" t="s">
        <v>146</v>
      </c>
      <c r="S50" s="1">
        <v>511</v>
      </c>
      <c r="T50" s="1" t="s">
        <v>275</v>
      </c>
      <c r="U50" s="1">
        <f t="shared" si="0"/>
        <v>15</v>
      </c>
      <c r="V50" s="6">
        <f t="shared" si="1"/>
        <v>0.8666666666666667</v>
      </c>
      <c r="W50" s="1" t="s">
        <v>592</v>
      </c>
      <c r="X50" s="3">
        <f t="shared" si="2"/>
        <v>5.555555555555558E-2</v>
      </c>
      <c r="Y50" s="1" t="str">
        <f t="shared" si="3"/>
        <v/>
      </c>
      <c r="Z50" s="1">
        <f t="shared" si="6"/>
        <v>1</v>
      </c>
      <c r="AA50" s="1" t="str">
        <f t="shared" si="8"/>
        <v/>
      </c>
      <c r="AB50" s="1">
        <f t="shared" si="8"/>
        <v>2</v>
      </c>
      <c r="AC50" s="1" t="str">
        <f t="shared" si="8"/>
        <v/>
      </c>
      <c r="AD50" s="1" t="str">
        <f t="shared" si="8"/>
        <v/>
      </c>
      <c r="AE50" s="1">
        <f t="shared" si="5"/>
        <v>2</v>
      </c>
      <c r="AF50" s="1" t="s">
        <v>578</v>
      </c>
      <c r="AG50" s="1" t="s">
        <v>597</v>
      </c>
      <c r="AH50" s="1" t="s">
        <v>595</v>
      </c>
      <c r="AI50" s="1"/>
      <c r="AJ50" s="1"/>
    </row>
    <row r="51" spans="1:36" x14ac:dyDescent="0.3">
      <c r="A51" s="2">
        <v>237</v>
      </c>
      <c r="B51" s="2">
        <v>25</v>
      </c>
      <c r="C51" s="2">
        <v>25</v>
      </c>
      <c r="D51" s="4" t="s">
        <v>9</v>
      </c>
      <c r="E51" s="1">
        <v>4809</v>
      </c>
      <c r="F51" s="1" t="s">
        <v>3</v>
      </c>
      <c r="G51" s="1" t="s">
        <v>305</v>
      </c>
      <c r="H51" s="1">
        <v>175</v>
      </c>
      <c r="I51" s="1"/>
      <c r="J51" s="1">
        <v>1</v>
      </c>
      <c r="K51" s="1" t="s">
        <v>310</v>
      </c>
      <c r="L51" s="1">
        <v>3</v>
      </c>
      <c r="M51" s="1">
        <v>3</v>
      </c>
      <c r="N51" s="3">
        <v>0.33333333333333331</v>
      </c>
      <c r="O51" s="3">
        <v>0.3888888888888889</v>
      </c>
      <c r="P51" s="1" t="s">
        <v>564</v>
      </c>
      <c r="Q51" s="1" t="s">
        <v>15</v>
      </c>
      <c r="R51" s="1" t="s">
        <v>146</v>
      </c>
      <c r="S51" s="1">
        <v>311</v>
      </c>
      <c r="T51" s="1" t="s">
        <v>311</v>
      </c>
      <c r="U51" s="1">
        <f t="shared" si="0"/>
        <v>25</v>
      </c>
      <c r="V51" s="6">
        <f t="shared" si="1"/>
        <v>1</v>
      </c>
      <c r="W51" s="1" t="s">
        <v>592</v>
      </c>
      <c r="X51" s="3">
        <f t="shared" si="2"/>
        <v>5.555555555555558E-2</v>
      </c>
      <c r="Y51" s="1" t="str">
        <f t="shared" si="3"/>
        <v/>
      </c>
      <c r="Z51" s="1">
        <f t="shared" si="6"/>
        <v>1</v>
      </c>
      <c r="AA51" s="1" t="str">
        <f t="shared" si="8"/>
        <v/>
      </c>
      <c r="AB51" s="1">
        <f t="shared" si="8"/>
        <v>2</v>
      </c>
      <c r="AC51" s="1" t="str">
        <f t="shared" si="8"/>
        <v/>
      </c>
      <c r="AD51" s="1" t="str">
        <f t="shared" si="8"/>
        <v/>
      </c>
      <c r="AE51" s="1">
        <f t="shared" si="5"/>
        <v>2</v>
      </c>
      <c r="AF51" s="1" t="s">
        <v>578</v>
      </c>
      <c r="AG51" s="1" t="s">
        <v>597</v>
      </c>
      <c r="AH51" s="1" t="s">
        <v>595</v>
      </c>
      <c r="AI51" s="1"/>
      <c r="AJ51" s="1"/>
    </row>
    <row r="52" spans="1:36" x14ac:dyDescent="0.3">
      <c r="A52" s="2">
        <v>124</v>
      </c>
      <c r="B52" s="2">
        <v>25</v>
      </c>
      <c r="C52" s="2">
        <v>25</v>
      </c>
      <c r="D52" s="4"/>
      <c r="E52" s="1">
        <v>3977</v>
      </c>
      <c r="F52" s="1" t="s">
        <v>3</v>
      </c>
      <c r="G52" s="1" t="s">
        <v>144</v>
      </c>
      <c r="H52" s="1">
        <v>286</v>
      </c>
      <c r="I52" s="1"/>
      <c r="J52" s="1">
        <v>1</v>
      </c>
      <c r="K52" s="1" t="s">
        <v>167</v>
      </c>
      <c r="L52" s="1">
        <v>3</v>
      </c>
      <c r="M52" s="1">
        <v>3</v>
      </c>
      <c r="N52" s="3">
        <v>0.39583333333333331</v>
      </c>
      <c r="O52" s="3">
        <v>0.4513888888888889</v>
      </c>
      <c r="P52" s="1" t="s">
        <v>564</v>
      </c>
      <c r="Q52" s="1" t="s">
        <v>15</v>
      </c>
      <c r="R52" s="1" t="s">
        <v>146</v>
      </c>
      <c r="S52" s="1">
        <v>411</v>
      </c>
      <c r="T52" s="1" t="s">
        <v>166</v>
      </c>
      <c r="U52" s="1">
        <f t="shared" si="0"/>
        <v>25</v>
      </c>
      <c r="V52" s="6">
        <f t="shared" si="1"/>
        <v>1</v>
      </c>
      <c r="W52" s="1" t="s">
        <v>592</v>
      </c>
      <c r="X52" s="3">
        <f t="shared" si="2"/>
        <v>5.555555555555558E-2</v>
      </c>
      <c r="Y52" s="1" t="str">
        <f t="shared" si="3"/>
        <v/>
      </c>
      <c r="Z52" s="1">
        <f t="shared" si="6"/>
        <v>1</v>
      </c>
      <c r="AA52" s="1" t="str">
        <f t="shared" si="8"/>
        <v/>
      </c>
      <c r="AB52" s="1">
        <f t="shared" si="8"/>
        <v>2</v>
      </c>
      <c r="AC52" s="1" t="str">
        <f t="shared" si="8"/>
        <v/>
      </c>
      <c r="AD52" s="1" t="str">
        <f t="shared" si="8"/>
        <v/>
      </c>
      <c r="AE52" s="1">
        <f t="shared" si="5"/>
        <v>2</v>
      </c>
      <c r="AF52" s="1" t="s">
        <v>578</v>
      </c>
      <c r="AG52" s="1" t="s">
        <v>597</v>
      </c>
      <c r="AH52" s="1" t="s">
        <v>595</v>
      </c>
      <c r="AI52" s="1"/>
      <c r="AJ52" s="1"/>
    </row>
    <row r="53" spans="1:36" x14ac:dyDescent="0.3">
      <c r="A53" s="2">
        <v>112</v>
      </c>
      <c r="B53" s="2">
        <v>24</v>
      </c>
      <c r="C53" s="2">
        <v>24</v>
      </c>
      <c r="D53" s="4"/>
      <c r="E53" s="1">
        <v>3963</v>
      </c>
      <c r="F53" s="1" t="s">
        <v>3</v>
      </c>
      <c r="G53" s="1" t="s">
        <v>144</v>
      </c>
      <c r="H53" s="1">
        <v>131</v>
      </c>
      <c r="I53" s="1"/>
      <c r="J53" s="1">
        <v>3</v>
      </c>
      <c r="K53" s="1" t="s">
        <v>149</v>
      </c>
      <c r="L53" s="1">
        <v>3</v>
      </c>
      <c r="M53" s="1">
        <v>3</v>
      </c>
      <c r="N53" s="3">
        <v>0.39583333333333331</v>
      </c>
      <c r="O53" s="3">
        <v>0.4513888888888889</v>
      </c>
      <c r="P53" s="1" t="s">
        <v>564</v>
      </c>
      <c r="Q53" s="1" t="s">
        <v>15</v>
      </c>
      <c r="R53" s="1" t="s">
        <v>146</v>
      </c>
      <c r="S53" s="1">
        <v>312</v>
      </c>
      <c r="T53" s="1" t="s">
        <v>151</v>
      </c>
      <c r="U53" s="1">
        <f t="shared" si="0"/>
        <v>24</v>
      </c>
      <c r="V53" s="6">
        <f t="shared" si="1"/>
        <v>1</v>
      </c>
      <c r="W53" s="1" t="s">
        <v>592</v>
      </c>
      <c r="X53" s="3">
        <f t="shared" si="2"/>
        <v>5.555555555555558E-2</v>
      </c>
      <c r="Y53" s="1" t="str">
        <f t="shared" si="3"/>
        <v/>
      </c>
      <c r="Z53" s="1">
        <f t="shared" si="6"/>
        <v>1</v>
      </c>
      <c r="AA53" s="1" t="str">
        <f t="shared" si="8"/>
        <v/>
      </c>
      <c r="AB53" s="1">
        <f t="shared" si="8"/>
        <v>2</v>
      </c>
      <c r="AC53" s="1" t="str">
        <f t="shared" si="8"/>
        <v/>
      </c>
      <c r="AD53" s="1" t="str">
        <f t="shared" si="8"/>
        <v/>
      </c>
      <c r="AE53" s="1">
        <f t="shared" si="5"/>
        <v>2</v>
      </c>
      <c r="AF53" s="1" t="s">
        <v>578</v>
      </c>
      <c r="AG53" s="1" t="s">
        <v>597</v>
      </c>
      <c r="AH53" s="1" t="s">
        <v>595</v>
      </c>
      <c r="AI53" s="1"/>
      <c r="AJ53" s="1"/>
    </row>
    <row r="54" spans="1:36" x14ac:dyDescent="0.3">
      <c r="A54" s="2">
        <v>240</v>
      </c>
      <c r="B54" s="2">
        <v>25</v>
      </c>
      <c r="C54" s="2">
        <v>25</v>
      </c>
      <c r="D54" s="4"/>
      <c r="E54" s="1">
        <v>4808</v>
      </c>
      <c r="F54" s="1" t="s">
        <v>3</v>
      </c>
      <c r="G54" s="1" t="s">
        <v>305</v>
      </c>
      <c r="H54" s="1">
        <v>285</v>
      </c>
      <c r="I54" s="1"/>
      <c r="J54" s="1">
        <v>1</v>
      </c>
      <c r="K54" s="1" t="s">
        <v>314</v>
      </c>
      <c r="L54" s="1">
        <v>3</v>
      </c>
      <c r="M54" s="1">
        <v>3</v>
      </c>
      <c r="N54" s="3">
        <v>0.52083333333333337</v>
      </c>
      <c r="O54" s="3">
        <v>0.57638888888888895</v>
      </c>
      <c r="P54" s="1" t="s">
        <v>10</v>
      </c>
      <c r="Q54" s="1" t="s">
        <v>15</v>
      </c>
      <c r="R54" s="1" t="s">
        <v>146</v>
      </c>
      <c r="S54" s="1">
        <v>511</v>
      </c>
      <c r="T54" s="1" t="s">
        <v>295</v>
      </c>
      <c r="U54" s="1">
        <f t="shared" si="0"/>
        <v>25</v>
      </c>
      <c r="V54" s="6">
        <f t="shared" si="1"/>
        <v>1</v>
      </c>
      <c r="W54" s="1" t="s">
        <v>592</v>
      </c>
      <c r="X54" s="3">
        <f t="shared" si="2"/>
        <v>5.555555555555558E-2</v>
      </c>
      <c r="Y54" s="1" t="str">
        <f t="shared" si="3"/>
        <v/>
      </c>
      <c r="Z54" s="1">
        <f t="shared" si="6"/>
        <v>1</v>
      </c>
      <c r="AA54" s="1" t="str">
        <f t="shared" si="8"/>
        <v/>
      </c>
      <c r="AB54" s="1">
        <f t="shared" si="8"/>
        <v>2</v>
      </c>
      <c r="AC54" s="1" t="str">
        <f t="shared" si="8"/>
        <v/>
      </c>
      <c r="AD54" s="1" t="str">
        <f t="shared" si="8"/>
        <v/>
      </c>
      <c r="AE54" s="1">
        <f t="shared" si="5"/>
        <v>2</v>
      </c>
      <c r="AF54" s="1" t="s">
        <v>578</v>
      </c>
      <c r="AG54" s="1" t="s">
        <v>597</v>
      </c>
      <c r="AH54" s="1" t="s">
        <v>595</v>
      </c>
      <c r="AI54" s="1"/>
      <c r="AJ54" s="1"/>
    </row>
    <row r="55" spans="1:36" x14ac:dyDescent="0.3">
      <c r="A55" s="2">
        <v>28</v>
      </c>
      <c r="B55" s="2">
        <v>40</v>
      </c>
      <c r="C55" s="2">
        <v>39</v>
      </c>
      <c r="D55" s="4"/>
      <c r="E55" s="1">
        <v>4438</v>
      </c>
      <c r="F55" s="1" t="s">
        <v>3</v>
      </c>
      <c r="G55" s="1" t="s">
        <v>56</v>
      </c>
      <c r="H55" s="1">
        <v>115</v>
      </c>
      <c r="I55" s="1"/>
      <c r="J55" s="1">
        <v>3</v>
      </c>
      <c r="K55" s="1" t="s">
        <v>57</v>
      </c>
      <c r="L55" s="1">
        <v>3</v>
      </c>
      <c r="M55" s="1">
        <v>3</v>
      </c>
      <c r="N55" s="3">
        <v>0.52083333333333337</v>
      </c>
      <c r="O55" s="3">
        <v>0.55555555555555558</v>
      </c>
      <c r="P55" s="1" t="s">
        <v>10</v>
      </c>
      <c r="Q55" s="1" t="s">
        <v>6</v>
      </c>
      <c r="R55" s="1" t="s">
        <v>58</v>
      </c>
      <c r="S55" s="1">
        <v>128</v>
      </c>
      <c r="T55" s="1" t="s">
        <v>61</v>
      </c>
      <c r="U55" s="1">
        <f t="shared" si="0"/>
        <v>40</v>
      </c>
      <c r="V55" s="6">
        <f t="shared" si="1"/>
        <v>0.97499999999999998</v>
      </c>
      <c r="W55" s="1" t="s">
        <v>592</v>
      </c>
      <c r="X55" s="3">
        <f t="shared" si="2"/>
        <v>3.472222222222221E-2</v>
      </c>
      <c r="Y55" s="1">
        <f t="shared" si="3"/>
        <v>1</v>
      </c>
      <c r="Z55" s="1" t="str">
        <f t="shared" si="6"/>
        <v/>
      </c>
      <c r="AA55" s="1">
        <f t="shared" si="8"/>
        <v>2</v>
      </c>
      <c r="AB55" s="1" t="str">
        <f t="shared" si="8"/>
        <v/>
      </c>
      <c r="AC55" s="1">
        <f t="shared" si="8"/>
        <v>3</v>
      </c>
      <c r="AD55" s="1" t="str">
        <f t="shared" si="8"/>
        <v/>
      </c>
      <c r="AE55" s="1">
        <f t="shared" si="5"/>
        <v>3</v>
      </c>
      <c r="AF55" s="1" t="s">
        <v>581</v>
      </c>
      <c r="AG55" s="1" t="s">
        <v>597</v>
      </c>
      <c r="AH55" s="1" t="s">
        <v>595</v>
      </c>
      <c r="AI55" s="1"/>
      <c r="AJ55" s="1"/>
    </row>
    <row r="56" spans="1:36" x14ac:dyDescent="0.3">
      <c r="A56" s="2">
        <v>26</v>
      </c>
      <c r="B56" s="2">
        <v>40</v>
      </c>
      <c r="C56" s="2">
        <v>40</v>
      </c>
      <c r="D56" s="4"/>
      <c r="E56" s="1">
        <v>4436</v>
      </c>
      <c r="F56" s="1" t="s">
        <v>3</v>
      </c>
      <c r="G56" s="1" t="s">
        <v>56</v>
      </c>
      <c r="H56" s="1">
        <v>115</v>
      </c>
      <c r="I56" s="1"/>
      <c r="J56" s="1">
        <v>1</v>
      </c>
      <c r="K56" s="1" t="s">
        <v>57</v>
      </c>
      <c r="L56" s="1">
        <v>3</v>
      </c>
      <c r="M56" s="1">
        <v>3</v>
      </c>
      <c r="N56" s="3">
        <v>0.375</v>
      </c>
      <c r="O56" s="3">
        <v>0.40972222222222227</v>
      </c>
      <c r="P56" s="1" t="s">
        <v>564</v>
      </c>
      <c r="Q56" s="1" t="s">
        <v>6</v>
      </c>
      <c r="R56" s="1" t="s">
        <v>58</v>
      </c>
      <c r="S56" s="1">
        <v>208</v>
      </c>
      <c r="T56" s="1" t="s">
        <v>59</v>
      </c>
      <c r="U56" s="1">
        <f t="shared" si="0"/>
        <v>40</v>
      </c>
      <c r="V56" s="6">
        <f t="shared" si="1"/>
        <v>1</v>
      </c>
      <c r="W56" s="1" t="s">
        <v>592</v>
      </c>
      <c r="X56" s="3">
        <f t="shared" si="2"/>
        <v>3.4722222222222265E-2</v>
      </c>
      <c r="Y56" s="1">
        <f t="shared" si="3"/>
        <v>1</v>
      </c>
      <c r="Z56" s="1" t="str">
        <f t="shared" si="6"/>
        <v/>
      </c>
      <c r="AA56" s="1">
        <f t="shared" si="8"/>
        <v>2</v>
      </c>
      <c r="AB56" s="1" t="str">
        <f t="shared" si="8"/>
        <v/>
      </c>
      <c r="AC56" s="1">
        <f t="shared" si="8"/>
        <v>3</v>
      </c>
      <c r="AD56" s="1" t="str">
        <f t="shared" si="8"/>
        <v/>
      </c>
      <c r="AE56" s="1">
        <f t="shared" si="5"/>
        <v>3</v>
      </c>
      <c r="AF56" s="1" t="s">
        <v>581</v>
      </c>
      <c r="AG56" s="1" t="s">
        <v>597</v>
      </c>
      <c r="AH56" s="1" t="s">
        <v>595</v>
      </c>
      <c r="AI56" s="1"/>
      <c r="AJ56" s="1"/>
    </row>
    <row r="57" spans="1:36" x14ac:dyDescent="0.3">
      <c r="A57" s="2">
        <v>27</v>
      </c>
      <c r="B57" s="2">
        <v>40</v>
      </c>
      <c r="C57" s="2">
        <v>40</v>
      </c>
      <c r="D57" s="4"/>
      <c r="E57" s="1">
        <v>4437</v>
      </c>
      <c r="F57" s="1" t="s">
        <v>3</v>
      </c>
      <c r="G57" s="1" t="s">
        <v>56</v>
      </c>
      <c r="H57" s="1">
        <v>115</v>
      </c>
      <c r="I57" s="1"/>
      <c r="J57" s="1">
        <v>2</v>
      </c>
      <c r="K57" s="1" t="s">
        <v>57</v>
      </c>
      <c r="L57" s="1">
        <v>3</v>
      </c>
      <c r="M57" s="1">
        <v>3</v>
      </c>
      <c r="N57" s="3">
        <v>0.41666666666666669</v>
      </c>
      <c r="O57" s="3">
        <v>0.4513888888888889</v>
      </c>
      <c r="P57" s="1" t="s">
        <v>564</v>
      </c>
      <c r="Q57" s="1" t="s">
        <v>6</v>
      </c>
      <c r="R57" s="1" t="s">
        <v>58</v>
      </c>
      <c r="S57" s="1">
        <v>242</v>
      </c>
      <c r="T57" s="1" t="s">
        <v>60</v>
      </c>
      <c r="U57" s="1">
        <f t="shared" si="0"/>
        <v>40</v>
      </c>
      <c r="V57" s="6">
        <f t="shared" si="1"/>
        <v>1</v>
      </c>
      <c r="W57" s="1" t="s">
        <v>592</v>
      </c>
      <c r="X57" s="3">
        <f t="shared" si="2"/>
        <v>3.472222222222221E-2</v>
      </c>
      <c r="Y57" s="1">
        <f t="shared" si="3"/>
        <v>1</v>
      </c>
      <c r="Z57" s="1" t="str">
        <f t="shared" si="6"/>
        <v/>
      </c>
      <c r="AA57" s="1">
        <f t="shared" si="8"/>
        <v>2</v>
      </c>
      <c r="AB57" s="1" t="str">
        <f t="shared" si="8"/>
        <v/>
      </c>
      <c r="AC57" s="1">
        <f t="shared" si="8"/>
        <v>3</v>
      </c>
      <c r="AD57" s="1" t="str">
        <f t="shared" si="8"/>
        <v/>
      </c>
      <c r="AE57" s="1">
        <f t="shared" si="5"/>
        <v>3</v>
      </c>
      <c r="AF57" s="1" t="s">
        <v>581</v>
      </c>
      <c r="AG57" s="1" t="s">
        <v>597</v>
      </c>
      <c r="AH57" s="1" t="s">
        <v>595</v>
      </c>
      <c r="AI57" s="1"/>
      <c r="AJ57" s="1"/>
    </row>
    <row r="58" spans="1:36" x14ac:dyDescent="0.3">
      <c r="A58" s="2">
        <v>42</v>
      </c>
      <c r="B58" s="2">
        <v>20</v>
      </c>
      <c r="C58" s="2">
        <v>19</v>
      </c>
      <c r="D58" s="4"/>
      <c r="E58" s="1">
        <v>4451</v>
      </c>
      <c r="F58" s="1" t="s">
        <v>3</v>
      </c>
      <c r="G58" s="1" t="s">
        <v>56</v>
      </c>
      <c r="H58" s="1">
        <v>259</v>
      </c>
      <c r="I58" s="1"/>
      <c r="J58" s="1">
        <v>1</v>
      </c>
      <c r="K58" s="1" t="s">
        <v>77</v>
      </c>
      <c r="L58" s="1">
        <v>4</v>
      </c>
      <c r="M58" s="1">
        <v>4</v>
      </c>
      <c r="N58" s="3">
        <v>0.41666666666666669</v>
      </c>
      <c r="O58" s="3">
        <v>0.4513888888888889</v>
      </c>
      <c r="P58" s="1" t="s">
        <v>564</v>
      </c>
      <c r="Q58" s="1" t="s">
        <v>6</v>
      </c>
      <c r="R58" s="1" t="s">
        <v>58</v>
      </c>
      <c r="S58" s="1">
        <v>134</v>
      </c>
      <c r="T58" s="1" t="s">
        <v>78</v>
      </c>
      <c r="U58" s="1">
        <f t="shared" si="0"/>
        <v>20</v>
      </c>
      <c r="V58" s="6">
        <f t="shared" si="1"/>
        <v>0.95</v>
      </c>
      <c r="W58" s="1" t="s">
        <v>592</v>
      </c>
      <c r="X58" s="3">
        <f t="shared" si="2"/>
        <v>3.472222222222221E-2</v>
      </c>
      <c r="Y58" s="1">
        <f t="shared" si="3"/>
        <v>1</v>
      </c>
      <c r="Z58" s="1" t="str">
        <f t="shared" si="6"/>
        <v/>
      </c>
      <c r="AA58" s="1">
        <f t="shared" si="8"/>
        <v>2</v>
      </c>
      <c r="AB58" s="1" t="str">
        <f t="shared" si="8"/>
        <v/>
      </c>
      <c r="AC58" s="1">
        <f t="shared" si="8"/>
        <v>3</v>
      </c>
      <c r="AD58" s="1" t="str">
        <f t="shared" si="8"/>
        <v/>
      </c>
      <c r="AE58" s="1">
        <f t="shared" si="5"/>
        <v>3</v>
      </c>
      <c r="AF58" s="1" t="s">
        <v>581</v>
      </c>
      <c r="AG58" s="1" t="s">
        <v>597</v>
      </c>
      <c r="AH58" s="1" t="s">
        <v>595</v>
      </c>
      <c r="AI58" s="1"/>
      <c r="AJ58" s="1"/>
    </row>
    <row r="59" spans="1:36" x14ac:dyDescent="0.3">
      <c r="A59" s="2">
        <v>268</v>
      </c>
      <c r="B59" s="2">
        <v>22</v>
      </c>
      <c r="C59" s="2">
        <v>22</v>
      </c>
      <c r="D59" s="4"/>
      <c r="E59" s="1">
        <v>4156</v>
      </c>
      <c r="F59" s="1" t="s">
        <v>3</v>
      </c>
      <c r="G59" s="1" t="s">
        <v>343</v>
      </c>
      <c r="H59" s="1">
        <v>102</v>
      </c>
      <c r="I59" s="1"/>
      <c r="J59" s="1">
        <v>1</v>
      </c>
      <c r="K59" s="1" t="s">
        <v>196</v>
      </c>
      <c r="L59" s="1">
        <v>3</v>
      </c>
      <c r="M59" s="1">
        <v>3</v>
      </c>
      <c r="N59" s="3">
        <v>0.45833333333333331</v>
      </c>
      <c r="O59" s="3">
        <v>0.51388888888888895</v>
      </c>
      <c r="P59" s="1" t="s">
        <v>10</v>
      </c>
      <c r="Q59" s="1" t="s">
        <v>54</v>
      </c>
      <c r="R59" s="1" t="s">
        <v>146</v>
      </c>
      <c r="S59" s="1">
        <v>111</v>
      </c>
      <c r="T59" s="1" t="s">
        <v>264</v>
      </c>
      <c r="U59" s="1">
        <f t="shared" si="0"/>
        <v>22</v>
      </c>
      <c r="V59" s="6">
        <f t="shared" si="1"/>
        <v>1</v>
      </c>
      <c r="W59" s="1" t="s">
        <v>592</v>
      </c>
      <c r="X59" s="3">
        <f t="shared" si="2"/>
        <v>5.5555555555555636E-2</v>
      </c>
      <c r="Y59" s="1">
        <f t="shared" si="3"/>
        <v>1</v>
      </c>
      <c r="Z59" s="1"/>
      <c r="AA59" s="1" t="str">
        <f t="shared" si="8"/>
        <v/>
      </c>
      <c r="AB59" s="1">
        <f t="shared" si="8"/>
        <v>2</v>
      </c>
      <c r="AC59" s="1" t="str">
        <f t="shared" si="8"/>
        <v/>
      </c>
      <c r="AD59" s="1" t="str">
        <f t="shared" si="8"/>
        <v/>
      </c>
      <c r="AE59" s="1">
        <f t="shared" si="5"/>
        <v>2</v>
      </c>
      <c r="AF59" s="1" t="s">
        <v>584</v>
      </c>
      <c r="AG59" s="1" t="s">
        <v>597</v>
      </c>
      <c r="AH59" s="1" t="s">
        <v>596</v>
      </c>
      <c r="AI59" s="1"/>
      <c r="AJ59" s="1"/>
    </row>
    <row r="60" spans="1:36" x14ac:dyDescent="0.3">
      <c r="A60" s="2">
        <v>273</v>
      </c>
      <c r="B60" s="2">
        <v>22</v>
      </c>
      <c r="C60" s="2">
        <v>23</v>
      </c>
      <c r="D60" s="4"/>
      <c r="E60" s="1">
        <v>4805</v>
      </c>
      <c r="F60" s="1" t="s">
        <v>3</v>
      </c>
      <c r="G60" s="1" t="s">
        <v>343</v>
      </c>
      <c r="H60" s="1">
        <v>102</v>
      </c>
      <c r="I60" s="1"/>
      <c r="J60" s="1">
        <v>7</v>
      </c>
      <c r="K60" s="1" t="s">
        <v>196</v>
      </c>
      <c r="L60" s="1">
        <v>3</v>
      </c>
      <c r="M60" s="1">
        <v>3</v>
      </c>
      <c r="N60" s="3">
        <v>0.45833333333333331</v>
      </c>
      <c r="O60" s="3">
        <v>0.51388888888888895</v>
      </c>
      <c r="P60" s="1" t="s">
        <v>10</v>
      </c>
      <c r="Q60" s="1" t="s">
        <v>54</v>
      </c>
      <c r="R60" s="1" t="s">
        <v>146</v>
      </c>
      <c r="S60" s="1">
        <v>412</v>
      </c>
      <c r="T60" s="1" t="s">
        <v>307</v>
      </c>
      <c r="U60" s="1">
        <f t="shared" si="0"/>
        <v>23</v>
      </c>
      <c r="V60" s="6">
        <f t="shared" si="1"/>
        <v>1.0454545454545454</v>
      </c>
      <c r="W60" s="1" t="s">
        <v>592</v>
      </c>
      <c r="X60" s="3">
        <f t="shared" si="2"/>
        <v>5.5555555555555636E-2</v>
      </c>
      <c r="Y60" s="1">
        <f t="shared" si="3"/>
        <v>1</v>
      </c>
      <c r="Z60" s="1"/>
      <c r="AA60" s="1" t="str">
        <f t="shared" si="8"/>
        <v/>
      </c>
      <c r="AB60" s="1">
        <f t="shared" si="8"/>
        <v>2</v>
      </c>
      <c r="AC60" s="1" t="str">
        <f t="shared" si="8"/>
        <v/>
      </c>
      <c r="AD60" s="1" t="str">
        <f t="shared" si="8"/>
        <v/>
      </c>
      <c r="AE60" s="1">
        <f t="shared" si="5"/>
        <v>2</v>
      </c>
      <c r="AF60" s="1" t="s">
        <v>584</v>
      </c>
      <c r="AG60" s="1" t="s">
        <v>597</v>
      </c>
      <c r="AH60" s="1" t="s">
        <v>596</v>
      </c>
      <c r="AI60" s="1"/>
      <c r="AJ60" s="1"/>
    </row>
    <row r="61" spans="1:36" x14ac:dyDescent="0.3">
      <c r="A61" s="2">
        <v>274</v>
      </c>
      <c r="B61" s="2">
        <v>22</v>
      </c>
      <c r="C61" s="2">
        <v>23</v>
      </c>
      <c r="D61" s="4"/>
      <c r="E61" s="1">
        <v>4824</v>
      </c>
      <c r="F61" s="1" t="s">
        <v>3</v>
      </c>
      <c r="G61" s="1" t="s">
        <v>343</v>
      </c>
      <c r="H61" s="1">
        <v>102</v>
      </c>
      <c r="I61" s="1"/>
      <c r="J61" s="1">
        <v>8</v>
      </c>
      <c r="K61" s="1" t="s">
        <v>196</v>
      </c>
      <c r="L61" s="1">
        <v>3</v>
      </c>
      <c r="M61" s="1">
        <v>3</v>
      </c>
      <c r="N61" s="3">
        <v>0.45833333333333331</v>
      </c>
      <c r="O61" s="3">
        <v>0.51388888888888895</v>
      </c>
      <c r="P61" s="1" t="s">
        <v>10</v>
      </c>
      <c r="Q61" s="1" t="s">
        <v>54</v>
      </c>
      <c r="R61" s="1" t="s">
        <v>146</v>
      </c>
      <c r="S61" s="1">
        <v>112</v>
      </c>
      <c r="T61" s="1" t="s">
        <v>311</v>
      </c>
      <c r="U61" s="1">
        <f t="shared" si="0"/>
        <v>23</v>
      </c>
      <c r="V61" s="6">
        <f t="shared" si="1"/>
        <v>1.0454545454545454</v>
      </c>
      <c r="W61" s="1" t="s">
        <v>592</v>
      </c>
      <c r="X61" s="3">
        <f t="shared" si="2"/>
        <v>5.5555555555555636E-2</v>
      </c>
      <c r="Y61" s="1">
        <f t="shared" si="3"/>
        <v>1</v>
      </c>
      <c r="Z61" s="1"/>
      <c r="AA61" s="1" t="str">
        <f t="shared" si="8"/>
        <v/>
      </c>
      <c r="AB61" s="1">
        <f t="shared" si="8"/>
        <v>2</v>
      </c>
      <c r="AC61" s="1" t="str">
        <f t="shared" si="8"/>
        <v/>
      </c>
      <c r="AD61" s="1" t="str">
        <f t="shared" si="8"/>
        <v/>
      </c>
      <c r="AE61" s="1">
        <f t="shared" si="5"/>
        <v>2</v>
      </c>
      <c r="AF61" s="1" t="s">
        <v>584</v>
      </c>
      <c r="AG61" s="1" t="s">
        <v>597</v>
      </c>
      <c r="AH61" s="1" t="s">
        <v>596</v>
      </c>
      <c r="AI61" s="1"/>
      <c r="AJ61" s="1"/>
    </row>
    <row r="62" spans="1:36" x14ac:dyDescent="0.3">
      <c r="A62" s="2">
        <v>276</v>
      </c>
      <c r="B62" s="2">
        <v>22</v>
      </c>
      <c r="C62" s="2">
        <v>21</v>
      </c>
      <c r="D62" s="4"/>
      <c r="E62" s="1">
        <v>5003</v>
      </c>
      <c r="F62" s="1" t="s">
        <v>3</v>
      </c>
      <c r="G62" s="1" t="s">
        <v>343</v>
      </c>
      <c r="H62" s="1">
        <v>102</v>
      </c>
      <c r="I62" s="1"/>
      <c r="J62" s="1">
        <v>10</v>
      </c>
      <c r="K62" s="1" t="s">
        <v>196</v>
      </c>
      <c r="L62" s="1">
        <v>3</v>
      </c>
      <c r="M62" s="1">
        <v>3</v>
      </c>
      <c r="N62" s="3">
        <v>0.45833333333333331</v>
      </c>
      <c r="O62" s="3">
        <v>0.51388888888888895</v>
      </c>
      <c r="P62" s="1" t="s">
        <v>10</v>
      </c>
      <c r="Q62" s="1" t="s">
        <v>54</v>
      </c>
      <c r="R62" s="1" t="s">
        <v>70</v>
      </c>
      <c r="S62" s="1">
        <v>480</v>
      </c>
      <c r="T62" s="1" t="s">
        <v>179</v>
      </c>
      <c r="U62" s="1">
        <f t="shared" si="0"/>
        <v>22</v>
      </c>
      <c r="V62" s="6">
        <f t="shared" si="1"/>
        <v>0.95454545454545459</v>
      </c>
      <c r="W62" s="1" t="s">
        <v>592</v>
      </c>
      <c r="X62" s="3">
        <f t="shared" si="2"/>
        <v>5.5555555555555636E-2</v>
      </c>
      <c r="Y62" s="1">
        <f t="shared" si="3"/>
        <v>1</v>
      </c>
      <c r="Z62" s="1"/>
      <c r="AA62" s="1" t="str">
        <f t="shared" ref="AA62:AD81" si="9">IFERROR(FIND(AA$1,$Q62),"")</f>
        <v/>
      </c>
      <c r="AB62" s="1">
        <f t="shared" si="9"/>
        <v>2</v>
      </c>
      <c r="AC62" s="1" t="str">
        <f t="shared" si="9"/>
        <v/>
      </c>
      <c r="AD62" s="1" t="str">
        <f t="shared" si="9"/>
        <v/>
      </c>
      <c r="AE62" s="1">
        <f t="shared" si="5"/>
        <v>2</v>
      </c>
      <c r="AF62" s="1" t="s">
        <v>584</v>
      </c>
      <c r="AG62" s="1" t="s">
        <v>597</v>
      </c>
      <c r="AH62" s="1" t="s">
        <v>596</v>
      </c>
      <c r="AI62" s="1"/>
      <c r="AJ62" s="1"/>
    </row>
    <row r="63" spans="1:36" x14ac:dyDescent="0.3">
      <c r="A63" s="2">
        <v>270</v>
      </c>
      <c r="B63" s="2">
        <v>22</v>
      </c>
      <c r="C63" s="2">
        <v>26</v>
      </c>
      <c r="D63" s="4"/>
      <c r="E63" s="1">
        <v>4649</v>
      </c>
      <c r="F63" s="1" t="s">
        <v>3</v>
      </c>
      <c r="G63" s="1" t="s">
        <v>343</v>
      </c>
      <c r="H63" s="1">
        <v>102</v>
      </c>
      <c r="I63" s="1"/>
      <c r="J63" s="1">
        <v>4</v>
      </c>
      <c r="K63" s="1" t="s">
        <v>196</v>
      </c>
      <c r="L63" s="1">
        <v>3</v>
      </c>
      <c r="M63" s="1">
        <v>3</v>
      </c>
      <c r="N63" s="3">
        <v>0.5625</v>
      </c>
      <c r="O63" s="3">
        <v>0.59722222222222221</v>
      </c>
      <c r="P63" s="1" t="s">
        <v>10</v>
      </c>
      <c r="Q63" s="1" t="s">
        <v>6</v>
      </c>
      <c r="R63" s="1" t="s">
        <v>26</v>
      </c>
      <c r="S63" s="1">
        <v>402</v>
      </c>
      <c r="T63" s="1" t="s">
        <v>344</v>
      </c>
      <c r="U63" s="1">
        <f t="shared" si="0"/>
        <v>26</v>
      </c>
      <c r="V63" s="6">
        <f t="shared" si="1"/>
        <v>1.1818181818181819</v>
      </c>
      <c r="W63" s="1" t="s">
        <v>592</v>
      </c>
      <c r="X63" s="3">
        <f t="shared" si="2"/>
        <v>3.472222222222221E-2</v>
      </c>
      <c r="Y63" s="1">
        <f t="shared" si="3"/>
        <v>1</v>
      </c>
      <c r="Z63" s="1" t="str">
        <f t="shared" ref="Z63:Z98" si="10">IFERROR(FIND(Z$1,$Q63),"")</f>
        <v/>
      </c>
      <c r="AA63" s="1">
        <f t="shared" si="9"/>
        <v>2</v>
      </c>
      <c r="AB63" s="1" t="str">
        <f t="shared" si="9"/>
        <v/>
      </c>
      <c r="AC63" s="1">
        <f t="shared" si="9"/>
        <v>3</v>
      </c>
      <c r="AD63" s="1" t="str">
        <f t="shared" si="9"/>
        <v/>
      </c>
      <c r="AE63" s="1">
        <f t="shared" si="5"/>
        <v>3</v>
      </c>
      <c r="AF63" s="1" t="s">
        <v>584</v>
      </c>
      <c r="AG63" s="1" t="s">
        <v>597</v>
      </c>
      <c r="AH63" s="1" t="s">
        <v>596</v>
      </c>
      <c r="AI63" s="1"/>
      <c r="AJ63" s="1"/>
    </row>
    <row r="64" spans="1:36" x14ac:dyDescent="0.3">
      <c r="A64" s="2">
        <v>277</v>
      </c>
      <c r="B64" s="2">
        <v>22</v>
      </c>
      <c r="C64" s="2">
        <v>24</v>
      </c>
      <c r="D64" s="4"/>
      <c r="E64" s="1">
        <v>5004</v>
      </c>
      <c r="F64" s="1" t="s">
        <v>3</v>
      </c>
      <c r="G64" s="1" t="s">
        <v>343</v>
      </c>
      <c r="H64" s="1">
        <v>102</v>
      </c>
      <c r="I64" s="1"/>
      <c r="J64" s="1">
        <v>11</v>
      </c>
      <c r="K64" s="1" t="s">
        <v>196</v>
      </c>
      <c r="L64" s="1">
        <v>3</v>
      </c>
      <c r="M64" s="1">
        <v>3</v>
      </c>
      <c r="N64" s="3">
        <v>0.5625</v>
      </c>
      <c r="O64" s="3">
        <v>0.59722222222222221</v>
      </c>
      <c r="P64" s="1" t="s">
        <v>10</v>
      </c>
      <c r="Q64" s="1" t="s">
        <v>6</v>
      </c>
      <c r="R64" s="1" t="s">
        <v>70</v>
      </c>
      <c r="S64" s="1">
        <v>480</v>
      </c>
      <c r="T64" s="1" t="s">
        <v>175</v>
      </c>
      <c r="U64" s="1">
        <f t="shared" si="0"/>
        <v>24</v>
      </c>
      <c r="V64" s="6">
        <f t="shared" si="1"/>
        <v>1.0909090909090908</v>
      </c>
      <c r="W64" s="1" t="s">
        <v>592</v>
      </c>
      <c r="X64" s="3">
        <f t="shared" si="2"/>
        <v>3.472222222222221E-2</v>
      </c>
      <c r="Y64" s="1">
        <f t="shared" si="3"/>
        <v>1</v>
      </c>
      <c r="Z64" s="1" t="str">
        <f t="shared" si="10"/>
        <v/>
      </c>
      <c r="AA64" s="1">
        <f t="shared" si="9"/>
        <v>2</v>
      </c>
      <c r="AB64" s="1" t="str">
        <f t="shared" si="9"/>
        <v/>
      </c>
      <c r="AC64" s="1">
        <f t="shared" si="9"/>
        <v>3</v>
      </c>
      <c r="AD64" s="1" t="str">
        <f t="shared" si="9"/>
        <v/>
      </c>
      <c r="AE64" s="1">
        <f t="shared" si="5"/>
        <v>3</v>
      </c>
      <c r="AF64" s="1" t="s">
        <v>584</v>
      </c>
      <c r="AG64" s="1" t="s">
        <v>597</v>
      </c>
      <c r="AH64" s="1" t="s">
        <v>596</v>
      </c>
      <c r="AI64" s="1"/>
      <c r="AJ64" s="1"/>
    </row>
    <row r="65" spans="1:36" x14ac:dyDescent="0.3">
      <c r="A65" s="2">
        <v>271</v>
      </c>
      <c r="B65" s="2">
        <v>22</v>
      </c>
      <c r="C65" s="2">
        <v>22</v>
      </c>
      <c r="D65" s="4"/>
      <c r="E65" s="1">
        <v>4650</v>
      </c>
      <c r="F65" s="1" t="s">
        <v>3</v>
      </c>
      <c r="G65" s="1" t="s">
        <v>343</v>
      </c>
      <c r="H65" s="1">
        <v>102</v>
      </c>
      <c r="I65" s="1"/>
      <c r="J65" s="1">
        <v>5</v>
      </c>
      <c r="K65" s="1" t="s">
        <v>196</v>
      </c>
      <c r="L65" s="1">
        <v>3</v>
      </c>
      <c r="M65" s="1">
        <v>3</v>
      </c>
      <c r="N65" s="3">
        <v>0.33333333333333331</v>
      </c>
      <c r="O65" s="3">
        <v>0.36805555555555558</v>
      </c>
      <c r="P65" s="1" t="s">
        <v>564</v>
      </c>
      <c r="Q65" s="1" t="s">
        <v>6</v>
      </c>
      <c r="R65" s="1" t="s">
        <v>197</v>
      </c>
      <c r="S65" s="1">
        <v>143</v>
      </c>
      <c r="T65" s="1" t="s">
        <v>211</v>
      </c>
      <c r="U65" s="1">
        <f t="shared" si="0"/>
        <v>22</v>
      </c>
      <c r="V65" s="6">
        <f t="shared" si="1"/>
        <v>1</v>
      </c>
      <c r="W65" s="1" t="s">
        <v>592</v>
      </c>
      <c r="X65" s="3">
        <f t="shared" si="2"/>
        <v>3.4722222222222265E-2</v>
      </c>
      <c r="Y65" s="1">
        <f t="shared" si="3"/>
        <v>1</v>
      </c>
      <c r="Z65" s="1" t="str">
        <f t="shared" si="10"/>
        <v/>
      </c>
      <c r="AA65" s="1">
        <f t="shared" si="9"/>
        <v>2</v>
      </c>
      <c r="AB65" s="1" t="str">
        <f t="shared" si="9"/>
        <v/>
      </c>
      <c r="AC65" s="1">
        <f t="shared" si="9"/>
        <v>3</v>
      </c>
      <c r="AD65" s="1" t="str">
        <f t="shared" si="9"/>
        <v/>
      </c>
      <c r="AE65" s="1">
        <f t="shared" si="5"/>
        <v>3</v>
      </c>
      <c r="AF65" s="1" t="s">
        <v>584</v>
      </c>
      <c r="AG65" s="1" t="s">
        <v>597</v>
      </c>
      <c r="AH65" s="1" t="s">
        <v>596</v>
      </c>
      <c r="AI65" s="1"/>
      <c r="AJ65" s="1"/>
    </row>
    <row r="66" spans="1:36" x14ac:dyDescent="0.3">
      <c r="A66" s="2">
        <v>279</v>
      </c>
      <c r="B66" s="2">
        <v>22</v>
      </c>
      <c r="C66" s="2">
        <v>23</v>
      </c>
      <c r="D66" s="4"/>
      <c r="E66" s="1">
        <v>5082</v>
      </c>
      <c r="F66" s="1" t="s">
        <v>3</v>
      </c>
      <c r="G66" s="1" t="s">
        <v>343</v>
      </c>
      <c r="H66" s="1">
        <v>102</v>
      </c>
      <c r="I66" s="1"/>
      <c r="J66" s="1">
        <v>14</v>
      </c>
      <c r="K66" s="1" t="s">
        <v>196</v>
      </c>
      <c r="L66" s="1">
        <v>3</v>
      </c>
      <c r="M66" s="1">
        <v>3</v>
      </c>
      <c r="N66" s="3">
        <v>0.52083333333333337</v>
      </c>
      <c r="O66" s="3">
        <v>0.57638888888888895</v>
      </c>
      <c r="P66" s="1" t="s">
        <v>10</v>
      </c>
      <c r="Q66" s="1" t="s">
        <v>15</v>
      </c>
      <c r="R66" s="1" t="s">
        <v>146</v>
      </c>
      <c r="S66" s="1">
        <v>340</v>
      </c>
      <c r="T66" s="1" t="s">
        <v>347</v>
      </c>
      <c r="U66" s="1">
        <f t="shared" ref="U66:U129" si="11">IF(B66&lt;C66,C66,B66)</f>
        <v>23</v>
      </c>
      <c r="V66" s="6">
        <f t="shared" ref="V66:V129" si="12">IF(B66=0,C66/U66,C66/B66)</f>
        <v>1.0454545454545454</v>
      </c>
      <c r="W66" s="1" t="s">
        <v>592</v>
      </c>
      <c r="X66" s="3">
        <f t="shared" ref="X66:X129" si="13">O66-N66</f>
        <v>5.555555555555558E-2</v>
      </c>
      <c r="Y66" s="1" t="str">
        <f t="shared" ref="Y66:Y129" si="14">IFERROR(FIND(Y$1,$Q66),"")</f>
        <v/>
      </c>
      <c r="Z66" s="1">
        <f t="shared" si="10"/>
        <v>1</v>
      </c>
      <c r="AA66" s="1" t="str">
        <f t="shared" si="9"/>
        <v/>
      </c>
      <c r="AB66" s="1">
        <f t="shared" si="9"/>
        <v>2</v>
      </c>
      <c r="AC66" s="1" t="str">
        <f t="shared" si="9"/>
        <v/>
      </c>
      <c r="AD66" s="1" t="str">
        <f t="shared" si="9"/>
        <v/>
      </c>
      <c r="AE66" s="1">
        <f t="shared" ref="AE66:AE129" si="15">COUNT(Y66:AD66)</f>
        <v>2</v>
      </c>
      <c r="AF66" s="1" t="s">
        <v>584</v>
      </c>
      <c r="AG66" s="1" t="s">
        <v>597</v>
      </c>
      <c r="AH66" s="1" t="s">
        <v>596</v>
      </c>
      <c r="AI66" s="1"/>
      <c r="AJ66" s="1"/>
    </row>
    <row r="67" spans="1:36" x14ac:dyDescent="0.3">
      <c r="A67" s="2">
        <v>150</v>
      </c>
      <c r="B67" s="2">
        <v>15</v>
      </c>
      <c r="C67" s="2">
        <v>15</v>
      </c>
      <c r="D67" s="4"/>
      <c r="E67" s="1">
        <v>4802</v>
      </c>
      <c r="F67" s="1" t="s">
        <v>3</v>
      </c>
      <c r="G67" s="1" t="s">
        <v>195</v>
      </c>
      <c r="H67" s="1">
        <v>102</v>
      </c>
      <c r="I67" s="1"/>
      <c r="J67" s="1">
        <v>1</v>
      </c>
      <c r="K67" s="1" t="s">
        <v>196</v>
      </c>
      <c r="L67" s="1">
        <v>3</v>
      </c>
      <c r="M67" s="1">
        <v>3</v>
      </c>
      <c r="N67" s="3">
        <v>0.58333333333333337</v>
      </c>
      <c r="O67" s="3">
        <v>0.63888888888888895</v>
      </c>
      <c r="P67" s="1" t="s">
        <v>10</v>
      </c>
      <c r="Q67" s="1" t="s">
        <v>15</v>
      </c>
      <c r="R67" s="1" t="s">
        <v>197</v>
      </c>
      <c r="S67" s="1">
        <v>101</v>
      </c>
      <c r="T67" s="1" t="s">
        <v>198</v>
      </c>
      <c r="U67" s="1">
        <f t="shared" si="11"/>
        <v>15</v>
      </c>
      <c r="V67" s="6">
        <f t="shared" si="12"/>
        <v>1</v>
      </c>
      <c r="W67" s="1" t="s">
        <v>592</v>
      </c>
      <c r="X67" s="3">
        <f t="shared" si="13"/>
        <v>5.555555555555558E-2</v>
      </c>
      <c r="Y67" s="1" t="str">
        <f t="shared" si="14"/>
        <v/>
      </c>
      <c r="Z67" s="1">
        <f t="shared" si="10"/>
        <v>1</v>
      </c>
      <c r="AA67" s="1" t="str">
        <f t="shared" si="9"/>
        <v/>
      </c>
      <c r="AB67" s="1">
        <f t="shared" si="9"/>
        <v>2</v>
      </c>
      <c r="AC67" s="1" t="str">
        <f t="shared" si="9"/>
        <v/>
      </c>
      <c r="AD67" s="1" t="str">
        <f t="shared" si="9"/>
        <v/>
      </c>
      <c r="AE67" s="1">
        <f t="shared" si="15"/>
        <v>2</v>
      </c>
      <c r="AF67" s="1" t="s">
        <v>584</v>
      </c>
      <c r="AG67" s="1" t="s">
        <v>597</v>
      </c>
      <c r="AH67" s="1" t="s">
        <v>596</v>
      </c>
      <c r="AI67" s="1"/>
      <c r="AJ67" s="1"/>
    </row>
    <row r="68" spans="1:36" x14ac:dyDescent="0.3">
      <c r="A68" s="2">
        <v>269</v>
      </c>
      <c r="B68" s="2">
        <v>22</v>
      </c>
      <c r="C68" s="2">
        <v>23</v>
      </c>
      <c r="D68" s="4"/>
      <c r="E68" s="1">
        <v>4249</v>
      </c>
      <c r="F68" s="1" t="s">
        <v>3</v>
      </c>
      <c r="G68" s="1" t="s">
        <v>343</v>
      </c>
      <c r="H68" s="1">
        <v>102</v>
      </c>
      <c r="I68" s="1"/>
      <c r="J68" s="1">
        <v>3</v>
      </c>
      <c r="K68" s="1" t="s">
        <v>196</v>
      </c>
      <c r="L68" s="1">
        <v>3</v>
      </c>
      <c r="M68" s="1">
        <v>3</v>
      </c>
      <c r="N68" s="3">
        <v>0.58333333333333337</v>
      </c>
      <c r="O68" s="3">
        <v>0.63888888888888895</v>
      </c>
      <c r="P68" s="1" t="s">
        <v>10</v>
      </c>
      <c r="Q68" s="1" t="s">
        <v>15</v>
      </c>
      <c r="R68" s="1" t="s">
        <v>7</v>
      </c>
      <c r="S68" s="1">
        <v>334</v>
      </c>
      <c r="T68" s="1" t="s">
        <v>110</v>
      </c>
      <c r="U68" s="1">
        <f t="shared" si="11"/>
        <v>23</v>
      </c>
      <c r="V68" s="6">
        <f t="shared" si="12"/>
        <v>1.0454545454545454</v>
      </c>
      <c r="W68" s="1" t="s">
        <v>592</v>
      </c>
      <c r="X68" s="3">
        <f t="shared" si="13"/>
        <v>5.555555555555558E-2</v>
      </c>
      <c r="Y68" s="1" t="str">
        <f t="shared" si="14"/>
        <v/>
      </c>
      <c r="Z68" s="1">
        <f t="shared" si="10"/>
        <v>1</v>
      </c>
      <c r="AA68" s="1" t="str">
        <f t="shared" si="9"/>
        <v/>
      </c>
      <c r="AB68" s="1">
        <f t="shared" si="9"/>
        <v>2</v>
      </c>
      <c r="AC68" s="1" t="str">
        <f t="shared" si="9"/>
        <v/>
      </c>
      <c r="AD68" s="1" t="str">
        <f t="shared" si="9"/>
        <v/>
      </c>
      <c r="AE68" s="1">
        <f t="shared" si="15"/>
        <v>2</v>
      </c>
      <c r="AF68" s="1" t="s">
        <v>584</v>
      </c>
      <c r="AG68" s="1" t="s">
        <v>597</v>
      </c>
      <c r="AH68" s="1" t="s">
        <v>596</v>
      </c>
      <c r="AI68" s="1"/>
      <c r="AJ68" s="1"/>
    </row>
    <row r="69" spans="1:36" x14ac:dyDescent="0.3">
      <c r="A69" s="2">
        <v>275</v>
      </c>
      <c r="B69" s="2">
        <v>22</v>
      </c>
      <c r="C69" s="2">
        <v>23</v>
      </c>
      <c r="D69" s="4"/>
      <c r="E69" s="1">
        <v>4827</v>
      </c>
      <c r="F69" s="1" t="s">
        <v>3</v>
      </c>
      <c r="G69" s="1" t="s">
        <v>343</v>
      </c>
      <c r="H69" s="1">
        <v>102</v>
      </c>
      <c r="I69" s="1"/>
      <c r="J69" s="1">
        <v>9</v>
      </c>
      <c r="K69" s="1" t="s">
        <v>196</v>
      </c>
      <c r="L69" s="1">
        <v>3</v>
      </c>
      <c r="M69" s="1">
        <v>3</v>
      </c>
      <c r="N69" s="3">
        <v>0.58333333333333337</v>
      </c>
      <c r="O69" s="3">
        <v>0.63888888888888895</v>
      </c>
      <c r="P69" s="1" t="s">
        <v>10</v>
      </c>
      <c r="Q69" s="1" t="s">
        <v>15</v>
      </c>
      <c r="R69" s="1" t="s">
        <v>197</v>
      </c>
      <c r="S69" s="1">
        <v>143</v>
      </c>
      <c r="T69" s="1" t="s">
        <v>345</v>
      </c>
      <c r="U69" s="1">
        <f t="shared" si="11"/>
        <v>23</v>
      </c>
      <c r="V69" s="6">
        <f t="shared" si="12"/>
        <v>1.0454545454545454</v>
      </c>
      <c r="W69" s="1" t="s">
        <v>592</v>
      </c>
      <c r="X69" s="3">
        <f t="shared" si="13"/>
        <v>5.555555555555558E-2</v>
      </c>
      <c r="Y69" s="1" t="str">
        <f t="shared" si="14"/>
        <v/>
      </c>
      <c r="Z69" s="1">
        <f t="shared" si="10"/>
        <v>1</v>
      </c>
      <c r="AA69" s="1" t="str">
        <f t="shared" si="9"/>
        <v/>
      </c>
      <c r="AB69" s="1">
        <f t="shared" si="9"/>
        <v>2</v>
      </c>
      <c r="AC69" s="1" t="str">
        <f t="shared" si="9"/>
        <v/>
      </c>
      <c r="AD69" s="1" t="str">
        <f t="shared" si="9"/>
        <v/>
      </c>
      <c r="AE69" s="1">
        <f t="shared" si="15"/>
        <v>2</v>
      </c>
      <c r="AF69" s="1" t="s">
        <v>584</v>
      </c>
      <c r="AG69" s="1" t="s">
        <v>597</v>
      </c>
      <c r="AH69" s="1" t="s">
        <v>596</v>
      </c>
      <c r="AI69" s="1"/>
      <c r="AJ69" s="1"/>
    </row>
    <row r="70" spans="1:36" x14ac:dyDescent="0.3">
      <c r="A70" s="2">
        <v>278</v>
      </c>
      <c r="B70" s="2">
        <v>22</v>
      </c>
      <c r="C70" s="2">
        <v>23</v>
      </c>
      <c r="D70" s="4"/>
      <c r="E70" s="1">
        <v>5026</v>
      </c>
      <c r="F70" s="1" t="s">
        <v>3</v>
      </c>
      <c r="G70" s="1" t="s">
        <v>343</v>
      </c>
      <c r="H70" s="1">
        <v>102</v>
      </c>
      <c r="I70" s="1"/>
      <c r="J70" s="1">
        <v>12</v>
      </c>
      <c r="K70" s="1" t="s">
        <v>196</v>
      </c>
      <c r="L70" s="1">
        <v>3</v>
      </c>
      <c r="M70" s="1">
        <v>3</v>
      </c>
      <c r="N70" s="3">
        <v>0.58333333333333337</v>
      </c>
      <c r="O70" s="3">
        <v>0.63888888888888895</v>
      </c>
      <c r="P70" s="1" t="s">
        <v>10</v>
      </c>
      <c r="Q70" s="1" t="s">
        <v>15</v>
      </c>
      <c r="R70" s="1" t="s">
        <v>146</v>
      </c>
      <c r="S70" s="1">
        <v>112</v>
      </c>
      <c r="T70" s="1" t="s">
        <v>346</v>
      </c>
      <c r="U70" s="1">
        <f t="shared" si="11"/>
        <v>23</v>
      </c>
      <c r="V70" s="6">
        <f t="shared" si="12"/>
        <v>1.0454545454545454</v>
      </c>
      <c r="W70" s="1" t="s">
        <v>592</v>
      </c>
      <c r="X70" s="3">
        <f t="shared" si="13"/>
        <v>5.555555555555558E-2</v>
      </c>
      <c r="Y70" s="1" t="str">
        <f t="shared" si="14"/>
        <v/>
      </c>
      <c r="Z70" s="1">
        <f t="shared" si="10"/>
        <v>1</v>
      </c>
      <c r="AA70" s="1" t="str">
        <f t="shared" si="9"/>
        <v/>
      </c>
      <c r="AB70" s="1">
        <f t="shared" si="9"/>
        <v>2</v>
      </c>
      <c r="AC70" s="1" t="str">
        <f t="shared" si="9"/>
        <v/>
      </c>
      <c r="AD70" s="1" t="str">
        <f t="shared" si="9"/>
        <v/>
      </c>
      <c r="AE70" s="1">
        <f t="shared" si="15"/>
        <v>2</v>
      </c>
      <c r="AF70" s="1" t="s">
        <v>584</v>
      </c>
      <c r="AG70" s="1" t="s">
        <v>597</v>
      </c>
      <c r="AH70" s="1" t="s">
        <v>596</v>
      </c>
      <c r="AI70" s="1"/>
      <c r="AJ70" s="1"/>
    </row>
    <row r="71" spans="1:36" x14ac:dyDescent="0.3">
      <c r="A71" s="2">
        <v>246</v>
      </c>
      <c r="B71" s="2">
        <v>22</v>
      </c>
      <c r="C71" s="2">
        <v>18</v>
      </c>
      <c r="D71" s="4"/>
      <c r="E71" s="1">
        <v>5087</v>
      </c>
      <c r="F71" s="1" t="s">
        <v>3</v>
      </c>
      <c r="G71" s="1" t="s">
        <v>320</v>
      </c>
      <c r="H71" s="1">
        <v>102</v>
      </c>
      <c r="I71" s="1"/>
      <c r="J71" s="1">
        <v>2</v>
      </c>
      <c r="K71" s="1" t="s">
        <v>196</v>
      </c>
      <c r="L71" s="1">
        <v>3</v>
      </c>
      <c r="M71" s="1">
        <v>3</v>
      </c>
      <c r="N71" s="3">
        <v>0.39583333333333331</v>
      </c>
      <c r="O71" s="3">
        <v>0.4513888888888889</v>
      </c>
      <c r="P71" s="1" t="s">
        <v>564</v>
      </c>
      <c r="Q71" s="1" t="s">
        <v>15</v>
      </c>
      <c r="R71" s="1" t="s">
        <v>197</v>
      </c>
      <c r="S71" s="1">
        <v>101</v>
      </c>
      <c r="T71" s="1" t="s">
        <v>321</v>
      </c>
      <c r="U71" s="1">
        <f t="shared" si="11"/>
        <v>22</v>
      </c>
      <c r="V71" s="6">
        <f t="shared" si="12"/>
        <v>0.81818181818181823</v>
      </c>
      <c r="W71" s="1" t="s">
        <v>592</v>
      </c>
      <c r="X71" s="3">
        <f t="shared" si="13"/>
        <v>5.555555555555558E-2</v>
      </c>
      <c r="Y71" s="1" t="str">
        <f t="shared" si="14"/>
        <v/>
      </c>
      <c r="Z71" s="1">
        <f t="shared" si="10"/>
        <v>1</v>
      </c>
      <c r="AA71" s="1" t="str">
        <f t="shared" si="9"/>
        <v/>
      </c>
      <c r="AB71" s="1">
        <f t="shared" si="9"/>
        <v>2</v>
      </c>
      <c r="AC71" s="1" t="str">
        <f t="shared" si="9"/>
        <v/>
      </c>
      <c r="AD71" s="1" t="str">
        <f t="shared" si="9"/>
        <v/>
      </c>
      <c r="AE71" s="1">
        <f t="shared" si="15"/>
        <v>2</v>
      </c>
      <c r="AF71" s="1" t="s">
        <v>584</v>
      </c>
      <c r="AG71" s="1" t="s">
        <v>597</v>
      </c>
      <c r="AH71" s="1" t="s">
        <v>596</v>
      </c>
      <c r="AI71" s="1"/>
      <c r="AJ71" s="1"/>
    </row>
    <row r="72" spans="1:36" x14ac:dyDescent="0.3">
      <c r="A72" s="2">
        <v>272</v>
      </c>
      <c r="B72" s="2">
        <v>22</v>
      </c>
      <c r="C72" s="2">
        <v>23</v>
      </c>
      <c r="D72" s="4"/>
      <c r="E72" s="1">
        <v>4651</v>
      </c>
      <c r="F72" s="1" t="s">
        <v>3</v>
      </c>
      <c r="G72" s="1" t="s">
        <v>343</v>
      </c>
      <c r="H72" s="1">
        <v>102</v>
      </c>
      <c r="I72" s="1"/>
      <c r="J72" s="1">
        <v>6</v>
      </c>
      <c r="K72" s="1" t="s">
        <v>196</v>
      </c>
      <c r="L72" s="1">
        <v>3</v>
      </c>
      <c r="M72" s="1">
        <v>3</v>
      </c>
      <c r="N72" s="3">
        <v>0.39583333333333331</v>
      </c>
      <c r="O72" s="3">
        <v>0.4513888888888889</v>
      </c>
      <c r="P72" s="1" t="s">
        <v>564</v>
      </c>
      <c r="Q72" s="1" t="s">
        <v>15</v>
      </c>
      <c r="R72" s="1" t="s">
        <v>197</v>
      </c>
      <c r="S72" s="1">
        <v>143</v>
      </c>
      <c r="T72" s="1" t="s">
        <v>224</v>
      </c>
      <c r="U72" s="1">
        <f t="shared" si="11"/>
        <v>23</v>
      </c>
      <c r="V72" s="6">
        <f t="shared" si="12"/>
        <v>1.0454545454545454</v>
      </c>
      <c r="W72" s="1" t="s">
        <v>592</v>
      </c>
      <c r="X72" s="3">
        <f t="shared" si="13"/>
        <v>5.555555555555558E-2</v>
      </c>
      <c r="Y72" s="1" t="str">
        <f t="shared" si="14"/>
        <v/>
      </c>
      <c r="Z72" s="1">
        <f t="shared" si="10"/>
        <v>1</v>
      </c>
      <c r="AA72" s="1" t="str">
        <f t="shared" si="9"/>
        <v/>
      </c>
      <c r="AB72" s="1">
        <f t="shared" si="9"/>
        <v>2</v>
      </c>
      <c r="AC72" s="1" t="str">
        <f t="shared" si="9"/>
        <v/>
      </c>
      <c r="AD72" s="1" t="str">
        <f t="shared" si="9"/>
        <v/>
      </c>
      <c r="AE72" s="1">
        <f t="shared" si="15"/>
        <v>2</v>
      </c>
      <c r="AF72" s="1" t="s">
        <v>584</v>
      </c>
      <c r="AG72" s="1" t="s">
        <v>597</v>
      </c>
      <c r="AH72" s="1" t="s">
        <v>596</v>
      </c>
      <c r="AI72" s="1"/>
      <c r="AJ72" s="1"/>
    </row>
    <row r="73" spans="1:36" x14ac:dyDescent="0.3">
      <c r="A73" s="2">
        <v>295</v>
      </c>
      <c r="B73" s="2">
        <v>25</v>
      </c>
      <c r="C73" s="2">
        <v>23</v>
      </c>
      <c r="D73" s="4"/>
      <c r="E73" s="1">
        <v>4381</v>
      </c>
      <c r="F73" s="1" t="s">
        <v>3</v>
      </c>
      <c r="G73" s="1" t="s">
        <v>359</v>
      </c>
      <c r="H73" s="1">
        <v>117</v>
      </c>
      <c r="I73" s="1"/>
      <c r="J73" s="1">
        <v>1</v>
      </c>
      <c r="K73" s="1" t="s">
        <v>367</v>
      </c>
      <c r="L73" s="1">
        <v>4</v>
      </c>
      <c r="M73" s="1">
        <v>4</v>
      </c>
      <c r="N73" s="3">
        <v>0.45833333333333331</v>
      </c>
      <c r="O73" s="3">
        <v>0.49305555555555558</v>
      </c>
      <c r="P73" s="1" t="s">
        <v>564</v>
      </c>
      <c r="Q73" s="1" t="s">
        <v>366</v>
      </c>
      <c r="R73" s="1" t="s">
        <v>70</v>
      </c>
      <c r="S73" s="1">
        <v>350</v>
      </c>
      <c r="T73" s="1" t="s">
        <v>368</v>
      </c>
      <c r="U73" s="1">
        <f t="shared" si="11"/>
        <v>25</v>
      </c>
      <c r="V73" s="6">
        <f t="shared" si="12"/>
        <v>0.92</v>
      </c>
      <c r="W73" s="1" t="s">
        <v>592</v>
      </c>
      <c r="X73" s="3">
        <f t="shared" si="13"/>
        <v>3.4722222222222265E-2</v>
      </c>
      <c r="Y73" s="1">
        <f t="shared" si="14"/>
        <v>1</v>
      </c>
      <c r="Z73" s="1">
        <f t="shared" si="10"/>
        <v>2</v>
      </c>
      <c r="AA73" s="1" t="str">
        <f t="shared" si="9"/>
        <v/>
      </c>
      <c r="AB73" s="1">
        <f t="shared" si="9"/>
        <v>3</v>
      </c>
      <c r="AC73" s="1">
        <f t="shared" si="9"/>
        <v>5</v>
      </c>
      <c r="AD73" s="1" t="str">
        <f t="shared" si="9"/>
        <v/>
      </c>
      <c r="AE73" s="1">
        <f t="shared" si="15"/>
        <v>4</v>
      </c>
      <c r="AF73" s="1" t="s">
        <v>582</v>
      </c>
      <c r="AG73" s="1" t="s">
        <v>598</v>
      </c>
      <c r="AH73" s="1" t="s">
        <v>596</v>
      </c>
      <c r="AI73" s="1"/>
      <c r="AJ73" s="1"/>
    </row>
    <row r="74" spans="1:36" x14ac:dyDescent="0.3">
      <c r="A74" s="2">
        <v>296</v>
      </c>
      <c r="B74" s="2">
        <v>25</v>
      </c>
      <c r="C74" s="2">
        <v>26</v>
      </c>
      <c r="D74" s="4"/>
      <c r="E74" s="1">
        <v>4375</v>
      </c>
      <c r="F74" s="1" t="s">
        <v>3</v>
      </c>
      <c r="G74" s="1" t="s">
        <v>359</v>
      </c>
      <c r="H74" s="1">
        <v>150</v>
      </c>
      <c r="I74" s="1"/>
      <c r="J74" s="1">
        <v>1</v>
      </c>
      <c r="K74" s="1" t="s">
        <v>369</v>
      </c>
      <c r="L74" s="1">
        <v>4</v>
      </c>
      <c r="M74" s="1">
        <v>4</v>
      </c>
      <c r="N74" s="3">
        <v>0.45833333333333331</v>
      </c>
      <c r="O74" s="3">
        <v>0.49305555555555558</v>
      </c>
      <c r="P74" s="1" t="s">
        <v>564</v>
      </c>
      <c r="Q74" s="1" t="s">
        <v>366</v>
      </c>
      <c r="R74" s="1" t="s">
        <v>70</v>
      </c>
      <c r="S74" s="1">
        <v>250</v>
      </c>
      <c r="T74" s="1" t="s">
        <v>370</v>
      </c>
      <c r="U74" s="1">
        <f t="shared" si="11"/>
        <v>26</v>
      </c>
      <c r="V74" s="6">
        <f t="shared" si="12"/>
        <v>1.04</v>
      </c>
      <c r="W74" s="1" t="s">
        <v>592</v>
      </c>
      <c r="X74" s="3">
        <f t="shared" si="13"/>
        <v>3.4722222222222265E-2</v>
      </c>
      <c r="Y74" s="1">
        <f t="shared" si="14"/>
        <v>1</v>
      </c>
      <c r="Z74" s="1">
        <f t="shared" si="10"/>
        <v>2</v>
      </c>
      <c r="AA74" s="1" t="str">
        <f t="shared" si="9"/>
        <v/>
      </c>
      <c r="AB74" s="1">
        <f t="shared" si="9"/>
        <v>3</v>
      </c>
      <c r="AC74" s="1">
        <f t="shared" si="9"/>
        <v>5</v>
      </c>
      <c r="AD74" s="1" t="str">
        <f t="shared" si="9"/>
        <v/>
      </c>
      <c r="AE74" s="1">
        <f t="shared" si="15"/>
        <v>4</v>
      </c>
      <c r="AF74" s="1" t="s">
        <v>582</v>
      </c>
      <c r="AG74" s="1" t="s">
        <v>598</v>
      </c>
      <c r="AH74" s="1" t="s">
        <v>596</v>
      </c>
      <c r="AI74" s="1"/>
      <c r="AJ74" s="1"/>
    </row>
    <row r="75" spans="1:36" x14ac:dyDescent="0.3">
      <c r="A75" s="2">
        <v>297</v>
      </c>
      <c r="B75" s="2">
        <v>25</v>
      </c>
      <c r="C75" s="2">
        <v>18</v>
      </c>
      <c r="D75" s="4"/>
      <c r="E75" s="1">
        <v>4376</v>
      </c>
      <c r="F75" s="1" t="s">
        <v>3</v>
      </c>
      <c r="G75" s="1" t="s">
        <v>359</v>
      </c>
      <c r="H75" s="1">
        <v>150</v>
      </c>
      <c r="I75" s="1"/>
      <c r="J75" s="1">
        <v>2</v>
      </c>
      <c r="K75" s="1" t="s">
        <v>369</v>
      </c>
      <c r="L75" s="1">
        <v>4</v>
      </c>
      <c r="M75" s="1">
        <v>4</v>
      </c>
      <c r="N75" s="3">
        <v>0.52083333333333337</v>
      </c>
      <c r="O75" s="3">
        <v>0.55555555555555558</v>
      </c>
      <c r="P75" s="1" t="s">
        <v>10</v>
      </c>
      <c r="Q75" s="1" t="s">
        <v>365</v>
      </c>
      <c r="R75" s="1" t="s">
        <v>70</v>
      </c>
      <c r="S75" s="1">
        <v>180</v>
      </c>
      <c r="T75" s="1" t="s">
        <v>370</v>
      </c>
      <c r="U75" s="1">
        <f t="shared" si="11"/>
        <v>25</v>
      </c>
      <c r="V75" s="6">
        <f t="shared" si="12"/>
        <v>0.72</v>
      </c>
      <c r="W75" s="1" t="s">
        <v>592</v>
      </c>
      <c r="X75" s="3">
        <f t="shared" si="13"/>
        <v>3.472222222222221E-2</v>
      </c>
      <c r="Y75" s="1">
        <f t="shared" si="14"/>
        <v>1</v>
      </c>
      <c r="Z75" s="1">
        <f t="shared" si="10"/>
        <v>2</v>
      </c>
      <c r="AA75" s="1">
        <f t="shared" si="9"/>
        <v>3</v>
      </c>
      <c r="AB75" s="1" t="str">
        <f t="shared" si="9"/>
        <v/>
      </c>
      <c r="AC75" s="1">
        <f t="shared" si="9"/>
        <v>4</v>
      </c>
      <c r="AD75" s="1" t="str">
        <f t="shared" si="9"/>
        <v/>
      </c>
      <c r="AE75" s="1">
        <f t="shared" si="15"/>
        <v>4</v>
      </c>
      <c r="AF75" s="1" t="s">
        <v>582</v>
      </c>
      <c r="AG75" s="1" t="s">
        <v>598</v>
      </c>
      <c r="AH75" s="1" t="s">
        <v>596</v>
      </c>
      <c r="AI75" s="1"/>
      <c r="AJ75" s="1"/>
    </row>
    <row r="76" spans="1:36" x14ac:dyDescent="0.3">
      <c r="A76" s="2">
        <v>266</v>
      </c>
      <c r="B76" s="2">
        <v>10</v>
      </c>
      <c r="C76" s="2">
        <v>6</v>
      </c>
      <c r="D76" s="4"/>
      <c r="E76" s="1">
        <v>5107</v>
      </c>
      <c r="F76" s="1" t="s">
        <v>3</v>
      </c>
      <c r="G76" s="1" t="s">
        <v>326</v>
      </c>
      <c r="H76" s="1">
        <v>492</v>
      </c>
      <c r="I76" s="1"/>
      <c r="J76" s="1">
        <v>1</v>
      </c>
      <c r="K76" s="1" t="s">
        <v>341</v>
      </c>
      <c r="L76" s="1">
        <v>2</v>
      </c>
      <c r="M76" s="1">
        <v>4</v>
      </c>
      <c r="O76" s="1"/>
      <c r="P76" s="1"/>
      <c r="Q76" s="1" t="s">
        <v>29</v>
      </c>
      <c r="R76" s="1" t="s">
        <v>29</v>
      </c>
      <c r="S76" s="1" t="s">
        <v>29</v>
      </c>
      <c r="T76" s="1" t="s">
        <v>73</v>
      </c>
      <c r="U76" s="1">
        <f t="shared" si="11"/>
        <v>10</v>
      </c>
      <c r="V76" s="6">
        <f t="shared" si="12"/>
        <v>0.6</v>
      </c>
      <c r="W76" s="1" t="s">
        <v>592</v>
      </c>
      <c r="X76" s="3">
        <f t="shared" si="13"/>
        <v>0</v>
      </c>
      <c r="Y76" s="1" t="str">
        <f t="shared" si="14"/>
        <v/>
      </c>
      <c r="Z76" s="1" t="str">
        <f t="shared" si="10"/>
        <v/>
      </c>
      <c r="AA76" s="1" t="str">
        <f t="shared" si="9"/>
        <v/>
      </c>
      <c r="AB76" s="1" t="str">
        <f t="shared" si="9"/>
        <v/>
      </c>
      <c r="AC76" s="1" t="str">
        <f t="shared" si="9"/>
        <v/>
      </c>
      <c r="AD76" s="1">
        <f t="shared" si="9"/>
        <v>1</v>
      </c>
      <c r="AE76" s="1">
        <f t="shared" si="15"/>
        <v>1</v>
      </c>
      <c r="AF76" s="1" t="s">
        <v>589</v>
      </c>
      <c r="AG76" s="1" t="s">
        <v>597</v>
      </c>
      <c r="AH76" s="1" t="s">
        <v>600</v>
      </c>
      <c r="AI76" s="1"/>
      <c r="AJ76" s="1"/>
    </row>
    <row r="77" spans="1:36" x14ac:dyDescent="0.3">
      <c r="A77" s="2">
        <v>245</v>
      </c>
      <c r="B77" s="2">
        <v>25</v>
      </c>
      <c r="C77" s="2">
        <v>8</v>
      </c>
      <c r="D77" s="4"/>
      <c r="E77" s="1">
        <v>4810</v>
      </c>
      <c r="F77" s="1" t="s">
        <v>3</v>
      </c>
      <c r="G77" s="1" t="s">
        <v>305</v>
      </c>
      <c r="H77" s="1">
        <v>490</v>
      </c>
      <c r="I77" s="1"/>
      <c r="J77" s="1">
        <v>1</v>
      </c>
      <c r="K77" s="1" t="s">
        <v>319</v>
      </c>
      <c r="L77" s="1">
        <v>3</v>
      </c>
      <c r="M77" s="1">
        <v>3</v>
      </c>
      <c r="N77" s="3">
        <v>0.33333333333333331</v>
      </c>
      <c r="O77" s="3">
        <v>0.36805555555555558</v>
      </c>
      <c r="P77" s="1" t="s">
        <v>564</v>
      </c>
      <c r="Q77" s="1" t="s">
        <v>6</v>
      </c>
      <c r="R77" s="1" t="s">
        <v>146</v>
      </c>
      <c r="S77" s="1">
        <v>212</v>
      </c>
      <c r="T77" s="1" t="s">
        <v>311</v>
      </c>
      <c r="U77" s="1">
        <f t="shared" si="11"/>
        <v>25</v>
      </c>
      <c r="V77" s="6">
        <f t="shared" si="12"/>
        <v>0.32</v>
      </c>
      <c r="W77" s="1" t="s">
        <v>592</v>
      </c>
      <c r="X77" s="3">
        <f t="shared" si="13"/>
        <v>3.4722222222222265E-2</v>
      </c>
      <c r="Y77" s="1">
        <f t="shared" si="14"/>
        <v>1</v>
      </c>
      <c r="Z77" s="1" t="str">
        <f t="shared" si="10"/>
        <v/>
      </c>
      <c r="AA77" s="1">
        <f t="shared" si="9"/>
        <v>2</v>
      </c>
      <c r="AB77" s="1" t="str">
        <f t="shared" si="9"/>
        <v/>
      </c>
      <c r="AC77" s="1">
        <f t="shared" si="9"/>
        <v>3</v>
      </c>
      <c r="AD77" s="1" t="str">
        <f t="shared" si="9"/>
        <v/>
      </c>
      <c r="AE77" s="1">
        <f t="shared" si="15"/>
        <v>3</v>
      </c>
      <c r="AF77" s="1" t="s">
        <v>589</v>
      </c>
      <c r="AG77" s="1" t="s">
        <v>597</v>
      </c>
      <c r="AH77" s="1" t="s">
        <v>600</v>
      </c>
      <c r="AI77" s="1"/>
      <c r="AJ77" s="1"/>
    </row>
    <row r="78" spans="1:36" x14ac:dyDescent="0.3">
      <c r="A78" s="2">
        <v>286</v>
      </c>
      <c r="B78" s="2">
        <v>25</v>
      </c>
      <c r="C78" s="2">
        <v>25</v>
      </c>
      <c r="D78" s="4" t="s">
        <v>9</v>
      </c>
      <c r="E78" s="1">
        <v>5022</v>
      </c>
      <c r="F78" s="1" t="s">
        <v>3</v>
      </c>
      <c r="G78" s="1" t="s">
        <v>343</v>
      </c>
      <c r="H78" s="1">
        <v>305</v>
      </c>
      <c r="I78" s="1"/>
      <c r="J78" s="1">
        <v>21</v>
      </c>
      <c r="K78" s="1" t="s">
        <v>353</v>
      </c>
      <c r="L78" s="1">
        <v>1</v>
      </c>
      <c r="M78" s="1">
        <v>1</v>
      </c>
      <c r="N78" s="1"/>
      <c r="O78" s="1"/>
      <c r="P78" s="1"/>
      <c r="Q78" s="1" t="s">
        <v>29</v>
      </c>
      <c r="R78" s="1" t="s">
        <v>116</v>
      </c>
      <c r="S78" s="1" t="s">
        <v>116</v>
      </c>
      <c r="T78" s="1" t="s">
        <v>354</v>
      </c>
      <c r="U78" s="1">
        <f t="shared" si="11"/>
        <v>25</v>
      </c>
      <c r="V78" s="6">
        <f t="shared" si="12"/>
        <v>1</v>
      </c>
      <c r="W78" s="1" t="s">
        <v>592</v>
      </c>
      <c r="X78" s="3">
        <f t="shared" si="13"/>
        <v>0</v>
      </c>
      <c r="Y78" s="1" t="str">
        <f t="shared" si="14"/>
        <v/>
      </c>
      <c r="Z78" s="1" t="str">
        <f t="shared" si="10"/>
        <v/>
      </c>
      <c r="AA78" s="1" t="str">
        <f t="shared" si="9"/>
        <v/>
      </c>
      <c r="AB78" s="1" t="str">
        <f t="shared" si="9"/>
        <v/>
      </c>
      <c r="AC78" s="1" t="str">
        <f t="shared" si="9"/>
        <v/>
      </c>
      <c r="AD78" s="1">
        <f t="shared" si="9"/>
        <v>1</v>
      </c>
      <c r="AE78" s="1">
        <f t="shared" si="15"/>
        <v>1</v>
      </c>
      <c r="AF78" s="1" t="s">
        <v>576</v>
      </c>
      <c r="AG78" s="1" t="s">
        <v>598</v>
      </c>
      <c r="AH78" s="1" t="s">
        <v>601</v>
      </c>
      <c r="AI78" s="1"/>
      <c r="AJ78" s="1"/>
    </row>
    <row r="79" spans="1:36" x14ac:dyDescent="0.3">
      <c r="A79" s="2">
        <v>287</v>
      </c>
      <c r="B79" s="2">
        <v>25</v>
      </c>
      <c r="C79" s="2">
        <v>25</v>
      </c>
      <c r="D79" s="4"/>
      <c r="E79" s="1">
        <v>5023</v>
      </c>
      <c r="F79" s="1" t="s">
        <v>3</v>
      </c>
      <c r="G79" s="1" t="s">
        <v>343</v>
      </c>
      <c r="H79" s="1">
        <v>305</v>
      </c>
      <c r="I79" s="1"/>
      <c r="J79" s="1">
        <v>22</v>
      </c>
      <c r="K79" s="1" t="s">
        <v>353</v>
      </c>
      <c r="L79" s="1">
        <v>1</v>
      </c>
      <c r="M79" s="1">
        <v>1</v>
      </c>
      <c r="N79" s="1"/>
      <c r="O79" s="1"/>
      <c r="P79" s="1"/>
      <c r="Q79" s="1" t="s">
        <v>29</v>
      </c>
      <c r="R79" s="1" t="s">
        <v>116</v>
      </c>
      <c r="S79" s="1" t="s">
        <v>116</v>
      </c>
      <c r="T79" s="1" t="s">
        <v>354</v>
      </c>
      <c r="U79" s="1">
        <f t="shared" si="11"/>
        <v>25</v>
      </c>
      <c r="V79" s="6">
        <f t="shared" si="12"/>
        <v>1</v>
      </c>
      <c r="W79" s="1" t="s">
        <v>592</v>
      </c>
      <c r="X79" s="3">
        <f t="shared" si="13"/>
        <v>0</v>
      </c>
      <c r="Y79" s="1" t="str">
        <f t="shared" si="14"/>
        <v/>
      </c>
      <c r="Z79" s="1" t="str">
        <f t="shared" si="10"/>
        <v/>
      </c>
      <c r="AA79" s="1" t="str">
        <f t="shared" si="9"/>
        <v/>
      </c>
      <c r="AB79" s="1" t="str">
        <f t="shared" si="9"/>
        <v/>
      </c>
      <c r="AC79" s="1" t="str">
        <f t="shared" si="9"/>
        <v/>
      </c>
      <c r="AD79" s="1">
        <f t="shared" si="9"/>
        <v>1</v>
      </c>
      <c r="AE79" s="1">
        <f t="shared" si="15"/>
        <v>1</v>
      </c>
      <c r="AF79" s="1" t="s">
        <v>576</v>
      </c>
      <c r="AG79" s="1" t="s">
        <v>598</v>
      </c>
      <c r="AH79" s="1" t="s">
        <v>601</v>
      </c>
      <c r="AI79" s="1"/>
      <c r="AJ79" s="1"/>
    </row>
    <row r="80" spans="1:36" x14ac:dyDescent="0.3">
      <c r="A80" s="2">
        <v>188</v>
      </c>
      <c r="B80" s="2">
        <v>20</v>
      </c>
      <c r="C80" s="2">
        <v>9</v>
      </c>
      <c r="D80" s="4"/>
      <c r="E80" s="1">
        <v>4648</v>
      </c>
      <c r="F80" s="1" t="s">
        <v>3</v>
      </c>
      <c r="G80" s="1" t="s">
        <v>209</v>
      </c>
      <c r="H80" s="1">
        <v>490</v>
      </c>
      <c r="I80" s="1"/>
      <c r="J80" s="1">
        <v>1</v>
      </c>
      <c r="K80" s="1" t="s">
        <v>250</v>
      </c>
      <c r="L80" s="1">
        <v>2</v>
      </c>
      <c r="M80" s="1">
        <v>2</v>
      </c>
      <c r="N80" s="3">
        <v>0.66666666666666663</v>
      </c>
      <c r="O80" s="3">
        <v>0.72916666666666663</v>
      </c>
      <c r="P80" s="1" t="s">
        <v>10</v>
      </c>
      <c r="Q80" s="1" t="s">
        <v>25</v>
      </c>
      <c r="R80" s="1" t="s">
        <v>197</v>
      </c>
      <c r="S80" s="1">
        <v>101</v>
      </c>
      <c r="T80" s="1" t="s">
        <v>224</v>
      </c>
      <c r="U80" s="1">
        <f t="shared" si="11"/>
        <v>20</v>
      </c>
      <c r="V80" s="6">
        <f t="shared" si="12"/>
        <v>0.45</v>
      </c>
      <c r="W80" s="1" t="s">
        <v>592</v>
      </c>
      <c r="X80" s="3">
        <f t="shared" si="13"/>
        <v>6.25E-2</v>
      </c>
      <c r="Y80" s="1">
        <f t="shared" si="14"/>
        <v>1</v>
      </c>
      <c r="Z80" s="1" t="str">
        <f t="shared" si="10"/>
        <v/>
      </c>
      <c r="AA80" s="1" t="str">
        <f t="shared" si="9"/>
        <v/>
      </c>
      <c r="AB80" s="1" t="str">
        <f t="shared" si="9"/>
        <v/>
      </c>
      <c r="AC80" s="1" t="str">
        <f t="shared" si="9"/>
        <v/>
      </c>
      <c r="AD80" s="1" t="str">
        <f t="shared" si="9"/>
        <v/>
      </c>
      <c r="AE80" s="1">
        <f t="shared" si="15"/>
        <v>1</v>
      </c>
      <c r="AF80" s="1" t="s">
        <v>576</v>
      </c>
      <c r="AG80" s="1" t="s">
        <v>598</v>
      </c>
      <c r="AH80" s="1" t="s">
        <v>601</v>
      </c>
      <c r="AI80" s="1"/>
      <c r="AJ80" s="1"/>
    </row>
    <row r="81" spans="1:36" x14ac:dyDescent="0.3">
      <c r="A81" s="2">
        <v>197</v>
      </c>
      <c r="B81" s="2">
        <v>20</v>
      </c>
      <c r="C81" s="2">
        <v>15</v>
      </c>
      <c r="D81" s="4"/>
      <c r="E81" s="1">
        <v>4350</v>
      </c>
      <c r="F81" s="1" t="s">
        <v>3</v>
      </c>
      <c r="G81" s="1" t="s">
        <v>251</v>
      </c>
      <c r="H81" s="1">
        <v>490</v>
      </c>
      <c r="I81" s="1"/>
      <c r="J81" s="1">
        <v>1</v>
      </c>
      <c r="K81" s="1" t="s">
        <v>261</v>
      </c>
      <c r="L81" s="1">
        <v>3</v>
      </c>
      <c r="M81" s="1">
        <v>3</v>
      </c>
      <c r="N81" s="3">
        <v>0.52083333333333337</v>
      </c>
      <c r="O81" s="3">
        <v>0.55555555555555558</v>
      </c>
      <c r="P81" s="1" t="s">
        <v>10</v>
      </c>
      <c r="Q81" s="1" t="s">
        <v>6</v>
      </c>
      <c r="R81" s="1" t="s">
        <v>116</v>
      </c>
      <c r="S81" s="1" t="s">
        <v>116</v>
      </c>
      <c r="T81" s="1" t="s">
        <v>255</v>
      </c>
      <c r="U81" s="1">
        <f t="shared" si="11"/>
        <v>20</v>
      </c>
      <c r="V81" s="6">
        <f t="shared" si="12"/>
        <v>0.75</v>
      </c>
      <c r="W81" s="1" t="s">
        <v>592</v>
      </c>
      <c r="X81" s="3">
        <f t="shared" si="13"/>
        <v>3.472222222222221E-2</v>
      </c>
      <c r="Y81" s="1">
        <f t="shared" si="14"/>
        <v>1</v>
      </c>
      <c r="Z81" s="1" t="str">
        <f t="shared" si="10"/>
        <v/>
      </c>
      <c r="AA81" s="1">
        <f t="shared" si="9"/>
        <v>2</v>
      </c>
      <c r="AB81" s="1" t="str">
        <f t="shared" si="9"/>
        <v/>
      </c>
      <c r="AC81" s="1">
        <f t="shared" si="9"/>
        <v>3</v>
      </c>
      <c r="AD81" s="1" t="str">
        <f t="shared" si="9"/>
        <v/>
      </c>
      <c r="AE81" s="1">
        <f t="shared" si="15"/>
        <v>3</v>
      </c>
      <c r="AF81" s="1" t="s">
        <v>576</v>
      </c>
      <c r="AG81" s="1" t="s">
        <v>598</v>
      </c>
      <c r="AH81" s="1" t="s">
        <v>601</v>
      </c>
      <c r="AI81" s="1"/>
      <c r="AJ81" s="1"/>
    </row>
    <row r="82" spans="1:36" x14ac:dyDescent="0.3">
      <c r="A82" s="2">
        <v>216</v>
      </c>
      <c r="B82" s="2">
        <v>18</v>
      </c>
      <c r="C82" s="2">
        <v>10</v>
      </c>
      <c r="D82" s="4"/>
      <c r="E82" s="1">
        <v>4155</v>
      </c>
      <c r="F82" s="1" t="s">
        <v>3</v>
      </c>
      <c r="G82" s="1" t="s">
        <v>262</v>
      </c>
      <c r="H82" s="1">
        <v>490</v>
      </c>
      <c r="I82" s="1"/>
      <c r="J82" s="1">
        <v>1</v>
      </c>
      <c r="K82" s="1" t="s">
        <v>283</v>
      </c>
      <c r="L82" s="1">
        <v>3</v>
      </c>
      <c r="M82" s="1">
        <v>3</v>
      </c>
      <c r="N82" s="3">
        <v>0.5625</v>
      </c>
      <c r="O82" s="3">
        <v>0.59722222222222221</v>
      </c>
      <c r="P82" s="1" t="s">
        <v>10</v>
      </c>
      <c r="Q82" s="1" t="s">
        <v>6</v>
      </c>
      <c r="R82" s="1" t="s">
        <v>146</v>
      </c>
      <c r="S82" s="1">
        <v>329</v>
      </c>
      <c r="T82" s="1" t="s">
        <v>264</v>
      </c>
      <c r="U82" s="1">
        <f t="shared" si="11"/>
        <v>18</v>
      </c>
      <c r="V82" s="6">
        <f t="shared" si="12"/>
        <v>0.55555555555555558</v>
      </c>
      <c r="W82" s="1" t="s">
        <v>592</v>
      </c>
      <c r="X82" s="3">
        <f t="shared" si="13"/>
        <v>3.472222222222221E-2</v>
      </c>
      <c r="Y82" s="1">
        <f t="shared" si="14"/>
        <v>1</v>
      </c>
      <c r="Z82" s="1" t="str">
        <f t="shared" si="10"/>
        <v/>
      </c>
      <c r="AA82" s="1">
        <f t="shared" ref="AA82:AD101" si="16">IFERROR(FIND(AA$1,$Q82),"")</f>
        <v>2</v>
      </c>
      <c r="AB82" s="1" t="str">
        <f t="shared" si="16"/>
        <v/>
      </c>
      <c r="AC82" s="1">
        <f t="shared" si="16"/>
        <v>3</v>
      </c>
      <c r="AD82" s="1" t="str">
        <f t="shared" si="16"/>
        <v/>
      </c>
      <c r="AE82" s="1">
        <f t="shared" si="15"/>
        <v>3</v>
      </c>
      <c r="AF82" s="1" t="s">
        <v>576</v>
      </c>
      <c r="AG82" s="1" t="s">
        <v>598</v>
      </c>
      <c r="AH82" s="1" t="s">
        <v>601</v>
      </c>
      <c r="AI82" s="1"/>
      <c r="AJ82" s="1"/>
    </row>
    <row r="83" spans="1:36" x14ac:dyDescent="0.3">
      <c r="A83" s="2">
        <v>218</v>
      </c>
      <c r="B83" s="2">
        <v>18</v>
      </c>
      <c r="C83" s="2">
        <v>8</v>
      </c>
      <c r="D83" s="4"/>
      <c r="E83" s="1">
        <v>4166</v>
      </c>
      <c r="F83" s="1" t="s">
        <v>3</v>
      </c>
      <c r="G83" s="1" t="s">
        <v>262</v>
      </c>
      <c r="H83" s="1">
        <v>491</v>
      </c>
      <c r="I83" s="1"/>
      <c r="J83" s="1">
        <v>1</v>
      </c>
      <c r="K83" s="1" t="s">
        <v>285</v>
      </c>
      <c r="L83" s="1">
        <v>3</v>
      </c>
      <c r="M83" s="1">
        <v>3</v>
      </c>
      <c r="N83" s="3">
        <v>0.41666666666666669</v>
      </c>
      <c r="O83" s="3">
        <v>0.4513888888888889</v>
      </c>
      <c r="P83" s="1" t="s">
        <v>564</v>
      </c>
      <c r="Q83" s="1" t="s">
        <v>6</v>
      </c>
      <c r="R83" s="1" t="s">
        <v>146</v>
      </c>
      <c r="S83" s="1">
        <v>329</v>
      </c>
      <c r="T83" s="1" t="s">
        <v>266</v>
      </c>
      <c r="U83" s="1">
        <f t="shared" si="11"/>
        <v>18</v>
      </c>
      <c r="V83" s="6">
        <f t="shared" si="12"/>
        <v>0.44444444444444442</v>
      </c>
      <c r="W83" s="1" t="s">
        <v>592</v>
      </c>
      <c r="X83" s="3">
        <f t="shared" si="13"/>
        <v>3.472222222222221E-2</v>
      </c>
      <c r="Y83" s="1">
        <f t="shared" si="14"/>
        <v>1</v>
      </c>
      <c r="Z83" s="1" t="str">
        <f t="shared" si="10"/>
        <v/>
      </c>
      <c r="AA83" s="1">
        <f t="shared" si="16"/>
        <v>2</v>
      </c>
      <c r="AB83" s="1" t="str">
        <f t="shared" si="16"/>
        <v/>
      </c>
      <c r="AC83" s="1">
        <f t="shared" si="16"/>
        <v>3</v>
      </c>
      <c r="AD83" s="1" t="str">
        <f t="shared" si="16"/>
        <v/>
      </c>
      <c r="AE83" s="1">
        <f t="shared" si="15"/>
        <v>3</v>
      </c>
      <c r="AF83" s="1" t="s">
        <v>576</v>
      </c>
      <c r="AG83" s="1" t="s">
        <v>598</v>
      </c>
      <c r="AH83" s="1" t="s">
        <v>601</v>
      </c>
      <c r="AI83" s="1"/>
      <c r="AJ83" s="1"/>
    </row>
    <row r="84" spans="1:36" x14ac:dyDescent="0.3">
      <c r="A84" s="2">
        <v>49</v>
      </c>
      <c r="B84" s="2">
        <v>7</v>
      </c>
      <c r="C84" s="2">
        <v>3</v>
      </c>
      <c r="D84" s="4"/>
      <c r="E84" s="1">
        <v>4457</v>
      </c>
      <c r="F84" s="1" t="s">
        <v>3</v>
      </c>
      <c r="G84" s="1" t="s">
        <v>56</v>
      </c>
      <c r="H84" s="1">
        <v>487</v>
      </c>
      <c r="I84" s="1"/>
      <c r="J84" s="1">
        <v>1</v>
      </c>
      <c r="K84" s="1" t="s">
        <v>84</v>
      </c>
      <c r="L84" s="1">
        <v>2</v>
      </c>
      <c r="M84" s="1">
        <v>2</v>
      </c>
      <c r="N84" s="3">
        <v>0.60416666666666663</v>
      </c>
      <c r="O84" s="3">
        <v>0.68055555555555547</v>
      </c>
      <c r="P84" s="1" t="s">
        <v>10</v>
      </c>
      <c r="Q84" s="1" t="s">
        <v>2</v>
      </c>
      <c r="R84" s="1" t="s">
        <v>58</v>
      </c>
      <c r="S84" s="1">
        <v>109</v>
      </c>
      <c r="T84" s="1" t="s">
        <v>61</v>
      </c>
      <c r="U84" s="1">
        <f t="shared" si="11"/>
        <v>7</v>
      </c>
      <c r="V84" s="6">
        <f t="shared" si="12"/>
        <v>0.42857142857142855</v>
      </c>
      <c r="W84" s="1" t="s">
        <v>592</v>
      </c>
      <c r="X84" s="3">
        <f t="shared" si="13"/>
        <v>7.638888888888884E-2</v>
      </c>
      <c r="Y84" s="1" t="str">
        <f t="shared" si="14"/>
        <v/>
      </c>
      <c r="Z84" s="1">
        <f t="shared" si="10"/>
        <v>1</v>
      </c>
      <c r="AA84" s="1" t="str">
        <f t="shared" si="16"/>
        <v/>
      </c>
      <c r="AB84" s="1" t="str">
        <f t="shared" si="16"/>
        <v/>
      </c>
      <c r="AC84" s="1" t="str">
        <f t="shared" si="16"/>
        <v/>
      </c>
      <c r="AD84" s="1" t="str">
        <f t="shared" si="16"/>
        <v/>
      </c>
      <c r="AE84" s="1">
        <f t="shared" si="15"/>
        <v>1</v>
      </c>
      <c r="AF84" s="1" t="s">
        <v>576</v>
      </c>
      <c r="AG84" s="1" t="s">
        <v>598</v>
      </c>
      <c r="AH84" s="1" t="s">
        <v>601</v>
      </c>
      <c r="AI84" s="1"/>
      <c r="AJ84" s="1"/>
    </row>
    <row r="85" spans="1:36" x14ac:dyDescent="0.3">
      <c r="A85" s="2">
        <v>50</v>
      </c>
      <c r="B85" s="2">
        <v>8</v>
      </c>
      <c r="C85" s="2">
        <v>3</v>
      </c>
      <c r="D85" s="4"/>
      <c r="E85" s="1">
        <v>4458</v>
      </c>
      <c r="F85" s="1" t="s">
        <v>3</v>
      </c>
      <c r="G85" s="1" t="s">
        <v>56</v>
      </c>
      <c r="H85" s="1">
        <v>488</v>
      </c>
      <c r="I85" s="1"/>
      <c r="J85" s="1">
        <v>1</v>
      </c>
      <c r="K85" s="1" t="s">
        <v>85</v>
      </c>
      <c r="L85" s="1">
        <v>2</v>
      </c>
      <c r="M85" s="1">
        <v>2</v>
      </c>
      <c r="N85" s="3">
        <v>0.60416666666666663</v>
      </c>
      <c r="O85" s="3">
        <v>0.68055555555555547</v>
      </c>
      <c r="P85" s="1" t="s">
        <v>10</v>
      </c>
      <c r="Q85" s="1" t="s">
        <v>2</v>
      </c>
      <c r="R85" s="1" t="s">
        <v>58</v>
      </c>
      <c r="S85" s="1">
        <v>109</v>
      </c>
      <c r="T85" s="1" t="s">
        <v>61</v>
      </c>
      <c r="U85" s="1">
        <f t="shared" si="11"/>
        <v>8</v>
      </c>
      <c r="V85" s="6">
        <f t="shared" si="12"/>
        <v>0.375</v>
      </c>
      <c r="W85" s="1" t="s">
        <v>592</v>
      </c>
      <c r="X85" s="3">
        <f t="shared" si="13"/>
        <v>7.638888888888884E-2</v>
      </c>
      <c r="Y85" s="1" t="str">
        <f t="shared" si="14"/>
        <v/>
      </c>
      <c r="Z85" s="1">
        <f t="shared" si="10"/>
        <v>1</v>
      </c>
      <c r="AA85" s="1" t="str">
        <f t="shared" si="16"/>
        <v/>
      </c>
      <c r="AB85" s="1" t="str">
        <f t="shared" si="16"/>
        <v/>
      </c>
      <c r="AC85" s="1" t="str">
        <f t="shared" si="16"/>
        <v/>
      </c>
      <c r="AD85" s="1" t="str">
        <f t="shared" si="16"/>
        <v/>
      </c>
      <c r="AE85" s="1">
        <f t="shared" si="15"/>
        <v>1</v>
      </c>
      <c r="AF85" s="1" t="s">
        <v>576</v>
      </c>
      <c r="AG85" s="1" t="s">
        <v>598</v>
      </c>
      <c r="AH85" s="1" t="s">
        <v>601</v>
      </c>
      <c r="AI85" s="1"/>
      <c r="AJ85" s="1"/>
    </row>
    <row r="86" spans="1:36" x14ac:dyDescent="0.3">
      <c r="A86" s="2">
        <v>98</v>
      </c>
      <c r="B86" s="2">
        <v>10</v>
      </c>
      <c r="C86" s="2">
        <v>6</v>
      </c>
      <c r="D86" s="4"/>
      <c r="E86" s="1">
        <v>4474</v>
      </c>
      <c r="F86" s="1" t="s">
        <v>3</v>
      </c>
      <c r="G86" s="1" t="s">
        <v>121</v>
      </c>
      <c r="H86" s="1">
        <v>489</v>
      </c>
      <c r="I86" s="1"/>
      <c r="J86" s="1">
        <v>1</v>
      </c>
      <c r="K86" s="1" t="s">
        <v>134</v>
      </c>
      <c r="L86" s="1">
        <v>1</v>
      </c>
      <c r="M86" s="1">
        <v>1</v>
      </c>
      <c r="N86" s="3">
        <v>0.6875</v>
      </c>
      <c r="O86" s="3">
        <v>0.72222222222222221</v>
      </c>
      <c r="P86" s="1" t="s">
        <v>10</v>
      </c>
      <c r="Q86" s="1" t="s">
        <v>2</v>
      </c>
      <c r="R86" s="1" t="s">
        <v>58</v>
      </c>
      <c r="S86" s="1">
        <v>109</v>
      </c>
      <c r="T86" s="1" t="s">
        <v>128</v>
      </c>
      <c r="U86" s="1">
        <f t="shared" si="11"/>
        <v>10</v>
      </c>
      <c r="V86" s="6">
        <f t="shared" si="12"/>
        <v>0.6</v>
      </c>
      <c r="W86" s="1" t="s">
        <v>592</v>
      </c>
      <c r="X86" s="3">
        <f t="shared" si="13"/>
        <v>3.472222222222221E-2</v>
      </c>
      <c r="Y86" s="1" t="str">
        <f t="shared" si="14"/>
        <v/>
      </c>
      <c r="Z86" s="1">
        <f t="shared" si="10"/>
        <v>1</v>
      </c>
      <c r="AA86" s="1" t="str">
        <f t="shared" si="16"/>
        <v/>
      </c>
      <c r="AB86" s="1" t="str">
        <f t="shared" si="16"/>
        <v/>
      </c>
      <c r="AC86" s="1" t="str">
        <f t="shared" si="16"/>
        <v/>
      </c>
      <c r="AD86" s="1" t="str">
        <f t="shared" si="16"/>
        <v/>
      </c>
      <c r="AE86" s="1">
        <f t="shared" si="15"/>
        <v>1</v>
      </c>
      <c r="AF86" s="1" t="s">
        <v>576</v>
      </c>
      <c r="AG86" s="1" t="s">
        <v>598</v>
      </c>
      <c r="AH86" s="1" t="s">
        <v>601</v>
      </c>
      <c r="AI86" s="1"/>
      <c r="AJ86" s="1"/>
    </row>
    <row r="87" spans="1:36" x14ac:dyDescent="0.3">
      <c r="A87" s="2">
        <v>413</v>
      </c>
      <c r="B87" s="2">
        <v>25</v>
      </c>
      <c r="C87" s="2">
        <v>27</v>
      </c>
      <c r="D87" s="4"/>
      <c r="E87" s="1">
        <v>4680</v>
      </c>
      <c r="F87" s="1" t="s">
        <v>3</v>
      </c>
      <c r="G87" s="1" t="s">
        <v>471</v>
      </c>
      <c r="H87" s="1">
        <v>490</v>
      </c>
      <c r="I87" s="1"/>
      <c r="J87" s="1">
        <v>1</v>
      </c>
      <c r="K87" s="1" t="s">
        <v>485</v>
      </c>
      <c r="L87" s="1">
        <v>3</v>
      </c>
      <c r="M87" s="1">
        <v>3</v>
      </c>
      <c r="N87" s="3">
        <v>0.39583333333333331</v>
      </c>
      <c r="O87" s="3">
        <v>0.4513888888888889</v>
      </c>
      <c r="P87" s="1" t="s">
        <v>564</v>
      </c>
      <c r="Q87" s="1" t="s">
        <v>15</v>
      </c>
      <c r="R87" s="1" t="s">
        <v>70</v>
      </c>
      <c r="S87" s="1">
        <v>280</v>
      </c>
      <c r="T87" s="1" t="s">
        <v>481</v>
      </c>
      <c r="U87" s="1">
        <f t="shared" si="11"/>
        <v>27</v>
      </c>
      <c r="V87" s="6">
        <f t="shared" si="12"/>
        <v>1.08</v>
      </c>
      <c r="W87" s="1" t="s">
        <v>592</v>
      </c>
      <c r="X87" s="3">
        <f t="shared" si="13"/>
        <v>5.555555555555558E-2</v>
      </c>
      <c r="Y87" s="1" t="str">
        <f t="shared" si="14"/>
        <v/>
      </c>
      <c r="Z87" s="1">
        <f t="shared" si="10"/>
        <v>1</v>
      </c>
      <c r="AA87" s="1" t="str">
        <f t="shared" si="16"/>
        <v/>
      </c>
      <c r="AB87" s="1">
        <f t="shared" si="16"/>
        <v>2</v>
      </c>
      <c r="AC87" s="1" t="str">
        <f t="shared" si="16"/>
        <v/>
      </c>
      <c r="AD87" s="1" t="str">
        <f t="shared" si="16"/>
        <v/>
      </c>
      <c r="AE87" s="1">
        <f t="shared" si="15"/>
        <v>2</v>
      </c>
      <c r="AF87" s="1" t="s">
        <v>576</v>
      </c>
      <c r="AG87" s="1" t="s">
        <v>598</v>
      </c>
      <c r="AH87" s="1" t="s">
        <v>601</v>
      </c>
      <c r="AI87" s="1"/>
      <c r="AJ87" s="1"/>
    </row>
    <row r="88" spans="1:36" x14ac:dyDescent="0.3">
      <c r="A88" s="2">
        <v>292</v>
      </c>
      <c r="B88" s="2">
        <v>24</v>
      </c>
      <c r="C88" s="2">
        <v>24</v>
      </c>
      <c r="D88" s="4"/>
      <c r="E88" s="1">
        <v>4369</v>
      </c>
      <c r="F88" s="1" t="s">
        <v>3</v>
      </c>
      <c r="G88" s="1" t="s">
        <v>359</v>
      </c>
      <c r="H88" s="1">
        <v>114</v>
      </c>
      <c r="I88" s="1"/>
      <c r="J88" s="1">
        <v>2</v>
      </c>
      <c r="K88" s="1" t="s">
        <v>360</v>
      </c>
      <c r="L88" s="1">
        <v>3</v>
      </c>
      <c r="M88" s="1">
        <v>3</v>
      </c>
      <c r="N88" s="3">
        <v>0.45833333333333331</v>
      </c>
      <c r="O88" s="3">
        <v>0.49305555555555558</v>
      </c>
      <c r="P88" s="1" t="s">
        <v>564</v>
      </c>
      <c r="Q88" s="1" t="s">
        <v>362</v>
      </c>
      <c r="R88" s="1" t="s">
        <v>70</v>
      </c>
      <c r="S88" s="1">
        <v>280</v>
      </c>
      <c r="T88" s="1" t="s">
        <v>363</v>
      </c>
      <c r="U88" s="1">
        <f t="shared" si="11"/>
        <v>24</v>
      </c>
      <c r="V88" s="6">
        <f t="shared" si="12"/>
        <v>1</v>
      </c>
      <c r="W88" s="1" t="s">
        <v>592</v>
      </c>
      <c r="X88" s="3">
        <f t="shared" si="13"/>
        <v>3.4722222222222265E-2</v>
      </c>
      <c r="Y88" s="1">
        <f t="shared" si="14"/>
        <v>1</v>
      </c>
      <c r="Z88" s="1">
        <f t="shared" si="10"/>
        <v>2</v>
      </c>
      <c r="AA88" s="1" t="str">
        <f t="shared" si="16"/>
        <v/>
      </c>
      <c r="AB88" s="1" t="str">
        <f t="shared" si="16"/>
        <v/>
      </c>
      <c r="AC88" s="1">
        <f t="shared" si="16"/>
        <v>3</v>
      </c>
      <c r="AD88" s="1" t="str">
        <f t="shared" si="16"/>
        <v/>
      </c>
      <c r="AE88" s="1">
        <f t="shared" si="15"/>
        <v>3</v>
      </c>
      <c r="AF88" s="1" t="s">
        <v>580</v>
      </c>
      <c r="AG88" s="1" t="s">
        <v>597</v>
      </c>
      <c r="AH88" s="1" t="s">
        <v>596</v>
      </c>
      <c r="AI88" s="1"/>
      <c r="AJ88" s="1"/>
    </row>
    <row r="89" spans="1:36" x14ac:dyDescent="0.3">
      <c r="A89" s="2">
        <v>294</v>
      </c>
      <c r="B89" s="2">
        <v>25</v>
      </c>
      <c r="C89" s="2">
        <v>25</v>
      </c>
      <c r="D89" s="4" t="s">
        <v>9</v>
      </c>
      <c r="E89" s="1">
        <v>4378</v>
      </c>
      <c r="F89" s="1" t="s">
        <v>3</v>
      </c>
      <c r="G89" s="1" t="s">
        <v>359</v>
      </c>
      <c r="H89" s="1">
        <v>115</v>
      </c>
      <c r="I89" s="1"/>
      <c r="J89" s="1">
        <v>2</v>
      </c>
      <c r="K89" s="1" t="s">
        <v>364</v>
      </c>
      <c r="L89" s="1">
        <v>4</v>
      </c>
      <c r="M89" s="1">
        <v>4</v>
      </c>
      <c r="N89" s="3">
        <v>0.45833333333333331</v>
      </c>
      <c r="O89" s="3">
        <v>0.49305555555555558</v>
      </c>
      <c r="P89" s="1" t="s">
        <v>564</v>
      </c>
      <c r="Q89" s="1" t="s">
        <v>366</v>
      </c>
      <c r="R89" s="1" t="s">
        <v>70</v>
      </c>
      <c r="S89" s="1">
        <v>470</v>
      </c>
      <c r="T89" s="1" t="s">
        <v>205</v>
      </c>
      <c r="U89" s="1">
        <f t="shared" si="11"/>
        <v>25</v>
      </c>
      <c r="V89" s="6">
        <f t="shared" si="12"/>
        <v>1</v>
      </c>
      <c r="W89" s="1" t="s">
        <v>592</v>
      </c>
      <c r="X89" s="3">
        <f t="shared" si="13"/>
        <v>3.4722222222222265E-2</v>
      </c>
      <c r="Y89" s="1">
        <f t="shared" si="14"/>
        <v>1</v>
      </c>
      <c r="Z89" s="1">
        <f t="shared" si="10"/>
        <v>2</v>
      </c>
      <c r="AA89" s="1" t="str">
        <f t="shared" si="16"/>
        <v/>
      </c>
      <c r="AB89" s="1">
        <f t="shared" si="16"/>
        <v>3</v>
      </c>
      <c r="AC89" s="1">
        <f t="shared" si="16"/>
        <v>5</v>
      </c>
      <c r="AD89" s="1" t="str">
        <f t="shared" si="16"/>
        <v/>
      </c>
      <c r="AE89" s="1">
        <f t="shared" si="15"/>
        <v>4</v>
      </c>
      <c r="AF89" s="1" t="s">
        <v>580</v>
      </c>
      <c r="AG89" s="1" t="s">
        <v>597</v>
      </c>
      <c r="AH89" s="1" t="s">
        <v>596</v>
      </c>
      <c r="AI89" s="1"/>
      <c r="AJ89" s="1"/>
    </row>
    <row r="90" spans="1:36" x14ac:dyDescent="0.3">
      <c r="A90" s="2">
        <v>293</v>
      </c>
      <c r="B90" s="2">
        <v>25</v>
      </c>
      <c r="C90" s="2">
        <v>24</v>
      </c>
      <c r="D90" s="4"/>
      <c r="E90" s="1">
        <v>4373</v>
      </c>
      <c r="F90" s="1" t="s">
        <v>3</v>
      </c>
      <c r="G90" s="1" t="s">
        <v>359</v>
      </c>
      <c r="H90" s="1">
        <v>115</v>
      </c>
      <c r="I90" s="1"/>
      <c r="J90" s="1">
        <v>1</v>
      </c>
      <c r="K90" s="1" t="s">
        <v>364</v>
      </c>
      <c r="L90" s="1">
        <v>4</v>
      </c>
      <c r="M90" s="1">
        <v>4</v>
      </c>
      <c r="N90" s="3">
        <v>0.52083333333333337</v>
      </c>
      <c r="O90" s="3">
        <v>0.55555555555555558</v>
      </c>
      <c r="P90" s="1" t="s">
        <v>10</v>
      </c>
      <c r="Q90" s="1" t="s">
        <v>365</v>
      </c>
      <c r="R90" s="1" t="s">
        <v>70</v>
      </c>
      <c r="S90" s="1">
        <v>350</v>
      </c>
      <c r="T90" s="1" t="s">
        <v>363</v>
      </c>
      <c r="U90" s="1">
        <f t="shared" si="11"/>
        <v>25</v>
      </c>
      <c r="V90" s="6">
        <f t="shared" si="12"/>
        <v>0.96</v>
      </c>
      <c r="W90" s="1" t="s">
        <v>592</v>
      </c>
      <c r="X90" s="3">
        <f t="shared" si="13"/>
        <v>3.472222222222221E-2</v>
      </c>
      <c r="Y90" s="1">
        <f t="shared" si="14"/>
        <v>1</v>
      </c>
      <c r="Z90" s="1">
        <f t="shared" si="10"/>
        <v>2</v>
      </c>
      <c r="AA90" s="1">
        <f t="shared" si="16"/>
        <v>3</v>
      </c>
      <c r="AB90" s="1" t="str">
        <f t="shared" si="16"/>
        <v/>
      </c>
      <c r="AC90" s="1">
        <f t="shared" si="16"/>
        <v>4</v>
      </c>
      <c r="AD90" s="1" t="str">
        <f t="shared" si="16"/>
        <v/>
      </c>
      <c r="AE90" s="1">
        <f t="shared" si="15"/>
        <v>4</v>
      </c>
      <c r="AF90" s="1" t="s">
        <v>580</v>
      </c>
      <c r="AG90" s="1" t="s">
        <v>597</v>
      </c>
      <c r="AH90" s="1" t="s">
        <v>596</v>
      </c>
      <c r="AI90" s="1"/>
      <c r="AJ90" s="1"/>
    </row>
    <row r="91" spans="1:36" x14ac:dyDescent="0.3">
      <c r="A91" s="2">
        <v>385</v>
      </c>
      <c r="B91" s="2">
        <v>25</v>
      </c>
      <c r="C91" s="2">
        <v>15</v>
      </c>
      <c r="D91" s="4"/>
      <c r="E91" s="1">
        <v>4354</v>
      </c>
      <c r="F91" s="1" t="s">
        <v>3</v>
      </c>
      <c r="G91" s="1" t="s">
        <v>453</v>
      </c>
      <c r="H91" s="1">
        <v>223</v>
      </c>
      <c r="I91" s="1"/>
      <c r="J91" s="1">
        <v>1</v>
      </c>
      <c r="K91" s="1" t="s">
        <v>457</v>
      </c>
      <c r="L91" s="1">
        <v>5</v>
      </c>
      <c r="M91" s="1">
        <v>5</v>
      </c>
      <c r="N91" s="3">
        <v>0.52083333333333337</v>
      </c>
      <c r="O91" s="3">
        <v>0.55555555555555558</v>
      </c>
      <c r="P91" s="1" t="s">
        <v>10</v>
      </c>
      <c r="Q91" s="1" t="s">
        <v>365</v>
      </c>
      <c r="R91" s="1" t="s">
        <v>58</v>
      </c>
      <c r="S91" s="1">
        <v>242</v>
      </c>
      <c r="T91" s="1" t="s">
        <v>455</v>
      </c>
      <c r="U91" s="1">
        <f t="shared" si="11"/>
        <v>25</v>
      </c>
      <c r="V91" s="6">
        <f t="shared" si="12"/>
        <v>0.6</v>
      </c>
      <c r="W91" s="1" t="s">
        <v>592</v>
      </c>
      <c r="X91" s="3">
        <f t="shared" si="13"/>
        <v>3.472222222222221E-2</v>
      </c>
      <c r="Y91" s="1">
        <f t="shared" si="14"/>
        <v>1</v>
      </c>
      <c r="Z91" s="1">
        <f t="shared" si="10"/>
        <v>2</v>
      </c>
      <c r="AA91" s="1">
        <f t="shared" si="16"/>
        <v>3</v>
      </c>
      <c r="AB91" s="1" t="str">
        <f t="shared" si="16"/>
        <v/>
      </c>
      <c r="AC91" s="1">
        <f t="shared" si="16"/>
        <v>4</v>
      </c>
      <c r="AD91" s="1" t="str">
        <f t="shared" si="16"/>
        <v/>
      </c>
      <c r="AE91" s="1">
        <f t="shared" si="15"/>
        <v>4</v>
      </c>
      <c r="AF91" s="1" t="s">
        <v>580</v>
      </c>
      <c r="AG91" s="1" t="s">
        <v>597</v>
      </c>
      <c r="AH91" s="1" t="s">
        <v>596</v>
      </c>
      <c r="AI91" s="1"/>
      <c r="AJ91" s="1"/>
    </row>
    <row r="92" spans="1:36" x14ac:dyDescent="0.3">
      <c r="A92" s="2">
        <v>156</v>
      </c>
      <c r="B92" s="2">
        <v>25</v>
      </c>
      <c r="C92" s="2">
        <v>25</v>
      </c>
      <c r="D92" s="4" t="s">
        <v>9</v>
      </c>
      <c r="E92" s="1">
        <v>4246</v>
      </c>
      <c r="F92" s="1" t="s">
        <v>3</v>
      </c>
      <c r="G92" s="1" t="s">
        <v>206</v>
      </c>
      <c r="H92" s="1">
        <v>222</v>
      </c>
      <c r="I92" s="1"/>
      <c r="J92" s="1">
        <v>1</v>
      </c>
      <c r="K92" s="1" t="s">
        <v>208</v>
      </c>
      <c r="L92" s="1">
        <v>3</v>
      </c>
      <c r="M92" s="1">
        <v>3</v>
      </c>
      <c r="N92" s="3">
        <v>0.52083333333333337</v>
      </c>
      <c r="O92" s="3">
        <v>0.55555555555555558</v>
      </c>
      <c r="P92" s="1" t="s">
        <v>10</v>
      </c>
      <c r="Q92" s="1" t="s">
        <v>6</v>
      </c>
      <c r="R92" s="1" t="s">
        <v>26</v>
      </c>
      <c r="S92" s="1">
        <v>402</v>
      </c>
      <c r="T92" s="1" t="s">
        <v>103</v>
      </c>
      <c r="U92" s="1">
        <f t="shared" si="11"/>
        <v>25</v>
      </c>
      <c r="V92" s="6">
        <f t="shared" si="12"/>
        <v>1</v>
      </c>
      <c r="W92" s="1" t="s">
        <v>592</v>
      </c>
      <c r="X92" s="3">
        <f t="shared" si="13"/>
        <v>3.472222222222221E-2</v>
      </c>
      <c r="Y92" s="1">
        <f t="shared" si="14"/>
        <v>1</v>
      </c>
      <c r="Z92" s="1" t="str">
        <f t="shared" si="10"/>
        <v/>
      </c>
      <c r="AA92" s="1">
        <f t="shared" si="16"/>
        <v>2</v>
      </c>
      <c r="AB92" s="1" t="str">
        <f t="shared" si="16"/>
        <v/>
      </c>
      <c r="AC92" s="1">
        <f t="shared" si="16"/>
        <v>3</v>
      </c>
      <c r="AD92" s="1" t="str">
        <f t="shared" si="16"/>
        <v/>
      </c>
      <c r="AE92" s="1">
        <f t="shared" si="15"/>
        <v>3</v>
      </c>
      <c r="AF92" s="1" t="s">
        <v>580</v>
      </c>
      <c r="AG92" s="1" t="s">
        <v>597</v>
      </c>
      <c r="AH92" s="1" t="s">
        <v>596</v>
      </c>
      <c r="AI92" s="1"/>
      <c r="AJ92" s="1"/>
    </row>
    <row r="93" spans="1:36" x14ac:dyDescent="0.3">
      <c r="A93" s="2">
        <v>384</v>
      </c>
      <c r="B93" s="2">
        <v>30</v>
      </c>
      <c r="C93" s="2">
        <v>13</v>
      </c>
      <c r="D93" s="4"/>
      <c r="E93" s="1">
        <v>4353</v>
      </c>
      <c r="F93" s="1" t="s">
        <v>3</v>
      </c>
      <c r="G93" s="1" t="s">
        <v>453</v>
      </c>
      <c r="H93" s="1">
        <v>210</v>
      </c>
      <c r="I93" s="1"/>
      <c r="J93" s="1">
        <v>2</v>
      </c>
      <c r="K93" s="1" t="s">
        <v>456</v>
      </c>
      <c r="L93" s="1">
        <v>4</v>
      </c>
      <c r="M93" s="1">
        <v>4</v>
      </c>
      <c r="N93" s="3">
        <v>0.5625</v>
      </c>
      <c r="O93" s="3">
        <v>0.59722222222222221</v>
      </c>
      <c r="P93" s="1" t="s">
        <v>10</v>
      </c>
      <c r="Q93" s="1" t="s">
        <v>6</v>
      </c>
      <c r="R93" s="1" t="s">
        <v>58</v>
      </c>
      <c r="S93" s="1">
        <v>128</v>
      </c>
      <c r="T93" s="1" t="s">
        <v>259</v>
      </c>
      <c r="U93" s="1">
        <f t="shared" si="11"/>
        <v>30</v>
      </c>
      <c r="V93" s="6">
        <f t="shared" si="12"/>
        <v>0.43333333333333335</v>
      </c>
      <c r="W93" s="1" t="s">
        <v>592</v>
      </c>
      <c r="X93" s="3">
        <f t="shared" si="13"/>
        <v>3.472222222222221E-2</v>
      </c>
      <c r="Y93" s="1">
        <f t="shared" si="14"/>
        <v>1</v>
      </c>
      <c r="Z93" s="1" t="str">
        <f t="shared" si="10"/>
        <v/>
      </c>
      <c r="AA93" s="1">
        <f t="shared" si="16"/>
        <v>2</v>
      </c>
      <c r="AB93" s="1" t="str">
        <f t="shared" si="16"/>
        <v/>
      </c>
      <c r="AC93" s="1">
        <f t="shared" si="16"/>
        <v>3</v>
      </c>
      <c r="AD93" s="1" t="str">
        <f t="shared" si="16"/>
        <v/>
      </c>
      <c r="AE93" s="1">
        <f t="shared" si="15"/>
        <v>3</v>
      </c>
      <c r="AF93" s="1" t="s">
        <v>580</v>
      </c>
      <c r="AG93" s="1" t="s">
        <v>597</v>
      </c>
      <c r="AH93" s="1" t="s">
        <v>596</v>
      </c>
      <c r="AI93" s="1"/>
      <c r="AJ93" s="1"/>
    </row>
    <row r="94" spans="1:36" x14ac:dyDescent="0.3">
      <c r="A94" s="2">
        <v>43</v>
      </c>
      <c r="B94" s="2">
        <v>24</v>
      </c>
      <c r="C94" s="2">
        <v>22</v>
      </c>
      <c r="D94" s="4"/>
      <c r="E94" s="1">
        <v>4452</v>
      </c>
      <c r="F94" s="1" t="s">
        <v>3</v>
      </c>
      <c r="G94" s="1" t="s">
        <v>56</v>
      </c>
      <c r="H94" s="1">
        <v>277</v>
      </c>
      <c r="I94" s="1"/>
      <c r="J94" s="1">
        <v>1</v>
      </c>
      <c r="K94" s="1" t="s">
        <v>79</v>
      </c>
      <c r="L94" s="1">
        <v>3</v>
      </c>
      <c r="M94" s="1">
        <v>3</v>
      </c>
      <c r="N94" s="3">
        <v>0.375</v>
      </c>
      <c r="O94" s="3">
        <v>0.40972222222222227</v>
      </c>
      <c r="P94" s="1" t="s">
        <v>564</v>
      </c>
      <c r="Q94" s="1" t="s">
        <v>6</v>
      </c>
      <c r="R94" s="1" t="s">
        <v>58</v>
      </c>
      <c r="S94" s="1">
        <v>242</v>
      </c>
      <c r="T94" s="1" t="s">
        <v>65</v>
      </c>
      <c r="U94" s="1">
        <f t="shared" si="11"/>
        <v>24</v>
      </c>
      <c r="V94" s="6">
        <f t="shared" si="12"/>
        <v>0.91666666666666663</v>
      </c>
      <c r="W94" s="1" t="s">
        <v>592</v>
      </c>
      <c r="X94" s="3">
        <f t="shared" si="13"/>
        <v>3.4722222222222265E-2</v>
      </c>
      <c r="Y94" s="1">
        <f t="shared" si="14"/>
        <v>1</v>
      </c>
      <c r="Z94" s="1" t="str">
        <f t="shared" si="10"/>
        <v/>
      </c>
      <c r="AA94" s="1">
        <f t="shared" si="16"/>
        <v>2</v>
      </c>
      <c r="AB94" s="1" t="str">
        <f t="shared" si="16"/>
        <v/>
      </c>
      <c r="AC94" s="1">
        <f t="shared" si="16"/>
        <v>3</v>
      </c>
      <c r="AD94" s="1" t="str">
        <f t="shared" si="16"/>
        <v/>
      </c>
      <c r="AE94" s="1">
        <f t="shared" si="15"/>
        <v>3</v>
      </c>
      <c r="AF94" s="1" t="s">
        <v>580</v>
      </c>
      <c r="AG94" s="1" t="s">
        <v>597</v>
      </c>
      <c r="AH94" s="1" t="s">
        <v>596</v>
      </c>
      <c r="AI94" s="1"/>
      <c r="AJ94" s="1"/>
    </row>
    <row r="95" spans="1:36" x14ac:dyDescent="0.3">
      <c r="A95" s="2">
        <v>154</v>
      </c>
      <c r="B95" s="2">
        <v>25</v>
      </c>
      <c r="C95" s="2">
        <v>25</v>
      </c>
      <c r="D95" s="4"/>
      <c r="E95" s="1">
        <v>4244</v>
      </c>
      <c r="F95" s="1" t="s">
        <v>3</v>
      </c>
      <c r="G95" s="1" t="s">
        <v>206</v>
      </c>
      <c r="H95" s="1">
        <v>221</v>
      </c>
      <c r="I95" s="1"/>
      <c r="J95" s="1">
        <v>1</v>
      </c>
      <c r="K95" s="1" t="s">
        <v>207</v>
      </c>
      <c r="L95" s="1">
        <v>3</v>
      </c>
      <c r="M95" s="1">
        <v>3</v>
      </c>
      <c r="N95" s="3">
        <v>0.375</v>
      </c>
      <c r="O95" s="3">
        <v>0.40972222222222227</v>
      </c>
      <c r="P95" s="1" t="s">
        <v>564</v>
      </c>
      <c r="Q95" s="1" t="s">
        <v>6</v>
      </c>
      <c r="R95" s="1" t="s">
        <v>146</v>
      </c>
      <c r="S95" s="1">
        <v>511</v>
      </c>
      <c r="T95" s="1" t="s">
        <v>50</v>
      </c>
      <c r="U95" s="1">
        <f t="shared" si="11"/>
        <v>25</v>
      </c>
      <c r="V95" s="6">
        <f t="shared" si="12"/>
        <v>1</v>
      </c>
      <c r="W95" s="1" t="s">
        <v>592</v>
      </c>
      <c r="X95" s="3">
        <f t="shared" si="13"/>
        <v>3.4722222222222265E-2</v>
      </c>
      <c r="Y95" s="1">
        <f t="shared" si="14"/>
        <v>1</v>
      </c>
      <c r="Z95" s="1" t="str">
        <f t="shared" si="10"/>
        <v/>
      </c>
      <c r="AA95" s="1">
        <f t="shared" si="16"/>
        <v>2</v>
      </c>
      <c r="AB95" s="1" t="str">
        <f t="shared" si="16"/>
        <v/>
      </c>
      <c r="AC95" s="1">
        <f t="shared" si="16"/>
        <v>3</v>
      </c>
      <c r="AD95" s="1" t="str">
        <f t="shared" si="16"/>
        <v/>
      </c>
      <c r="AE95" s="1">
        <f t="shared" si="15"/>
        <v>3</v>
      </c>
      <c r="AF95" s="1" t="s">
        <v>580</v>
      </c>
      <c r="AG95" s="1" t="s">
        <v>597</v>
      </c>
      <c r="AH95" s="1" t="s">
        <v>596</v>
      </c>
      <c r="AI95" s="1"/>
      <c r="AJ95" s="1"/>
    </row>
    <row r="96" spans="1:36" x14ac:dyDescent="0.3">
      <c r="A96" s="2">
        <v>155</v>
      </c>
      <c r="B96" s="2">
        <v>25</v>
      </c>
      <c r="C96" s="2">
        <v>25</v>
      </c>
      <c r="D96" s="4"/>
      <c r="E96" s="1">
        <v>4245</v>
      </c>
      <c r="F96" s="1" t="s">
        <v>3</v>
      </c>
      <c r="G96" s="1" t="s">
        <v>206</v>
      </c>
      <c r="H96" s="1">
        <v>221</v>
      </c>
      <c r="I96" s="1"/>
      <c r="J96" s="1">
        <v>2</v>
      </c>
      <c r="K96" s="1" t="s">
        <v>207</v>
      </c>
      <c r="L96" s="1">
        <v>3</v>
      </c>
      <c r="M96" s="1">
        <v>3</v>
      </c>
      <c r="N96" s="3">
        <v>0.41666666666666669</v>
      </c>
      <c r="O96" s="3">
        <v>0.4513888888888889</v>
      </c>
      <c r="P96" s="1" t="s">
        <v>564</v>
      </c>
      <c r="Q96" s="1" t="s">
        <v>6</v>
      </c>
      <c r="R96" s="1" t="s">
        <v>146</v>
      </c>
      <c r="S96" s="1">
        <v>511</v>
      </c>
      <c r="T96" s="1" t="s">
        <v>50</v>
      </c>
      <c r="U96" s="1">
        <f t="shared" si="11"/>
        <v>25</v>
      </c>
      <c r="V96" s="6">
        <f t="shared" si="12"/>
        <v>1</v>
      </c>
      <c r="W96" s="1" t="s">
        <v>592</v>
      </c>
      <c r="X96" s="3">
        <f t="shared" si="13"/>
        <v>3.472222222222221E-2</v>
      </c>
      <c r="Y96" s="1">
        <f t="shared" si="14"/>
        <v>1</v>
      </c>
      <c r="Z96" s="1" t="str">
        <f t="shared" si="10"/>
        <v/>
      </c>
      <c r="AA96" s="1">
        <f t="shared" si="16"/>
        <v>2</v>
      </c>
      <c r="AB96" s="1" t="str">
        <f t="shared" si="16"/>
        <v/>
      </c>
      <c r="AC96" s="1">
        <f t="shared" si="16"/>
        <v>3</v>
      </c>
      <c r="AD96" s="1" t="str">
        <f t="shared" si="16"/>
        <v/>
      </c>
      <c r="AE96" s="1">
        <f t="shared" si="15"/>
        <v>3</v>
      </c>
      <c r="AF96" s="1" t="s">
        <v>580</v>
      </c>
      <c r="AG96" s="1" t="s">
        <v>597</v>
      </c>
      <c r="AH96" s="1" t="s">
        <v>596</v>
      </c>
      <c r="AI96" s="1"/>
      <c r="AJ96" s="1"/>
    </row>
    <row r="97" spans="1:36" x14ac:dyDescent="0.3">
      <c r="A97" s="2">
        <v>291</v>
      </c>
      <c r="B97" s="2">
        <v>24</v>
      </c>
      <c r="C97" s="2">
        <v>25</v>
      </c>
      <c r="D97" s="4"/>
      <c r="E97" s="1">
        <v>4368</v>
      </c>
      <c r="F97" s="1" t="s">
        <v>3</v>
      </c>
      <c r="G97" s="1" t="s">
        <v>359</v>
      </c>
      <c r="H97" s="1">
        <v>114</v>
      </c>
      <c r="I97" s="1"/>
      <c r="J97" s="1">
        <v>1</v>
      </c>
      <c r="K97" s="1" t="s">
        <v>360</v>
      </c>
      <c r="L97" s="1">
        <v>3</v>
      </c>
      <c r="M97" s="1">
        <v>3</v>
      </c>
      <c r="N97" s="3">
        <v>0.41666666666666669</v>
      </c>
      <c r="O97" s="3">
        <v>0.4513888888888889</v>
      </c>
      <c r="P97" s="1" t="s">
        <v>564</v>
      </c>
      <c r="Q97" s="1" t="s">
        <v>6</v>
      </c>
      <c r="R97" s="1" t="s">
        <v>70</v>
      </c>
      <c r="S97" s="1">
        <v>280</v>
      </c>
      <c r="T97" s="1" t="s">
        <v>361</v>
      </c>
      <c r="U97" s="1">
        <f t="shared" si="11"/>
        <v>25</v>
      </c>
      <c r="V97" s="6">
        <f t="shared" si="12"/>
        <v>1.0416666666666667</v>
      </c>
      <c r="W97" s="1" t="s">
        <v>592</v>
      </c>
      <c r="X97" s="3">
        <f t="shared" si="13"/>
        <v>3.472222222222221E-2</v>
      </c>
      <c r="Y97" s="1">
        <f t="shared" si="14"/>
        <v>1</v>
      </c>
      <c r="Z97" s="1" t="str">
        <f t="shared" si="10"/>
        <v/>
      </c>
      <c r="AA97" s="1">
        <f t="shared" si="16"/>
        <v>2</v>
      </c>
      <c r="AB97" s="1" t="str">
        <f t="shared" si="16"/>
        <v/>
      </c>
      <c r="AC97" s="1">
        <f t="shared" si="16"/>
        <v>3</v>
      </c>
      <c r="AD97" s="1" t="str">
        <f t="shared" si="16"/>
        <v/>
      </c>
      <c r="AE97" s="1">
        <f t="shared" si="15"/>
        <v>3</v>
      </c>
      <c r="AF97" s="1" t="s">
        <v>580</v>
      </c>
      <c r="AG97" s="1" t="s">
        <v>597</v>
      </c>
      <c r="AH97" s="1" t="s">
        <v>596</v>
      </c>
      <c r="AI97" s="1"/>
      <c r="AJ97" s="1"/>
    </row>
    <row r="98" spans="1:36" x14ac:dyDescent="0.3">
      <c r="A98" s="2">
        <v>383</v>
      </c>
      <c r="B98" s="2">
        <v>30</v>
      </c>
      <c r="C98" s="2">
        <v>22</v>
      </c>
      <c r="D98" s="4"/>
      <c r="E98" s="1">
        <v>4352</v>
      </c>
      <c r="F98" s="1" t="s">
        <v>3</v>
      </c>
      <c r="G98" s="1" t="s">
        <v>453</v>
      </c>
      <c r="H98" s="1">
        <v>210</v>
      </c>
      <c r="I98" s="1"/>
      <c r="J98" s="1">
        <v>1</v>
      </c>
      <c r="K98" s="1" t="s">
        <v>456</v>
      </c>
      <c r="L98" s="1">
        <v>4</v>
      </c>
      <c r="M98" s="1">
        <v>4</v>
      </c>
      <c r="N98" s="3">
        <v>0.41666666666666669</v>
      </c>
      <c r="O98" s="3">
        <v>0.4513888888888889</v>
      </c>
      <c r="P98" s="1" t="s">
        <v>564</v>
      </c>
      <c r="Q98" s="1" t="s">
        <v>6</v>
      </c>
      <c r="R98" s="1" t="s">
        <v>58</v>
      </c>
      <c r="S98" s="1">
        <v>128</v>
      </c>
      <c r="T98" s="1" t="s">
        <v>259</v>
      </c>
      <c r="U98" s="1">
        <f t="shared" si="11"/>
        <v>30</v>
      </c>
      <c r="V98" s="6">
        <f t="shared" si="12"/>
        <v>0.73333333333333328</v>
      </c>
      <c r="W98" s="1" t="s">
        <v>592</v>
      </c>
      <c r="X98" s="3">
        <f t="shared" si="13"/>
        <v>3.472222222222221E-2</v>
      </c>
      <c r="Y98" s="1">
        <f t="shared" si="14"/>
        <v>1</v>
      </c>
      <c r="Z98" s="1" t="str">
        <f t="shared" si="10"/>
        <v/>
      </c>
      <c r="AA98" s="1">
        <f t="shared" si="16"/>
        <v>2</v>
      </c>
      <c r="AB98" s="1" t="str">
        <f t="shared" si="16"/>
        <v/>
      </c>
      <c r="AC98" s="1">
        <f t="shared" si="16"/>
        <v>3</v>
      </c>
      <c r="AD98" s="1" t="str">
        <f t="shared" si="16"/>
        <v/>
      </c>
      <c r="AE98" s="1">
        <f t="shared" si="15"/>
        <v>3</v>
      </c>
      <c r="AF98" s="1" t="s">
        <v>580</v>
      </c>
      <c r="AG98" s="1" t="s">
        <v>597</v>
      </c>
      <c r="AH98" s="1" t="s">
        <v>596</v>
      </c>
      <c r="AI98" s="1"/>
      <c r="AJ98" s="1"/>
    </row>
    <row r="99" spans="1:36" x14ac:dyDescent="0.3">
      <c r="A99" s="2">
        <v>386</v>
      </c>
      <c r="B99" s="2">
        <v>26</v>
      </c>
      <c r="C99" s="2">
        <v>26</v>
      </c>
      <c r="D99" s="4" t="s">
        <v>9</v>
      </c>
      <c r="E99" s="1">
        <v>4355</v>
      </c>
      <c r="F99" s="1" t="s">
        <v>3</v>
      </c>
      <c r="G99" s="1" t="s">
        <v>453</v>
      </c>
      <c r="H99" s="1">
        <v>290</v>
      </c>
      <c r="I99" s="1"/>
      <c r="J99" s="1">
        <v>1</v>
      </c>
      <c r="K99" s="1" t="s">
        <v>458</v>
      </c>
      <c r="L99" s="1">
        <v>0</v>
      </c>
      <c r="M99" s="1">
        <v>0</v>
      </c>
      <c r="N99" s="3">
        <v>0.375</v>
      </c>
      <c r="O99" s="3">
        <v>0.49305555555555558</v>
      </c>
      <c r="P99" s="1" t="s">
        <v>564</v>
      </c>
      <c r="Q99" s="1" t="s">
        <v>64</v>
      </c>
      <c r="R99" s="1" t="s">
        <v>58</v>
      </c>
      <c r="S99" s="1">
        <v>122</v>
      </c>
      <c r="T99" s="1" t="s">
        <v>459</v>
      </c>
      <c r="U99" s="1">
        <f t="shared" si="11"/>
        <v>26</v>
      </c>
      <c r="V99" s="6">
        <f t="shared" si="12"/>
        <v>1</v>
      </c>
      <c r="W99" s="1" t="s">
        <v>592</v>
      </c>
      <c r="X99" s="3">
        <f t="shared" si="13"/>
        <v>0.11805555555555558</v>
      </c>
      <c r="Y99" s="1" t="str">
        <f t="shared" si="14"/>
        <v/>
      </c>
      <c r="Z99" s="1"/>
      <c r="AA99" s="1" t="str">
        <f t="shared" si="16"/>
        <v/>
      </c>
      <c r="AB99" s="1">
        <f t="shared" si="16"/>
        <v>1</v>
      </c>
      <c r="AC99" s="1" t="str">
        <f t="shared" si="16"/>
        <v/>
      </c>
      <c r="AD99" s="1" t="str">
        <f t="shared" si="16"/>
        <v/>
      </c>
      <c r="AE99" s="1">
        <f t="shared" si="15"/>
        <v>1</v>
      </c>
      <c r="AF99" s="1" t="s">
        <v>580</v>
      </c>
      <c r="AG99" s="1" t="s">
        <v>597</v>
      </c>
      <c r="AH99" s="1" t="s">
        <v>596</v>
      </c>
      <c r="AI99" s="1"/>
      <c r="AJ99" s="1"/>
    </row>
    <row r="100" spans="1:36" x14ac:dyDescent="0.3">
      <c r="A100" s="2">
        <v>387</v>
      </c>
      <c r="B100" s="2">
        <v>26</v>
      </c>
      <c r="C100" s="2">
        <v>24</v>
      </c>
      <c r="D100" s="4"/>
      <c r="E100" s="1">
        <v>4356</v>
      </c>
      <c r="F100" s="1" t="s">
        <v>3</v>
      </c>
      <c r="G100" s="1" t="s">
        <v>453</v>
      </c>
      <c r="H100" s="1">
        <v>290</v>
      </c>
      <c r="I100" s="1"/>
      <c r="J100" s="1">
        <v>2</v>
      </c>
      <c r="K100" s="1" t="s">
        <v>458</v>
      </c>
      <c r="L100" s="1">
        <v>0</v>
      </c>
      <c r="M100" s="1">
        <v>0</v>
      </c>
      <c r="N100" s="3">
        <v>0.54166666666666663</v>
      </c>
      <c r="O100" s="3">
        <v>0.65972222222222221</v>
      </c>
      <c r="P100" s="1" t="s">
        <v>10</v>
      </c>
      <c r="Q100" s="1" t="s">
        <v>64</v>
      </c>
      <c r="R100" s="1" t="s">
        <v>58</v>
      </c>
      <c r="S100" s="1">
        <v>122</v>
      </c>
      <c r="T100" s="1" t="s">
        <v>455</v>
      </c>
      <c r="U100" s="1">
        <f t="shared" si="11"/>
        <v>26</v>
      </c>
      <c r="V100" s="6">
        <f t="shared" si="12"/>
        <v>0.92307692307692313</v>
      </c>
      <c r="W100" s="1" t="s">
        <v>592</v>
      </c>
      <c r="X100" s="3">
        <f t="shared" si="13"/>
        <v>0.11805555555555558</v>
      </c>
      <c r="Y100" s="1" t="str">
        <f t="shared" si="14"/>
        <v/>
      </c>
      <c r="Z100" s="1"/>
      <c r="AA100" s="1" t="str">
        <f t="shared" si="16"/>
        <v/>
      </c>
      <c r="AB100" s="1">
        <f t="shared" si="16"/>
        <v>1</v>
      </c>
      <c r="AC100" s="1" t="str">
        <f t="shared" si="16"/>
        <v/>
      </c>
      <c r="AD100" s="1" t="str">
        <f t="shared" si="16"/>
        <v/>
      </c>
      <c r="AE100" s="1">
        <f t="shared" si="15"/>
        <v>1</v>
      </c>
      <c r="AF100" s="1" t="s">
        <v>580</v>
      </c>
      <c r="AG100" s="1" t="s">
        <v>597</v>
      </c>
      <c r="AH100" s="1" t="s">
        <v>596</v>
      </c>
      <c r="AI100" s="1"/>
      <c r="AJ100" s="1"/>
    </row>
    <row r="101" spans="1:36" x14ac:dyDescent="0.3">
      <c r="A101" s="2">
        <v>60</v>
      </c>
      <c r="B101" s="2">
        <v>25</v>
      </c>
      <c r="C101" s="2">
        <v>25</v>
      </c>
      <c r="D101" s="4" t="s">
        <v>9</v>
      </c>
      <c r="E101" s="1">
        <v>4227</v>
      </c>
      <c r="F101" s="1" t="s">
        <v>3</v>
      </c>
      <c r="G101" s="1" t="s">
        <v>89</v>
      </c>
      <c r="H101" s="1">
        <v>265</v>
      </c>
      <c r="I101" s="1"/>
      <c r="J101" s="1">
        <v>1</v>
      </c>
      <c r="K101" s="1" t="s">
        <v>96</v>
      </c>
      <c r="L101" s="1">
        <v>3</v>
      </c>
      <c r="M101" s="1">
        <v>3</v>
      </c>
      <c r="N101" s="3">
        <v>0.45833333333333331</v>
      </c>
      <c r="O101" s="3">
        <v>0.51388888888888895</v>
      </c>
      <c r="P101" s="1" t="s">
        <v>10</v>
      </c>
      <c r="Q101" s="1" t="s">
        <v>68</v>
      </c>
      <c r="R101" s="1" t="s">
        <v>7</v>
      </c>
      <c r="S101" s="1">
        <v>305</v>
      </c>
      <c r="T101" s="1" t="s">
        <v>97</v>
      </c>
      <c r="U101" s="1">
        <f t="shared" si="11"/>
        <v>25</v>
      </c>
      <c r="V101" s="6">
        <f t="shared" si="12"/>
        <v>1</v>
      </c>
      <c r="W101" s="1" t="s">
        <v>592</v>
      </c>
      <c r="X101" s="3">
        <f t="shared" si="13"/>
        <v>5.5555555555555636E-2</v>
      </c>
      <c r="Y101" s="1" t="str">
        <f t="shared" si="14"/>
        <v/>
      </c>
      <c r="Z101" s="1">
        <f t="shared" ref="Z101:Z132" si="17">IFERROR(FIND(Z$1,$Q101),"")</f>
        <v>1</v>
      </c>
      <c r="AA101" s="1" t="str">
        <f t="shared" si="16"/>
        <v/>
      </c>
      <c r="AB101" s="1" t="str">
        <f t="shared" si="16"/>
        <v/>
      </c>
      <c r="AC101" s="1">
        <f t="shared" si="16"/>
        <v>2</v>
      </c>
      <c r="AD101" s="1" t="str">
        <f t="shared" si="16"/>
        <v/>
      </c>
      <c r="AE101" s="1">
        <f t="shared" si="15"/>
        <v>2</v>
      </c>
      <c r="AF101" s="1" t="s">
        <v>587</v>
      </c>
      <c r="AG101" s="1" t="s">
        <v>597</v>
      </c>
      <c r="AH101" s="1" t="s">
        <v>599</v>
      </c>
      <c r="AI101" s="1"/>
      <c r="AJ101" s="1"/>
    </row>
    <row r="102" spans="1:36" x14ac:dyDescent="0.3">
      <c r="A102" s="2">
        <v>395</v>
      </c>
      <c r="B102" s="2">
        <v>25</v>
      </c>
      <c r="C102" s="2">
        <v>25</v>
      </c>
      <c r="D102" s="4" t="s">
        <v>9</v>
      </c>
      <c r="E102" s="1">
        <v>4845</v>
      </c>
      <c r="F102" s="1" t="s">
        <v>3</v>
      </c>
      <c r="G102" s="1" t="s">
        <v>460</v>
      </c>
      <c r="H102" s="1">
        <v>321</v>
      </c>
      <c r="I102" s="1"/>
      <c r="J102" s="1">
        <v>1</v>
      </c>
      <c r="K102" s="1" t="s">
        <v>470</v>
      </c>
      <c r="L102" s="1">
        <v>3</v>
      </c>
      <c r="M102" s="1">
        <v>3</v>
      </c>
      <c r="N102" s="3">
        <v>0.58333333333333337</v>
      </c>
      <c r="O102" s="3">
        <v>0.63888888888888895</v>
      </c>
      <c r="P102" s="1" t="s">
        <v>10</v>
      </c>
      <c r="Q102" s="1" t="s">
        <v>15</v>
      </c>
      <c r="R102" s="1" t="s">
        <v>146</v>
      </c>
      <c r="S102" s="1">
        <v>340</v>
      </c>
      <c r="T102" s="1" t="s">
        <v>464</v>
      </c>
      <c r="U102" s="1">
        <f t="shared" si="11"/>
        <v>25</v>
      </c>
      <c r="V102" s="6">
        <f t="shared" si="12"/>
        <v>1</v>
      </c>
      <c r="W102" s="1" t="s">
        <v>592</v>
      </c>
      <c r="X102" s="3">
        <f t="shared" si="13"/>
        <v>5.555555555555558E-2</v>
      </c>
      <c r="Y102" s="1" t="str">
        <f t="shared" si="14"/>
        <v/>
      </c>
      <c r="Z102" s="1">
        <f t="shared" si="17"/>
        <v>1</v>
      </c>
      <c r="AA102" s="1" t="str">
        <f t="shared" ref="AA102:AD121" si="18">IFERROR(FIND(AA$1,$Q102),"")</f>
        <v/>
      </c>
      <c r="AB102" s="1">
        <f t="shared" si="18"/>
        <v>2</v>
      </c>
      <c r="AC102" s="1" t="str">
        <f t="shared" si="18"/>
        <v/>
      </c>
      <c r="AD102" s="1" t="str">
        <f t="shared" si="18"/>
        <v/>
      </c>
      <c r="AE102" s="1">
        <f t="shared" si="15"/>
        <v>2</v>
      </c>
      <c r="AF102" s="1" t="s">
        <v>587</v>
      </c>
      <c r="AG102" s="1" t="s">
        <v>597</v>
      </c>
      <c r="AH102" s="1" t="s">
        <v>599</v>
      </c>
      <c r="AI102" s="1"/>
      <c r="AJ102" s="1"/>
    </row>
    <row r="103" spans="1:36" x14ac:dyDescent="0.3">
      <c r="A103" s="2">
        <v>422</v>
      </c>
      <c r="B103" s="2">
        <v>25</v>
      </c>
      <c r="C103" s="2">
        <v>25</v>
      </c>
      <c r="D103" s="4" t="s">
        <v>9</v>
      </c>
      <c r="E103" s="1">
        <v>4850</v>
      </c>
      <c r="F103" s="1" t="s">
        <v>3</v>
      </c>
      <c r="G103" s="1" t="s">
        <v>488</v>
      </c>
      <c r="H103" s="1">
        <v>371</v>
      </c>
      <c r="I103" s="1"/>
      <c r="J103" s="1">
        <v>1</v>
      </c>
      <c r="K103" s="1" t="s">
        <v>495</v>
      </c>
      <c r="L103" s="1">
        <v>3</v>
      </c>
      <c r="M103" s="1">
        <v>3</v>
      </c>
      <c r="N103" s="3">
        <v>0.39583333333333331</v>
      </c>
      <c r="O103" s="3">
        <v>0.4513888888888889</v>
      </c>
      <c r="P103" s="1" t="s">
        <v>564</v>
      </c>
      <c r="Q103" s="1" t="s">
        <v>15</v>
      </c>
      <c r="R103" s="1" t="s">
        <v>26</v>
      </c>
      <c r="S103" s="1">
        <v>102</v>
      </c>
      <c r="T103" s="1" t="s">
        <v>323</v>
      </c>
      <c r="U103" s="1">
        <f t="shared" si="11"/>
        <v>25</v>
      </c>
      <c r="V103" s="6">
        <f t="shared" si="12"/>
        <v>1</v>
      </c>
      <c r="W103" s="1" t="s">
        <v>592</v>
      </c>
      <c r="X103" s="3">
        <f t="shared" si="13"/>
        <v>5.555555555555558E-2</v>
      </c>
      <c r="Y103" s="1" t="str">
        <f t="shared" si="14"/>
        <v/>
      </c>
      <c r="Z103" s="1">
        <f t="shared" si="17"/>
        <v>1</v>
      </c>
      <c r="AA103" s="1" t="str">
        <f t="shared" si="18"/>
        <v/>
      </c>
      <c r="AB103" s="1">
        <f t="shared" si="18"/>
        <v>2</v>
      </c>
      <c r="AC103" s="1" t="str">
        <f t="shared" si="18"/>
        <v/>
      </c>
      <c r="AD103" s="1" t="str">
        <f t="shared" si="18"/>
        <v/>
      </c>
      <c r="AE103" s="1">
        <f t="shared" si="15"/>
        <v>2</v>
      </c>
      <c r="AF103" s="1" t="s">
        <v>587</v>
      </c>
      <c r="AG103" s="1" t="s">
        <v>597</v>
      </c>
      <c r="AH103" s="1" t="s">
        <v>599</v>
      </c>
      <c r="AI103" s="1"/>
      <c r="AJ103" s="1"/>
    </row>
    <row r="104" spans="1:36" x14ac:dyDescent="0.3">
      <c r="A104" s="2">
        <v>381</v>
      </c>
      <c r="B104" s="2">
        <v>25</v>
      </c>
      <c r="C104" s="2">
        <v>25</v>
      </c>
      <c r="D104" s="4" t="s">
        <v>9</v>
      </c>
      <c r="E104" s="1">
        <v>5048</v>
      </c>
      <c r="F104" s="1" t="s">
        <v>3</v>
      </c>
      <c r="G104" s="1" t="s">
        <v>446</v>
      </c>
      <c r="H104" s="1">
        <v>311</v>
      </c>
      <c r="I104" s="1"/>
      <c r="J104" s="1">
        <v>1</v>
      </c>
      <c r="K104" s="1" t="s">
        <v>451</v>
      </c>
      <c r="L104" s="1">
        <v>3</v>
      </c>
      <c r="M104" s="1">
        <v>3</v>
      </c>
      <c r="N104" s="3">
        <v>0.75</v>
      </c>
      <c r="O104" s="3">
        <v>0.875</v>
      </c>
      <c r="P104" s="1" t="s">
        <v>10</v>
      </c>
      <c r="Q104" s="1" t="s">
        <v>66</v>
      </c>
      <c r="R104" s="1" t="s">
        <v>7</v>
      </c>
      <c r="S104" s="1">
        <v>305</v>
      </c>
      <c r="T104" s="1" t="s">
        <v>452</v>
      </c>
      <c r="U104" s="1">
        <f t="shared" si="11"/>
        <v>25</v>
      </c>
      <c r="V104" s="6">
        <f t="shared" si="12"/>
        <v>1</v>
      </c>
      <c r="W104" s="1" t="s">
        <v>592</v>
      </c>
      <c r="X104" s="3">
        <f t="shared" si="13"/>
        <v>0.125</v>
      </c>
      <c r="Y104" s="1" t="str">
        <f t="shared" si="14"/>
        <v/>
      </c>
      <c r="Z104" s="1" t="str">
        <f t="shared" si="17"/>
        <v/>
      </c>
      <c r="AA104" s="1">
        <f t="shared" si="18"/>
        <v>1</v>
      </c>
      <c r="AB104" s="1" t="str">
        <f t="shared" si="18"/>
        <v/>
      </c>
      <c r="AC104" s="1" t="str">
        <f t="shared" si="18"/>
        <v/>
      </c>
      <c r="AD104" s="1" t="str">
        <f t="shared" si="18"/>
        <v/>
      </c>
      <c r="AE104" s="1">
        <f t="shared" si="15"/>
        <v>1</v>
      </c>
      <c r="AF104" s="1" t="s">
        <v>587</v>
      </c>
      <c r="AG104" s="1" t="s">
        <v>597</v>
      </c>
      <c r="AH104" s="1" t="s">
        <v>599</v>
      </c>
      <c r="AI104" s="1"/>
      <c r="AJ104" s="1"/>
    </row>
    <row r="105" spans="1:36" x14ac:dyDescent="0.3">
      <c r="A105" s="2">
        <v>202</v>
      </c>
      <c r="B105" s="2">
        <v>20</v>
      </c>
      <c r="C105" s="2">
        <v>20</v>
      </c>
      <c r="D105" s="4"/>
      <c r="E105" s="1">
        <v>4174</v>
      </c>
      <c r="F105" s="1" t="s">
        <v>3</v>
      </c>
      <c r="G105" s="1" t="s">
        <v>262</v>
      </c>
      <c r="H105" s="1">
        <v>105</v>
      </c>
      <c r="I105" s="1"/>
      <c r="J105" s="1">
        <v>6</v>
      </c>
      <c r="K105" s="1" t="s">
        <v>263</v>
      </c>
      <c r="L105" s="1">
        <v>3</v>
      </c>
      <c r="M105" s="1">
        <v>3</v>
      </c>
      <c r="N105" s="3">
        <v>0.52083333333333337</v>
      </c>
      <c r="O105" s="3">
        <v>0.55555555555555558</v>
      </c>
      <c r="P105" s="1" t="s">
        <v>10</v>
      </c>
      <c r="Q105" s="1" t="s">
        <v>6</v>
      </c>
      <c r="R105" s="1" t="s">
        <v>146</v>
      </c>
      <c r="S105" s="1">
        <v>111</v>
      </c>
      <c r="T105" s="1" t="s">
        <v>267</v>
      </c>
      <c r="U105" s="1">
        <f t="shared" si="11"/>
        <v>20</v>
      </c>
      <c r="V105" s="6">
        <f t="shared" si="12"/>
        <v>1</v>
      </c>
      <c r="W105" s="1" t="s">
        <v>592</v>
      </c>
      <c r="X105" s="3">
        <f t="shared" si="13"/>
        <v>3.472222222222221E-2</v>
      </c>
      <c r="Y105" s="1">
        <f t="shared" si="14"/>
        <v>1</v>
      </c>
      <c r="Z105" s="1" t="str">
        <f t="shared" si="17"/>
        <v/>
      </c>
      <c r="AA105" s="1">
        <f t="shared" si="18"/>
        <v>2</v>
      </c>
      <c r="AB105" s="1" t="str">
        <f t="shared" si="18"/>
        <v/>
      </c>
      <c r="AC105" s="1">
        <f t="shared" si="18"/>
        <v>3</v>
      </c>
      <c r="AD105" s="1" t="str">
        <f t="shared" si="18"/>
        <v/>
      </c>
      <c r="AE105" s="1">
        <f t="shared" si="15"/>
        <v>3</v>
      </c>
      <c r="AF105" s="1" t="s">
        <v>577</v>
      </c>
      <c r="AG105" s="1" t="s">
        <v>597</v>
      </c>
      <c r="AH105" s="1" t="s">
        <v>596</v>
      </c>
      <c r="AI105" s="1"/>
      <c r="AJ105" s="1"/>
    </row>
    <row r="106" spans="1:36" x14ac:dyDescent="0.3">
      <c r="A106" s="2">
        <v>200</v>
      </c>
      <c r="B106" s="2">
        <v>20</v>
      </c>
      <c r="C106" s="2">
        <v>20</v>
      </c>
      <c r="D106" s="4"/>
      <c r="E106" s="1">
        <v>4165</v>
      </c>
      <c r="F106" s="1" t="s">
        <v>3</v>
      </c>
      <c r="G106" s="1" t="s">
        <v>262</v>
      </c>
      <c r="H106" s="1">
        <v>105</v>
      </c>
      <c r="I106" s="1"/>
      <c r="J106" s="1">
        <v>3</v>
      </c>
      <c r="K106" s="1" t="s">
        <v>263</v>
      </c>
      <c r="L106" s="1">
        <v>3</v>
      </c>
      <c r="M106" s="1">
        <v>3</v>
      </c>
      <c r="N106" s="3">
        <v>0.5625</v>
      </c>
      <c r="O106" s="3">
        <v>0.59722222222222221</v>
      </c>
      <c r="P106" s="1" t="s">
        <v>10</v>
      </c>
      <c r="Q106" s="1" t="s">
        <v>6</v>
      </c>
      <c r="R106" s="1" t="s">
        <v>146</v>
      </c>
      <c r="S106" s="1">
        <v>511</v>
      </c>
      <c r="T106" s="1" t="s">
        <v>266</v>
      </c>
      <c r="U106" s="1">
        <f t="shared" si="11"/>
        <v>20</v>
      </c>
      <c r="V106" s="6">
        <f t="shared" si="12"/>
        <v>1</v>
      </c>
      <c r="W106" s="1" t="s">
        <v>592</v>
      </c>
      <c r="X106" s="3">
        <f t="shared" si="13"/>
        <v>3.472222222222221E-2</v>
      </c>
      <c r="Y106" s="1">
        <f t="shared" si="14"/>
        <v>1</v>
      </c>
      <c r="Z106" s="1" t="str">
        <f t="shared" si="17"/>
        <v/>
      </c>
      <c r="AA106" s="1">
        <f t="shared" si="18"/>
        <v>2</v>
      </c>
      <c r="AB106" s="1" t="str">
        <f t="shared" si="18"/>
        <v/>
      </c>
      <c r="AC106" s="1">
        <f t="shared" si="18"/>
        <v>3</v>
      </c>
      <c r="AD106" s="1" t="str">
        <f t="shared" si="18"/>
        <v/>
      </c>
      <c r="AE106" s="1">
        <f t="shared" si="15"/>
        <v>3</v>
      </c>
      <c r="AF106" s="1" t="s">
        <v>577</v>
      </c>
      <c r="AG106" s="1" t="s">
        <v>597</v>
      </c>
      <c r="AH106" s="1" t="s">
        <v>596</v>
      </c>
      <c r="AI106" s="1"/>
      <c r="AJ106" s="1"/>
    </row>
    <row r="107" spans="1:36" x14ac:dyDescent="0.3">
      <c r="A107" s="2">
        <v>203</v>
      </c>
      <c r="B107" s="2">
        <v>20</v>
      </c>
      <c r="C107" s="2">
        <v>20</v>
      </c>
      <c r="D107" s="4"/>
      <c r="E107" s="1">
        <v>4151</v>
      </c>
      <c r="F107" s="1" t="s">
        <v>3</v>
      </c>
      <c r="G107" s="1" t="s">
        <v>262</v>
      </c>
      <c r="H107" s="1">
        <v>111</v>
      </c>
      <c r="I107" s="1"/>
      <c r="J107" s="1">
        <v>1</v>
      </c>
      <c r="K107" s="1" t="s">
        <v>268</v>
      </c>
      <c r="L107" s="1">
        <v>3</v>
      </c>
      <c r="M107" s="1">
        <v>3</v>
      </c>
      <c r="N107" s="3">
        <v>0.5625</v>
      </c>
      <c r="O107" s="3">
        <v>0.59722222222222221</v>
      </c>
      <c r="P107" s="1" t="s">
        <v>10</v>
      </c>
      <c r="Q107" s="1" t="s">
        <v>6</v>
      </c>
      <c r="R107" s="1" t="s">
        <v>146</v>
      </c>
      <c r="S107" s="1">
        <v>212</v>
      </c>
      <c r="T107" s="1" t="s">
        <v>269</v>
      </c>
      <c r="U107" s="1">
        <f t="shared" si="11"/>
        <v>20</v>
      </c>
      <c r="V107" s="6">
        <f t="shared" si="12"/>
        <v>1</v>
      </c>
      <c r="W107" s="1" t="s">
        <v>592</v>
      </c>
      <c r="X107" s="3">
        <f t="shared" si="13"/>
        <v>3.472222222222221E-2</v>
      </c>
      <c r="Y107" s="1">
        <f t="shared" si="14"/>
        <v>1</v>
      </c>
      <c r="Z107" s="1" t="str">
        <f t="shared" si="17"/>
        <v/>
      </c>
      <c r="AA107" s="1">
        <f t="shared" si="18"/>
        <v>2</v>
      </c>
      <c r="AB107" s="1" t="str">
        <f t="shared" si="18"/>
        <v/>
      </c>
      <c r="AC107" s="1">
        <f t="shared" si="18"/>
        <v>3</v>
      </c>
      <c r="AD107" s="1" t="str">
        <f t="shared" si="18"/>
        <v/>
      </c>
      <c r="AE107" s="1">
        <f t="shared" si="15"/>
        <v>3</v>
      </c>
      <c r="AF107" s="1" t="s">
        <v>577</v>
      </c>
      <c r="AG107" s="1" t="s">
        <v>597</v>
      </c>
      <c r="AH107" s="1" t="s">
        <v>596</v>
      </c>
      <c r="AI107" s="1"/>
      <c r="AJ107" s="1"/>
    </row>
    <row r="108" spans="1:36" x14ac:dyDescent="0.3">
      <c r="A108" s="2">
        <v>198</v>
      </c>
      <c r="B108" s="2">
        <v>20</v>
      </c>
      <c r="C108" s="2">
        <v>20</v>
      </c>
      <c r="D108" s="4"/>
      <c r="E108" s="1">
        <v>4157</v>
      </c>
      <c r="F108" s="1" t="s">
        <v>3</v>
      </c>
      <c r="G108" s="1" t="s">
        <v>262</v>
      </c>
      <c r="H108" s="1">
        <v>105</v>
      </c>
      <c r="I108" s="1"/>
      <c r="J108" s="1">
        <v>1</v>
      </c>
      <c r="K108" s="1" t="s">
        <v>263</v>
      </c>
      <c r="L108" s="1">
        <v>3</v>
      </c>
      <c r="M108" s="1">
        <v>3</v>
      </c>
      <c r="N108" s="3">
        <v>0.375</v>
      </c>
      <c r="O108" s="3">
        <v>0.40972222222222227</v>
      </c>
      <c r="P108" s="1" t="s">
        <v>564</v>
      </c>
      <c r="Q108" s="1" t="s">
        <v>6</v>
      </c>
      <c r="R108" s="1" t="s">
        <v>146</v>
      </c>
      <c r="S108" s="1">
        <v>512</v>
      </c>
      <c r="T108" s="1" t="s">
        <v>264</v>
      </c>
      <c r="U108" s="1">
        <f t="shared" si="11"/>
        <v>20</v>
      </c>
      <c r="V108" s="6">
        <f t="shared" si="12"/>
        <v>1</v>
      </c>
      <c r="W108" s="1" t="s">
        <v>592</v>
      </c>
      <c r="X108" s="3">
        <f t="shared" si="13"/>
        <v>3.4722222222222265E-2</v>
      </c>
      <c r="Y108" s="1">
        <f t="shared" si="14"/>
        <v>1</v>
      </c>
      <c r="Z108" s="1" t="str">
        <f t="shared" si="17"/>
        <v/>
      </c>
      <c r="AA108" s="1">
        <f t="shared" si="18"/>
        <v>2</v>
      </c>
      <c r="AB108" s="1" t="str">
        <f t="shared" si="18"/>
        <v/>
      </c>
      <c r="AC108" s="1">
        <f t="shared" si="18"/>
        <v>3</v>
      </c>
      <c r="AD108" s="1" t="str">
        <f t="shared" si="18"/>
        <v/>
      </c>
      <c r="AE108" s="1">
        <f t="shared" si="15"/>
        <v>3</v>
      </c>
      <c r="AF108" s="1" t="s">
        <v>577</v>
      </c>
      <c r="AG108" s="1" t="s">
        <v>597</v>
      </c>
      <c r="AH108" s="1" t="s">
        <v>596</v>
      </c>
      <c r="AI108" s="1"/>
      <c r="AJ108" s="1"/>
    </row>
    <row r="109" spans="1:36" x14ac:dyDescent="0.3">
      <c r="A109" s="2">
        <v>201</v>
      </c>
      <c r="B109" s="2">
        <v>20</v>
      </c>
      <c r="C109" s="2">
        <v>20</v>
      </c>
      <c r="D109" s="4"/>
      <c r="E109" s="1">
        <v>4173</v>
      </c>
      <c r="F109" s="1" t="s">
        <v>3</v>
      </c>
      <c r="G109" s="1" t="s">
        <v>262</v>
      </c>
      <c r="H109" s="1">
        <v>105</v>
      </c>
      <c r="I109" s="1"/>
      <c r="J109" s="1">
        <v>5</v>
      </c>
      <c r="K109" s="1" t="s">
        <v>263</v>
      </c>
      <c r="L109" s="1">
        <v>3</v>
      </c>
      <c r="M109" s="1">
        <v>3</v>
      </c>
      <c r="N109" s="3">
        <v>0.41666666666666669</v>
      </c>
      <c r="O109" s="3">
        <v>0.4513888888888889</v>
      </c>
      <c r="P109" s="1" t="s">
        <v>564</v>
      </c>
      <c r="Q109" s="1" t="s">
        <v>6</v>
      </c>
      <c r="R109" s="1" t="s">
        <v>146</v>
      </c>
      <c r="S109" s="1">
        <v>512</v>
      </c>
      <c r="T109" s="1" t="s">
        <v>267</v>
      </c>
      <c r="U109" s="1">
        <f t="shared" si="11"/>
        <v>20</v>
      </c>
      <c r="V109" s="6">
        <f t="shared" si="12"/>
        <v>1</v>
      </c>
      <c r="W109" s="1" t="s">
        <v>592</v>
      </c>
      <c r="X109" s="3">
        <f t="shared" si="13"/>
        <v>3.472222222222221E-2</v>
      </c>
      <c r="Y109" s="1">
        <f t="shared" si="14"/>
        <v>1</v>
      </c>
      <c r="Z109" s="1" t="str">
        <f t="shared" si="17"/>
        <v/>
      </c>
      <c r="AA109" s="1">
        <f t="shared" si="18"/>
        <v>2</v>
      </c>
      <c r="AB109" s="1" t="str">
        <f t="shared" si="18"/>
        <v/>
      </c>
      <c r="AC109" s="1">
        <f t="shared" si="18"/>
        <v>3</v>
      </c>
      <c r="AD109" s="1" t="str">
        <f t="shared" si="18"/>
        <v/>
      </c>
      <c r="AE109" s="1">
        <f t="shared" si="15"/>
        <v>3</v>
      </c>
      <c r="AF109" s="1" t="s">
        <v>577</v>
      </c>
      <c r="AG109" s="1" t="s">
        <v>597</v>
      </c>
      <c r="AH109" s="1" t="s">
        <v>596</v>
      </c>
      <c r="AI109" s="1"/>
      <c r="AJ109" s="1"/>
    </row>
    <row r="110" spans="1:36" x14ac:dyDescent="0.3">
      <c r="A110" s="2">
        <v>204</v>
      </c>
      <c r="B110" s="2">
        <v>20</v>
      </c>
      <c r="C110" s="2">
        <v>20</v>
      </c>
      <c r="D110" s="4"/>
      <c r="E110" s="1">
        <v>4159</v>
      </c>
      <c r="F110" s="1" t="s">
        <v>3</v>
      </c>
      <c r="G110" s="1" t="s">
        <v>262</v>
      </c>
      <c r="H110" s="1">
        <v>111</v>
      </c>
      <c r="I110" s="1"/>
      <c r="J110" s="1">
        <v>2</v>
      </c>
      <c r="K110" s="1" t="s">
        <v>268</v>
      </c>
      <c r="L110" s="1">
        <v>3</v>
      </c>
      <c r="M110" s="1">
        <v>3</v>
      </c>
      <c r="N110" s="3">
        <v>0.58333333333333337</v>
      </c>
      <c r="O110" s="3">
        <v>0.63888888888888895</v>
      </c>
      <c r="P110" s="1" t="s">
        <v>10</v>
      </c>
      <c r="Q110" s="1" t="s">
        <v>15</v>
      </c>
      <c r="R110" s="1" t="s">
        <v>146</v>
      </c>
      <c r="S110" s="1">
        <v>311</v>
      </c>
      <c r="T110" s="1" t="s">
        <v>265</v>
      </c>
      <c r="U110" s="1">
        <f t="shared" si="11"/>
        <v>20</v>
      </c>
      <c r="V110" s="6">
        <f t="shared" si="12"/>
        <v>1</v>
      </c>
      <c r="W110" s="1" t="s">
        <v>592</v>
      </c>
      <c r="X110" s="3">
        <f t="shared" si="13"/>
        <v>5.555555555555558E-2</v>
      </c>
      <c r="Y110" s="1" t="str">
        <f t="shared" si="14"/>
        <v/>
      </c>
      <c r="Z110" s="1">
        <f t="shared" si="17"/>
        <v>1</v>
      </c>
      <c r="AA110" s="1" t="str">
        <f t="shared" si="18"/>
        <v/>
      </c>
      <c r="AB110" s="1">
        <f t="shared" si="18"/>
        <v>2</v>
      </c>
      <c r="AC110" s="1" t="str">
        <f t="shared" si="18"/>
        <v/>
      </c>
      <c r="AD110" s="1" t="str">
        <f t="shared" si="18"/>
        <v/>
      </c>
      <c r="AE110" s="1">
        <f t="shared" si="15"/>
        <v>2</v>
      </c>
      <c r="AF110" s="1" t="s">
        <v>577</v>
      </c>
      <c r="AG110" s="1" t="s">
        <v>597</v>
      </c>
      <c r="AH110" s="1" t="s">
        <v>596</v>
      </c>
      <c r="AI110" s="1"/>
      <c r="AJ110" s="1"/>
    </row>
    <row r="111" spans="1:36" x14ac:dyDescent="0.3">
      <c r="A111" s="2">
        <v>199</v>
      </c>
      <c r="B111" s="2">
        <v>20</v>
      </c>
      <c r="C111" s="2">
        <v>21</v>
      </c>
      <c r="D111" s="4"/>
      <c r="E111" s="1">
        <v>4158</v>
      </c>
      <c r="F111" s="1" t="s">
        <v>3</v>
      </c>
      <c r="G111" s="1" t="s">
        <v>262</v>
      </c>
      <c r="H111" s="1">
        <v>105</v>
      </c>
      <c r="I111" s="1"/>
      <c r="J111" s="1">
        <v>2</v>
      </c>
      <c r="K111" s="1" t="s">
        <v>263</v>
      </c>
      <c r="L111" s="1">
        <v>3</v>
      </c>
      <c r="M111" s="1">
        <v>3</v>
      </c>
      <c r="N111" s="3">
        <v>0.39583333333333331</v>
      </c>
      <c r="O111" s="3">
        <v>0.4513888888888889</v>
      </c>
      <c r="P111" s="1" t="s">
        <v>564</v>
      </c>
      <c r="Q111" s="1" t="s">
        <v>15</v>
      </c>
      <c r="R111" s="1" t="s">
        <v>146</v>
      </c>
      <c r="S111" s="1">
        <v>311</v>
      </c>
      <c r="T111" s="1" t="s">
        <v>265</v>
      </c>
      <c r="U111" s="1">
        <f t="shared" si="11"/>
        <v>21</v>
      </c>
      <c r="V111" s="6">
        <f t="shared" si="12"/>
        <v>1.05</v>
      </c>
      <c r="W111" s="1" t="s">
        <v>592</v>
      </c>
      <c r="X111" s="3">
        <f t="shared" si="13"/>
        <v>5.555555555555558E-2</v>
      </c>
      <c r="Y111" s="1" t="str">
        <f t="shared" si="14"/>
        <v/>
      </c>
      <c r="Z111" s="1">
        <f t="shared" si="17"/>
        <v>1</v>
      </c>
      <c r="AA111" s="1" t="str">
        <f t="shared" si="18"/>
        <v/>
      </c>
      <c r="AB111" s="1">
        <f t="shared" si="18"/>
        <v>2</v>
      </c>
      <c r="AC111" s="1" t="str">
        <f t="shared" si="18"/>
        <v/>
      </c>
      <c r="AD111" s="1" t="str">
        <f t="shared" si="18"/>
        <v/>
      </c>
      <c r="AE111" s="1">
        <f t="shared" si="15"/>
        <v>2</v>
      </c>
      <c r="AF111" s="1" t="s">
        <v>577</v>
      </c>
      <c r="AG111" s="1" t="s">
        <v>597</v>
      </c>
      <c r="AH111" s="1" t="s">
        <v>596</v>
      </c>
      <c r="AI111" s="1"/>
      <c r="AJ111" s="1"/>
    </row>
    <row r="112" spans="1:36" x14ac:dyDescent="0.3">
      <c r="A112" s="2">
        <v>443</v>
      </c>
      <c r="B112" s="2">
        <v>25</v>
      </c>
      <c r="C112" s="2">
        <v>7</v>
      </c>
      <c r="D112" s="4"/>
      <c r="E112" s="1">
        <v>4252</v>
      </c>
      <c r="F112" s="1" t="s">
        <v>3</v>
      </c>
      <c r="G112" s="1" t="s">
        <v>521</v>
      </c>
      <c r="H112" s="1">
        <v>294</v>
      </c>
      <c r="I112" s="1"/>
      <c r="J112" s="1">
        <v>1</v>
      </c>
      <c r="K112" s="1" t="s">
        <v>526</v>
      </c>
      <c r="L112" s="1">
        <v>3</v>
      </c>
      <c r="M112" s="1">
        <v>4</v>
      </c>
      <c r="O112" s="1"/>
      <c r="P112" s="1"/>
      <c r="Q112" s="1" t="s">
        <v>29</v>
      </c>
      <c r="R112" s="1" t="s">
        <v>29</v>
      </c>
      <c r="S112" s="1" t="s">
        <v>29</v>
      </c>
      <c r="T112" s="1" t="s">
        <v>523</v>
      </c>
      <c r="U112" s="1">
        <f t="shared" si="11"/>
        <v>25</v>
      </c>
      <c r="V112" s="6">
        <f t="shared" si="12"/>
        <v>0.28000000000000003</v>
      </c>
      <c r="W112" s="1"/>
      <c r="X112" s="3">
        <f t="shared" si="13"/>
        <v>0</v>
      </c>
      <c r="Y112" s="1" t="str">
        <f t="shared" si="14"/>
        <v/>
      </c>
      <c r="Z112" s="1" t="str">
        <f t="shared" si="17"/>
        <v/>
      </c>
      <c r="AA112" s="1" t="str">
        <f t="shared" si="18"/>
        <v/>
      </c>
      <c r="AB112" s="1" t="str">
        <f t="shared" si="18"/>
        <v/>
      </c>
      <c r="AC112" s="1" t="str">
        <f t="shared" si="18"/>
        <v/>
      </c>
      <c r="AD112" s="1">
        <f t="shared" si="18"/>
        <v>1</v>
      </c>
      <c r="AE112" s="1">
        <f t="shared" si="15"/>
        <v>1</v>
      </c>
      <c r="AF112" s="1"/>
      <c r="AG112" s="1"/>
      <c r="AH112" s="1"/>
      <c r="AI112" s="1"/>
      <c r="AJ112" s="1"/>
    </row>
    <row r="113" spans="1:36" x14ac:dyDescent="0.3">
      <c r="A113" s="2">
        <v>183</v>
      </c>
      <c r="B113" s="2">
        <v>15</v>
      </c>
      <c r="C113" s="2">
        <v>0</v>
      </c>
      <c r="D113" s="4"/>
      <c r="E113" s="1">
        <v>4642</v>
      </c>
      <c r="F113" s="1" t="s">
        <v>3</v>
      </c>
      <c r="G113" s="1" t="s">
        <v>209</v>
      </c>
      <c r="H113" s="1">
        <v>426</v>
      </c>
      <c r="I113" s="1"/>
      <c r="J113" s="1">
        <v>1</v>
      </c>
      <c r="K113" s="1" t="s">
        <v>245</v>
      </c>
      <c r="L113" s="1">
        <v>5</v>
      </c>
      <c r="M113" s="1">
        <v>5</v>
      </c>
      <c r="N113" s="1"/>
      <c r="O113" s="1"/>
      <c r="P113" s="1"/>
      <c r="Q113" s="1" t="s">
        <v>29</v>
      </c>
      <c r="R113" s="1" t="s">
        <v>29</v>
      </c>
      <c r="S113" s="1" t="s">
        <v>29</v>
      </c>
      <c r="T113" s="1" t="s">
        <v>242</v>
      </c>
      <c r="U113" s="1">
        <f t="shared" si="11"/>
        <v>15</v>
      </c>
      <c r="V113" s="6">
        <f t="shared" si="12"/>
        <v>0</v>
      </c>
      <c r="W113" s="1"/>
      <c r="X113" s="3">
        <f t="shared" si="13"/>
        <v>0</v>
      </c>
      <c r="Y113" s="1" t="str">
        <f t="shared" si="14"/>
        <v/>
      </c>
      <c r="Z113" s="1" t="str">
        <f t="shared" si="17"/>
        <v/>
      </c>
      <c r="AA113" s="1" t="str">
        <f t="shared" si="18"/>
        <v/>
      </c>
      <c r="AB113" s="1" t="str">
        <f t="shared" si="18"/>
        <v/>
      </c>
      <c r="AC113" s="1" t="str">
        <f t="shared" si="18"/>
        <v/>
      </c>
      <c r="AD113" s="1">
        <f t="shared" si="18"/>
        <v>1</v>
      </c>
      <c r="AE113" s="1">
        <f t="shared" si="15"/>
        <v>1</v>
      </c>
      <c r="AF113" s="1"/>
      <c r="AG113" s="1"/>
      <c r="AH113" s="1"/>
      <c r="AI113" s="1"/>
      <c r="AJ113" s="1"/>
    </row>
    <row r="114" spans="1:36" x14ac:dyDescent="0.3">
      <c r="A114" s="2">
        <v>182</v>
      </c>
      <c r="B114" s="2">
        <v>15</v>
      </c>
      <c r="C114" s="2">
        <v>0</v>
      </c>
      <c r="D114" s="4"/>
      <c r="E114" s="1">
        <v>4641</v>
      </c>
      <c r="F114" s="1" t="s">
        <v>3</v>
      </c>
      <c r="G114" s="1" t="s">
        <v>209</v>
      </c>
      <c r="H114" s="1">
        <v>424</v>
      </c>
      <c r="I114" s="1"/>
      <c r="J114" s="1">
        <v>1</v>
      </c>
      <c r="K114" s="1" t="s">
        <v>244</v>
      </c>
      <c r="L114" s="1">
        <v>5</v>
      </c>
      <c r="M114" s="1">
        <v>5</v>
      </c>
      <c r="N114" s="1"/>
      <c r="O114" s="1"/>
      <c r="P114" s="1"/>
      <c r="Q114" s="1" t="s">
        <v>29</v>
      </c>
      <c r="R114" s="1" t="s">
        <v>29</v>
      </c>
      <c r="S114" s="1" t="s">
        <v>29</v>
      </c>
      <c r="T114" s="1" t="s">
        <v>242</v>
      </c>
      <c r="U114" s="1">
        <f t="shared" si="11"/>
        <v>15</v>
      </c>
      <c r="V114" s="6">
        <f t="shared" si="12"/>
        <v>0</v>
      </c>
      <c r="W114" s="1"/>
      <c r="X114" s="3">
        <f t="shared" si="13"/>
        <v>0</v>
      </c>
      <c r="Y114" s="1" t="str">
        <f t="shared" si="14"/>
        <v/>
      </c>
      <c r="Z114" s="1" t="str">
        <f t="shared" si="17"/>
        <v/>
      </c>
      <c r="AA114" s="1" t="str">
        <f t="shared" si="18"/>
        <v/>
      </c>
      <c r="AB114" s="1" t="str">
        <f t="shared" si="18"/>
        <v/>
      </c>
      <c r="AC114" s="1" t="str">
        <f t="shared" si="18"/>
        <v/>
      </c>
      <c r="AD114" s="1">
        <f t="shared" si="18"/>
        <v>1</v>
      </c>
      <c r="AE114" s="1">
        <f t="shared" si="15"/>
        <v>1</v>
      </c>
      <c r="AF114" s="1"/>
      <c r="AG114" s="1"/>
      <c r="AH114" s="1"/>
      <c r="AI114" s="1"/>
      <c r="AJ114" s="1"/>
    </row>
    <row r="115" spans="1:36" x14ac:dyDescent="0.3">
      <c r="A115" s="2">
        <v>172</v>
      </c>
      <c r="B115" s="2">
        <v>15</v>
      </c>
      <c r="C115" s="2">
        <v>3</v>
      </c>
      <c r="D115" s="4"/>
      <c r="E115" s="1">
        <v>5104</v>
      </c>
      <c r="F115" s="1" t="s">
        <v>3</v>
      </c>
      <c r="G115" s="1" t="s">
        <v>209</v>
      </c>
      <c r="H115" s="1">
        <v>334</v>
      </c>
      <c r="I115" s="1"/>
      <c r="J115" s="1">
        <v>2</v>
      </c>
      <c r="K115" s="1" t="s">
        <v>231</v>
      </c>
      <c r="L115" s="1">
        <v>1</v>
      </c>
      <c r="M115" s="1">
        <v>1</v>
      </c>
      <c r="N115" s="1"/>
      <c r="O115" s="1"/>
      <c r="P115" s="1"/>
      <c r="Q115" s="1" t="s">
        <v>29</v>
      </c>
      <c r="R115" s="1" t="s">
        <v>29</v>
      </c>
      <c r="S115" s="1" t="s">
        <v>29</v>
      </c>
      <c r="T115" s="1" t="s">
        <v>216</v>
      </c>
      <c r="U115" s="1">
        <f t="shared" si="11"/>
        <v>15</v>
      </c>
      <c r="V115" s="6">
        <f t="shared" si="12"/>
        <v>0.2</v>
      </c>
      <c r="W115" s="1"/>
      <c r="X115" s="3">
        <f t="shared" si="13"/>
        <v>0</v>
      </c>
      <c r="Y115" s="1" t="str">
        <f t="shared" si="14"/>
        <v/>
      </c>
      <c r="Z115" s="1" t="str">
        <f t="shared" si="17"/>
        <v/>
      </c>
      <c r="AA115" s="1" t="str">
        <f t="shared" si="18"/>
        <v/>
      </c>
      <c r="AB115" s="1" t="str">
        <f t="shared" si="18"/>
        <v/>
      </c>
      <c r="AC115" s="1" t="str">
        <f t="shared" si="18"/>
        <v/>
      </c>
      <c r="AD115" s="1">
        <f t="shared" si="18"/>
        <v>1</v>
      </c>
      <c r="AE115" s="1">
        <f t="shared" si="15"/>
        <v>1</v>
      </c>
      <c r="AF115" s="1"/>
      <c r="AG115" s="1"/>
      <c r="AH115" s="1"/>
      <c r="AI115" s="1"/>
      <c r="AJ115" s="1"/>
    </row>
    <row r="116" spans="1:36" x14ac:dyDescent="0.3">
      <c r="A116" s="2">
        <v>185</v>
      </c>
      <c r="B116" s="2">
        <v>20</v>
      </c>
      <c r="C116" s="2">
        <v>3</v>
      </c>
      <c r="D116" s="4"/>
      <c r="E116" s="1">
        <v>4644</v>
      </c>
      <c r="F116" s="1" t="s">
        <v>3</v>
      </c>
      <c r="G116" s="1" t="s">
        <v>209</v>
      </c>
      <c r="H116" s="1">
        <v>441</v>
      </c>
      <c r="I116" s="1"/>
      <c r="J116" s="1">
        <v>1</v>
      </c>
      <c r="K116" s="1" t="s">
        <v>247</v>
      </c>
      <c r="L116" s="1">
        <v>5</v>
      </c>
      <c r="M116" s="1">
        <v>5</v>
      </c>
      <c r="N116" s="1"/>
      <c r="O116" s="1"/>
      <c r="P116" s="1"/>
      <c r="Q116" s="1" t="s">
        <v>29</v>
      </c>
      <c r="R116" s="1" t="s">
        <v>29</v>
      </c>
      <c r="S116" s="1" t="s">
        <v>29</v>
      </c>
      <c r="T116" s="1" t="s">
        <v>242</v>
      </c>
      <c r="U116" s="1">
        <f t="shared" si="11"/>
        <v>20</v>
      </c>
      <c r="V116" s="6">
        <f t="shared" si="12"/>
        <v>0.15</v>
      </c>
      <c r="W116" s="1"/>
      <c r="X116" s="3">
        <f t="shared" si="13"/>
        <v>0</v>
      </c>
      <c r="Y116" s="1" t="str">
        <f t="shared" si="14"/>
        <v/>
      </c>
      <c r="Z116" s="1" t="str">
        <f t="shared" si="17"/>
        <v/>
      </c>
      <c r="AA116" s="1" t="str">
        <f t="shared" si="18"/>
        <v/>
      </c>
      <c r="AB116" s="1" t="str">
        <f t="shared" si="18"/>
        <v/>
      </c>
      <c r="AC116" s="1" t="str">
        <f t="shared" si="18"/>
        <v/>
      </c>
      <c r="AD116" s="1">
        <f t="shared" si="18"/>
        <v>1</v>
      </c>
      <c r="AE116" s="1">
        <f t="shared" si="15"/>
        <v>1</v>
      </c>
      <c r="AF116" s="1"/>
      <c r="AG116" s="1"/>
      <c r="AH116" s="1"/>
      <c r="AI116" s="1"/>
      <c r="AJ116" s="1"/>
    </row>
    <row r="117" spans="1:36" x14ac:dyDescent="0.3">
      <c r="A117" s="2">
        <v>217</v>
      </c>
      <c r="B117" s="2">
        <v>18</v>
      </c>
      <c r="C117" s="2">
        <v>10</v>
      </c>
      <c r="D117" s="4"/>
      <c r="E117" s="1">
        <v>5075</v>
      </c>
      <c r="F117" s="1" t="s">
        <v>3</v>
      </c>
      <c r="G117" s="1" t="s">
        <v>262</v>
      </c>
      <c r="H117" s="1">
        <v>490</v>
      </c>
      <c r="I117" s="1" t="s">
        <v>560</v>
      </c>
      <c r="J117" s="1">
        <v>1</v>
      </c>
      <c r="K117" s="1" t="s">
        <v>284</v>
      </c>
      <c r="L117" s="1">
        <v>0</v>
      </c>
      <c r="M117" s="1">
        <v>0</v>
      </c>
      <c r="N117" s="1"/>
      <c r="O117" s="1"/>
      <c r="P117" s="1"/>
      <c r="Q117" s="1" t="s">
        <v>29</v>
      </c>
      <c r="R117" s="1" t="s">
        <v>29</v>
      </c>
      <c r="S117" s="1" t="s">
        <v>29</v>
      </c>
      <c r="T117" s="1" t="s">
        <v>264</v>
      </c>
      <c r="U117" s="1">
        <f t="shared" si="11"/>
        <v>18</v>
      </c>
      <c r="V117" s="6">
        <f t="shared" si="12"/>
        <v>0.55555555555555558</v>
      </c>
      <c r="W117" s="1"/>
      <c r="X117" s="3">
        <f t="shared" si="13"/>
        <v>0</v>
      </c>
      <c r="Y117" s="1" t="str">
        <f t="shared" si="14"/>
        <v/>
      </c>
      <c r="Z117" s="1" t="str">
        <f t="shared" si="17"/>
        <v/>
      </c>
      <c r="AA117" s="1" t="str">
        <f t="shared" si="18"/>
        <v/>
      </c>
      <c r="AB117" s="1" t="str">
        <f t="shared" si="18"/>
        <v/>
      </c>
      <c r="AC117" s="1" t="str">
        <f t="shared" si="18"/>
        <v/>
      </c>
      <c r="AD117" s="1">
        <f t="shared" si="18"/>
        <v>1</v>
      </c>
      <c r="AE117" s="1">
        <f t="shared" si="15"/>
        <v>1</v>
      </c>
      <c r="AF117" s="1"/>
      <c r="AG117" s="1"/>
      <c r="AH117" s="1"/>
      <c r="AI117" s="1"/>
      <c r="AJ117" s="1"/>
    </row>
    <row r="118" spans="1:36" x14ac:dyDescent="0.3">
      <c r="A118" s="2">
        <v>219</v>
      </c>
      <c r="B118" s="2">
        <v>18</v>
      </c>
      <c r="C118" s="2">
        <v>2</v>
      </c>
      <c r="D118" s="4"/>
      <c r="E118" s="1">
        <v>5076</v>
      </c>
      <c r="F118" s="1" t="s">
        <v>3</v>
      </c>
      <c r="G118" s="1" t="s">
        <v>262</v>
      </c>
      <c r="H118" s="1">
        <v>491</v>
      </c>
      <c r="I118" s="1" t="s">
        <v>560</v>
      </c>
      <c r="J118" s="1">
        <v>1</v>
      </c>
      <c r="K118" s="1" t="s">
        <v>286</v>
      </c>
      <c r="L118" s="1">
        <v>0</v>
      </c>
      <c r="M118" s="1">
        <v>0</v>
      </c>
      <c r="N118" s="1"/>
      <c r="O118" s="1"/>
      <c r="P118" s="1"/>
      <c r="Q118" s="1" t="s">
        <v>29</v>
      </c>
      <c r="R118" s="1" t="s">
        <v>29</v>
      </c>
      <c r="S118" s="1" t="s">
        <v>29</v>
      </c>
      <c r="T118" s="1" t="s">
        <v>266</v>
      </c>
      <c r="U118" s="1">
        <f t="shared" si="11"/>
        <v>18</v>
      </c>
      <c r="V118" s="6">
        <f t="shared" si="12"/>
        <v>0.1111111111111111</v>
      </c>
      <c r="W118" s="1"/>
      <c r="X118" s="3">
        <f t="shared" si="13"/>
        <v>0</v>
      </c>
      <c r="Y118" s="1" t="str">
        <f t="shared" si="14"/>
        <v/>
      </c>
      <c r="Z118" s="1" t="str">
        <f t="shared" si="17"/>
        <v/>
      </c>
      <c r="AA118" s="1" t="str">
        <f t="shared" si="18"/>
        <v/>
      </c>
      <c r="AB118" s="1" t="str">
        <f t="shared" si="18"/>
        <v/>
      </c>
      <c r="AC118" s="1" t="str">
        <f t="shared" si="18"/>
        <v/>
      </c>
      <c r="AD118" s="1">
        <f t="shared" si="18"/>
        <v>1</v>
      </c>
      <c r="AE118" s="1">
        <f t="shared" si="15"/>
        <v>1</v>
      </c>
      <c r="AF118" s="1"/>
      <c r="AG118" s="1"/>
      <c r="AH118" s="1"/>
      <c r="AI118" s="1"/>
      <c r="AJ118" s="1"/>
    </row>
    <row r="119" spans="1:36" x14ac:dyDescent="0.3">
      <c r="A119" s="2">
        <v>407</v>
      </c>
      <c r="B119" s="2">
        <v>15</v>
      </c>
      <c r="C119" s="2">
        <v>2</v>
      </c>
      <c r="D119" s="4"/>
      <c r="E119" s="1">
        <v>4675</v>
      </c>
      <c r="F119" s="1" t="s">
        <v>3</v>
      </c>
      <c r="G119" s="1" t="s">
        <v>471</v>
      </c>
      <c r="H119" s="1">
        <v>311</v>
      </c>
      <c r="I119" s="1"/>
      <c r="J119" s="1">
        <v>1</v>
      </c>
      <c r="K119" s="1" t="s">
        <v>480</v>
      </c>
      <c r="L119" s="1">
        <v>1</v>
      </c>
      <c r="M119" s="1">
        <v>1</v>
      </c>
      <c r="N119" s="1"/>
      <c r="O119" s="1"/>
      <c r="P119" s="1"/>
      <c r="Q119" s="1" t="s">
        <v>29</v>
      </c>
      <c r="R119" s="1" t="s">
        <v>29</v>
      </c>
      <c r="S119" s="1" t="s">
        <v>29</v>
      </c>
      <c r="T119" s="1" t="s">
        <v>474</v>
      </c>
      <c r="U119" s="1">
        <f t="shared" si="11"/>
        <v>15</v>
      </c>
      <c r="V119" s="6">
        <f t="shared" si="12"/>
        <v>0.13333333333333333</v>
      </c>
      <c r="W119" s="1"/>
      <c r="X119" s="3">
        <f t="shared" si="13"/>
        <v>0</v>
      </c>
      <c r="Y119" s="1" t="str">
        <f t="shared" si="14"/>
        <v/>
      </c>
      <c r="Z119" s="1" t="str">
        <f t="shared" si="17"/>
        <v/>
      </c>
      <c r="AA119" s="1" t="str">
        <f t="shared" si="18"/>
        <v/>
      </c>
      <c r="AB119" s="1" t="str">
        <f t="shared" si="18"/>
        <v/>
      </c>
      <c r="AC119" s="1" t="str">
        <f t="shared" si="18"/>
        <v/>
      </c>
      <c r="AD119" s="1">
        <f t="shared" si="18"/>
        <v>1</v>
      </c>
      <c r="AE119" s="1">
        <f t="shared" si="15"/>
        <v>1</v>
      </c>
      <c r="AF119" s="1"/>
      <c r="AG119" s="1"/>
      <c r="AH119" s="1"/>
      <c r="AI119" s="1"/>
      <c r="AJ119" s="1"/>
    </row>
    <row r="120" spans="1:36" x14ac:dyDescent="0.3">
      <c r="A120" s="2">
        <v>408</v>
      </c>
      <c r="B120" s="2">
        <v>15</v>
      </c>
      <c r="C120" s="2">
        <v>3</v>
      </c>
      <c r="D120" s="4"/>
      <c r="E120" s="1">
        <v>4676</v>
      </c>
      <c r="F120" s="1" t="s">
        <v>3</v>
      </c>
      <c r="G120" s="1" t="s">
        <v>471</v>
      </c>
      <c r="H120" s="1">
        <v>311</v>
      </c>
      <c r="I120" s="1"/>
      <c r="J120" s="1">
        <v>2</v>
      </c>
      <c r="K120" s="1" t="s">
        <v>480</v>
      </c>
      <c r="L120" s="1">
        <v>1</v>
      </c>
      <c r="M120" s="1">
        <v>1</v>
      </c>
      <c r="N120" s="1"/>
      <c r="O120" s="1"/>
      <c r="P120" s="1"/>
      <c r="Q120" s="1" t="s">
        <v>29</v>
      </c>
      <c r="R120" s="1" t="s">
        <v>29</v>
      </c>
      <c r="S120" s="1" t="s">
        <v>29</v>
      </c>
      <c r="T120" s="1" t="s">
        <v>481</v>
      </c>
      <c r="U120" s="1">
        <f t="shared" si="11"/>
        <v>15</v>
      </c>
      <c r="V120" s="6">
        <f t="shared" si="12"/>
        <v>0.2</v>
      </c>
      <c r="W120" s="1"/>
      <c r="X120" s="3">
        <f t="shared" si="13"/>
        <v>0</v>
      </c>
      <c r="Y120" s="1" t="str">
        <f t="shared" si="14"/>
        <v/>
      </c>
      <c r="Z120" s="1" t="str">
        <f t="shared" si="17"/>
        <v/>
      </c>
      <c r="AA120" s="1" t="str">
        <f t="shared" si="18"/>
        <v/>
      </c>
      <c r="AB120" s="1" t="str">
        <f t="shared" si="18"/>
        <v/>
      </c>
      <c r="AC120" s="1" t="str">
        <f t="shared" si="18"/>
        <v/>
      </c>
      <c r="AD120" s="1">
        <f t="shared" si="18"/>
        <v>1</v>
      </c>
      <c r="AE120" s="1">
        <f t="shared" si="15"/>
        <v>1</v>
      </c>
      <c r="AF120" s="1"/>
      <c r="AG120" s="1"/>
      <c r="AH120" s="1"/>
      <c r="AI120" s="1"/>
      <c r="AJ120" s="1"/>
    </row>
    <row r="121" spans="1:36" x14ac:dyDescent="0.3">
      <c r="A121" s="2">
        <v>409</v>
      </c>
      <c r="B121" s="2">
        <v>15</v>
      </c>
      <c r="C121" s="2">
        <v>2</v>
      </c>
      <c r="D121" s="4"/>
      <c r="E121" s="1">
        <v>4677</v>
      </c>
      <c r="F121" s="1" t="s">
        <v>3</v>
      </c>
      <c r="G121" s="1" t="s">
        <v>471</v>
      </c>
      <c r="H121" s="1">
        <v>311</v>
      </c>
      <c r="I121" s="1"/>
      <c r="J121" s="1">
        <v>3</v>
      </c>
      <c r="K121" s="1" t="s">
        <v>480</v>
      </c>
      <c r="L121" s="1">
        <v>1</v>
      </c>
      <c r="M121" s="1">
        <v>1</v>
      </c>
      <c r="N121" s="1"/>
      <c r="O121" s="1"/>
      <c r="P121" s="1"/>
      <c r="Q121" s="1" t="s">
        <v>29</v>
      </c>
      <c r="R121" s="1" t="s">
        <v>29</v>
      </c>
      <c r="S121" s="1" t="s">
        <v>29</v>
      </c>
      <c r="T121" s="1" t="s">
        <v>389</v>
      </c>
      <c r="U121" s="1">
        <f t="shared" si="11"/>
        <v>15</v>
      </c>
      <c r="V121" s="6">
        <f t="shared" si="12"/>
        <v>0.13333333333333333</v>
      </c>
      <c r="W121" s="1"/>
      <c r="X121" s="3">
        <f t="shared" si="13"/>
        <v>0</v>
      </c>
      <c r="Y121" s="1" t="str">
        <f t="shared" si="14"/>
        <v/>
      </c>
      <c r="Z121" s="1" t="str">
        <f t="shared" si="17"/>
        <v/>
      </c>
      <c r="AA121" s="1" t="str">
        <f t="shared" si="18"/>
        <v/>
      </c>
      <c r="AB121" s="1" t="str">
        <f t="shared" si="18"/>
        <v/>
      </c>
      <c r="AC121" s="1" t="str">
        <f t="shared" si="18"/>
        <v/>
      </c>
      <c r="AD121" s="1">
        <f t="shared" si="18"/>
        <v>1</v>
      </c>
      <c r="AE121" s="1">
        <f t="shared" si="15"/>
        <v>1</v>
      </c>
      <c r="AF121" s="1"/>
      <c r="AG121" s="1"/>
      <c r="AH121" s="1"/>
      <c r="AI121" s="1"/>
      <c r="AJ121" s="1"/>
    </row>
    <row r="122" spans="1:36" x14ac:dyDescent="0.3">
      <c r="A122" s="2">
        <v>350</v>
      </c>
      <c r="B122" s="2">
        <v>10</v>
      </c>
      <c r="C122" s="2">
        <v>0</v>
      </c>
      <c r="D122" s="4"/>
      <c r="E122" s="1">
        <v>4023</v>
      </c>
      <c r="F122" s="1" t="s">
        <v>3</v>
      </c>
      <c r="G122" s="1" t="s">
        <v>391</v>
      </c>
      <c r="H122" s="1">
        <v>154</v>
      </c>
      <c r="I122" s="1"/>
      <c r="J122" s="1">
        <v>1</v>
      </c>
      <c r="K122" s="1" t="s">
        <v>421</v>
      </c>
      <c r="L122" s="1">
        <v>1</v>
      </c>
      <c r="M122" s="1">
        <v>1</v>
      </c>
      <c r="N122" s="1"/>
      <c r="O122" s="1"/>
      <c r="P122" s="1"/>
      <c r="Q122" s="1" t="s">
        <v>29</v>
      </c>
      <c r="R122" s="1" t="s">
        <v>29</v>
      </c>
      <c r="S122" s="1" t="s">
        <v>29</v>
      </c>
      <c r="T122" s="1" t="s">
        <v>420</v>
      </c>
      <c r="U122" s="1">
        <f t="shared" si="11"/>
        <v>10</v>
      </c>
      <c r="V122" s="6">
        <f t="shared" si="12"/>
        <v>0</v>
      </c>
      <c r="W122" s="1"/>
      <c r="X122" s="3">
        <f t="shared" si="13"/>
        <v>0</v>
      </c>
      <c r="Y122" s="1" t="str">
        <f t="shared" si="14"/>
        <v/>
      </c>
      <c r="Z122" s="1" t="str">
        <f t="shared" si="17"/>
        <v/>
      </c>
      <c r="AA122" s="1" t="str">
        <f t="shared" ref="AA122:AD141" si="19">IFERROR(FIND(AA$1,$Q122),"")</f>
        <v/>
      </c>
      <c r="AB122" s="1" t="str">
        <f t="shared" si="19"/>
        <v/>
      </c>
      <c r="AC122" s="1" t="str">
        <f t="shared" si="19"/>
        <v/>
      </c>
      <c r="AD122" s="1">
        <f t="shared" si="19"/>
        <v>1</v>
      </c>
      <c r="AE122" s="1">
        <f t="shared" si="15"/>
        <v>1</v>
      </c>
      <c r="AF122" s="1"/>
      <c r="AG122" s="1"/>
      <c r="AH122" s="1"/>
      <c r="AI122" s="1"/>
      <c r="AJ122" s="1"/>
    </row>
    <row r="123" spans="1:36" x14ac:dyDescent="0.3">
      <c r="A123" s="2">
        <v>342</v>
      </c>
      <c r="B123" s="2">
        <v>10</v>
      </c>
      <c r="C123" s="2">
        <v>0</v>
      </c>
      <c r="D123" s="4"/>
      <c r="E123" s="1">
        <v>4015</v>
      </c>
      <c r="F123" s="1" t="s">
        <v>3</v>
      </c>
      <c r="G123" s="1" t="s">
        <v>391</v>
      </c>
      <c r="H123" s="1">
        <v>145</v>
      </c>
      <c r="I123" s="1"/>
      <c r="J123" s="1">
        <v>1</v>
      </c>
      <c r="K123" s="1" t="s">
        <v>414</v>
      </c>
      <c r="L123" s="1">
        <v>1</v>
      </c>
      <c r="M123" s="1">
        <v>1</v>
      </c>
      <c r="N123" s="1"/>
      <c r="O123" s="1"/>
      <c r="P123" s="1"/>
      <c r="Q123" s="1" t="s">
        <v>29</v>
      </c>
      <c r="R123" s="1" t="s">
        <v>29</v>
      </c>
      <c r="S123" s="1" t="s">
        <v>29</v>
      </c>
      <c r="T123" s="1" t="s">
        <v>411</v>
      </c>
      <c r="U123" s="1">
        <f t="shared" si="11"/>
        <v>10</v>
      </c>
      <c r="V123" s="6">
        <f t="shared" si="12"/>
        <v>0</v>
      </c>
      <c r="W123" s="1"/>
      <c r="X123" s="3">
        <f t="shared" si="13"/>
        <v>0</v>
      </c>
      <c r="Y123" s="1" t="str">
        <f t="shared" si="14"/>
        <v/>
      </c>
      <c r="Z123" s="1" t="str">
        <f t="shared" si="17"/>
        <v/>
      </c>
      <c r="AA123" s="1" t="str">
        <f t="shared" si="19"/>
        <v/>
      </c>
      <c r="AB123" s="1" t="str">
        <f t="shared" si="19"/>
        <v/>
      </c>
      <c r="AC123" s="1" t="str">
        <f t="shared" si="19"/>
        <v/>
      </c>
      <c r="AD123" s="1">
        <f t="shared" si="19"/>
        <v>1</v>
      </c>
      <c r="AE123" s="1">
        <f t="shared" si="15"/>
        <v>1</v>
      </c>
      <c r="AF123" s="1"/>
      <c r="AG123" s="1"/>
      <c r="AH123" s="1"/>
      <c r="AI123" s="1"/>
      <c r="AJ123" s="1"/>
    </row>
    <row r="124" spans="1:36" x14ac:dyDescent="0.3">
      <c r="A124" s="2">
        <v>328</v>
      </c>
      <c r="B124" s="2">
        <v>10</v>
      </c>
      <c r="C124" s="2">
        <v>0</v>
      </c>
      <c r="D124" s="4"/>
      <c r="E124" s="1">
        <v>4001</v>
      </c>
      <c r="F124" s="1" t="s">
        <v>3</v>
      </c>
      <c r="G124" s="1" t="s">
        <v>391</v>
      </c>
      <c r="H124" s="1">
        <v>133</v>
      </c>
      <c r="I124" s="1"/>
      <c r="J124" s="1">
        <v>1</v>
      </c>
      <c r="K124" s="1" t="s">
        <v>403</v>
      </c>
      <c r="L124" s="1">
        <v>1</v>
      </c>
      <c r="M124" s="1">
        <v>1</v>
      </c>
      <c r="N124" s="1"/>
      <c r="O124" s="1"/>
      <c r="P124" s="1"/>
      <c r="Q124" s="1" t="s">
        <v>29</v>
      </c>
      <c r="R124" s="1" t="s">
        <v>29</v>
      </c>
      <c r="S124" s="1" t="s">
        <v>29</v>
      </c>
      <c r="T124" s="1" t="s">
        <v>404</v>
      </c>
      <c r="U124" s="1">
        <f t="shared" si="11"/>
        <v>10</v>
      </c>
      <c r="V124" s="6">
        <f t="shared" si="12"/>
        <v>0</v>
      </c>
      <c r="W124" s="1"/>
      <c r="X124" s="3">
        <f t="shared" si="13"/>
        <v>0</v>
      </c>
      <c r="Y124" s="1" t="str">
        <f t="shared" si="14"/>
        <v/>
      </c>
      <c r="Z124" s="1" t="str">
        <f t="shared" si="17"/>
        <v/>
      </c>
      <c r="AA124" s="1" t="str">
        <f t="shared" si="19"/>
        <v/>
      </c>
      <c r="AB124" s="1" t="str">
        <f t="shared" si="19"/>
        <v/>
      </c>
      <c r="AC124" s="1" t="str">
        <f t="shared" si="19"/>
        <v/>
      </c>
      <c r="AD124" s="1">
        <f t="shared" si="19"/>
        <v>1</v>
      </c>
      <c r="AE124" s="1">
        <f t="shared" si="15"/>
        <v>1</v>
      </c>
      <c r="AF124" s="1"/>
      <c r="AG124" s="1"/>
      <c r="AH124" s="1"/>
      <c r="AI124" s="1"/>
      <c r="AJ124" s="1"/>
    </row>
    <row r="125" spans="1:36" x14ac:dyDescent="0.3">
      <c r="A125" s="2">
        <v>338</v>
      </c>
      <c r="B125" s="2">
        <v>10</v>
      </c>
      <c r="C125" s="2">
        <v>0</v>
      </c>
      <c r="D125" s="4"/>
      <c r="E125" s="1">
        <v>4011</v>
      </c>
      <c r="F125" s="1" t="s">
        <v>3</v>
      </c>
      <c r="G125" s="1" t="s">
        <v>391</v>
      </c>
      <c r="H125" s="1">
        <v>143</v>
      </c>
      <c r="I125" s="1"/>
      <c r="J125" s="1">
        <v>1</v>
      </c>
      <c r="K125" s="1" t="s">
        <v>412</v>
      </c>
      <c r="L125" s="1">
        <v>1</v>
      </c>
      <c r="M125" s="1">
        <v>1</v>
      </c>
      <c r="N125" s="1"/>
      <c r="O125" s="1"/>
      <c r="P125" s="1"/>
      <c r="Q125" s="1" t="s">
        <v>29</v>
      </c>
      <c r="R125" s="1" t="s">
        <v>29</v>
      </c>
      <c r="S125" s="1" t="s">
        <v>29</v>
      </c>
      <c r="T125" s="1" t="s">
        <v>411</v>
      </c>
      <c r="U125" s="1">
        <f t="shared" si="11"/>
        <v>10</v>
      </c>
      <c r="V125" s="6">
        <f t="shared" si="12"/>
        <v>0</v>
      </c>
      <c r="W125" s="1"/>
      <c r="X125" s="3">
        <f t="shared" si="13"/>
        <v>0</v>
      </c>
      <c r="Y125" s="1" t="str">
        <f t="shared" si="14"/>
        <v/>
      </c>
      <c r="Z125" s="1" t="str">
        <f t="shared" si="17"/>
        <v/>
      </c>
      <c r="AA125" s="1" t="str">
        <f t="shared" si="19"/>
        <v/>
      </c>
      <c r="AB125" s="1" t="str">
        <f t="shared" si="19"/>
        <v/>
      </c>
      <c r="AC125" s="1" t="str">
        <f t="shared" si="19"/>
        <v/>
      </c>
      <c r="AD125" s="1">
        <f t="shared" si="19"/>
        <v>1</v>
      </c>
      <c r="AE125" s="1">
        <f t="shared" si="15"/>
        <v>1</v>
      </c>
      <c r="AF125" s="1"/>
      <c r="AG125" s="1"/>
      <c r="AH125" s="1"/>
      <c r="AI125" s="1"/>
      <c r="AJ125" s="1"/>
    </row>
    <row r="126" spans="1:36" x14ac:dyDescent="0.3">
      <c r="A126" s="2">
        <v>334</v>
      </c>
      <c r="B126" s="2">
        <v>10</v>
      </c>
      <c r="C126" s="2">
        <v>0</v>
      </c>
      <c r="D126" s="4"/>
      <c r="E126" s="1">
        <v>4007</v>
      </c>
      <c r="F126" s="1" t="s">
        <v>3</v>
      </c>
      <c r="G126" s="1" t="s">
        <v>391</v>
      </c>
      <c r="H126" s="1">
        <v>141</v>
      </c>
      <c r="I126" s="1"/>
      <c r="J126" s="1">
        <v>1</v>
      </c>
      <c r="K126" s="1" t="s">
        <v>408</v>
      </c>
      <c r="L126" s="1">
        <v>1</v>
      </c>
      <c r="M126" s="1">
        <v>1</v>
      </c>
      <c r="N126" s="1"/>
      <c r="O126" s="1"/>
      <c r="P126" s="1"/>
      <c r="Q126" s="1" t="s">
        <v>29</v>
      </c>
      <c r="R126" s="1" t="s">
        <v>29</v>
      </c>
      <c r="S126" s="1" t="s">
        <v>29</v>
      </c>
      <c r="T126" s="1" t="s">
        <v>409</v>
      </c>
      <c r="U126" s="1">
        <f t="shared" si="11"/>
        <v>10</v>
      </c>
      <c r="V126" s="6">
        <f t="shared" si="12"/>
        <v>0</v>
      </c>
      <c r="W126" s="1"/>
      <c r="X126" s="3">
        <f t="shared" si="13"/>
        <v>0</v>
      </c>
      <c r="Y126" s="1" t="str">
        <f t="shared" si="14"/>
        <v/>
      </c>
      <c r="Z126" s="1" t="str">
        <f t="shared" si="17"/>
        <v/>
      </c>
      <c r="AA126" s="1" t="str">
        <f t="shared" si="19"/>
        <v/>
      </c>
      <c r="AB126" s="1" t="str">
        <f t="shared" si="19"/>
        <v/>
      </c>
      <c r="AC126" s="1" t="str">
        <f t="shared" si="19"/>
        <v/>
      </c>
      <c r="AD126" s="1">
        <f t="shared" si="19"/>
        <v>1</v>
      </c>
      <c r="AE126" s="1">
        <f t="shared" si="15"/>
        <v>1</v>
      </c>
      <c r="AF126" s="1"/>
      <c r="AG126" s="1"/>
      <c r="AH126" s="1"/>
      <c r="AI126" s="1"/>
      <c r="AJ126" s="1"/>
    </row>
    <row r="127" spans="1:36" x14ac:dyDescent="0.3">
      <c r="A127" s="2">
        <v>346</v>
      </c>
      <c r="B127" s="2">
        <v>10</v>
      </c>
      <c r="C127" s="2">
        <v>1</v>
      </c>
      <c r="D127" s="4"/>
      <c r="E127" s="1">
        <v>4019</v>
      </c>
      <c r="F127" s="1" t="s">
        <v>3</v>
      </c>
      <c r="G127" s="1" t="s">
        <v>391</v>
      </c>
      <c r="H127" s="1">
        <v>152</v>
      </c>
      <c r="I127" s="1"/>
      <c r="J127" s="1">
        <v>1</v>
      </c>
      <c r="K127" s="1" t="s">
        <v>417</v>
      </c>
      <c r="L127" s="1">
        <v>1</v>
      </c>
      <c r="M127" s="1">
        <v>1</v>
      </c>
      <c r="N127" s="1"/>
      <c r="O127" s="1"/>
      <c r="P127" s="1"/>
      <c r="Q127" s="1" t="s">
        <v>29</v>
      </c>
      <c r="R127" s="1" t="s">
        <v>29</v>
      </c>
      <c r="S127" s="1" t="s">
        <v>29</v>
      </c>
      <c r="T127" s="1" t="s">
        <v>418</v>
      </c>
      <c r="U127" s="1">
        <f t="shared" si="11"/>
        <v>10</v>
      </c>
      <c r="V127" s="6">
        <f t="shared" si="12"/>
        <v>0.1</v>
      </c>
      <c r="W127" s="1"/>
      <c r="X127" s="3">
        <f t="shared" si="13"/>
        <v>0</v>
      </c>
      <c r="Y127" s="1" t="str">
        <f t="shared" si="14"/>
        <v/>
      </c>
      <c r="Z127" s="1" t="str">
        <f t="shared" si="17"/>
        <v/>
      </c>
      <c r="AA127" s="1" t="str">
        <f t="shared" si="19"/>
        <v/>
      </c>
      <c r="AB127" s="1" t="str">
        <f t="shared" si="19"/>
        <v/>
      </c>
      <c r="AC127" s="1" t="str">
        <f t="shared" si="19"/>
        <v/>
      </c>
      <c r="AD127" s="1">
        <f t="shared" si="19"/>
        <v>1</v>
      </c>
      <c r="AE127" s="1">
        <f t="shared" si="15"/>
        <v>1</v>
      </c>
      <c r="AF127" s="1"/>
      <c r="AG127" s="1"/>
      <c r="AH127" s="1"/>
      <c r="AI127" s="1"/>
      <c r="AJ127" s="1"/>
    </row>
    <row r="128" spans="1:36" x14ac:dyDescent="0.3">
      <c r="A128" s="2">
        <v>332</v>
      </c>
      <c r="B128" s="2">
        <v>10</v>
      </c>
      <c r="C128" s="2">
        <v>0</v>
      </c>
      <c r="D128" s="4"/>
      <c r="E128" s="1">
        <v>4005</v>
      </c>
      <c r="F128" s="1" t="s">
        <v>3</v>
      </c>
      <c r="G128" s="1" t="s">
        <v>391</v>
      </c>
      <c r="H128" s="1">
        <v>135</v>
      </c>
      <c r="I128" s="1"/>
      <c r="J128" s="1">
        <v>1</v>
      </c>
      <c r="K128" s="1" t="s">
        <v>406</v>
      </c>
      <c r="L128" s="1">
        <v>1</v>
      </c>
      <c r="M128" s="1">
        <v>1</v>
      </c>
      <c r="N128" s="1"/>
      <c r="O128" s="1"/>
      <c r="P128" s="1"/>
      <c r="Q128" s="1" t="s">
        <v>29</v>
      </c>
      <c r="R128" s="1" t="s">
        <v>29</v>
      </c>
      <c r="S128" s="1" t="s">
        <v>29</v>
      </c>
      <c r="T128" s="1" t="s">
        <v>407</v>
      </c>
      <c r="U128" s="1">
        <f t="shared" si="11"/>
        <v>10</v>
      </c>
      <c r="V128" s="6">
        <f t="shared" si="12"/>
        <v>0</v>
      </c>
      <c r="W128" s="1"/>
      <c r="X128" s="3">
        <f t="shared" si="13"/>
        <v>0</v>
      </c>
      <c r="Y128" s="1" t="str">
        <f t="shared" si="14"/>
        <v/>
      </c>
      <c r="Z128" s="1" t="str">
        <f t="shared" si="17"/>
        <v/>
      </c>
      <c r="AA128" s="1" t="str">
        <f t="shared" si="19"/>
        <v/>
      </c>
      <c r="AB128" s="1" t="str">
        <f t="shared" si="19"/>
        <v/>
      </c>
      <c r="AC128" s="1" t="str">
        <f t="shared" si="19"/>
        <v/>
      </c>
      <c r="AD128" s="1">
        <f t="shared" si="19"/>
        <v>1</v>
      </c>
      <c r="AE128" s="1">
        <f t="shared" si="15"/>
        <v>1</v>
      </c>
      <c r="AF128" s="1"/>
      <c r="AG128" s="1"/>
      <c r="AH128" s="1"/>
      <c r="AI128" s="1"/>
      <c r="AJ128" s="1"/>
    </row>
    <row r="129" spans="1:36" x14ac:dyDescent="0.3">
      <c r="A129" s="2">
        <v>336</v>
      </c>
      <c r="B129" s="2">
        <v>10</v>
      </c>
      <c r="C129" s="2">
        <v>0</v>
      </c>
      <c r="D129" s="4"/>
      <c r="E129" s="1">
        <v>4009</v>
      </c>
      <c r="F129" s="1" t="s">
        <v>3</v>
      </c>
      <c r="G129" s="1" t="s">
        <v>391</v>
      </c>
      <c r="H129" s="1">
        <v>142</v>
      </c>
      <c r="I129" s="1"/>
      <c r="J129" s="1">
        <v>1</v>
      </c>
      <c r="K129" s="1" t="s">
        <v>410</v>
      </c>
      <c r="L129" s="1">
        <v>1</v>
      </c>
      <c r="M129" s="1">
        <v>1</v>
      </c>
      <c r="N129" s="1"/>
      <c r="O129" s="1"/>
      <c r="P129" s="1"/>
      <c r="Q129" s="1" t="s">
        <v>29</v>
      </c>
      <c r="R129" s="1" t="s">
        <v>29</v>
      </c>
      <c r="S129" s="1" t="s">
        <v>29</v>
      </c>
      <c r="T129" s="1" t="s">
        <v>411</v>
      </c>
      <c r="U129" s="1">
        <f t="shared" si="11"/>
        <v>10</v>
      </c>
      <c r="V129" s="6">
        <f t="shared" si="12"/>
        <v>0</v>
      </c>
      <c r="W129" s="1"/>
      <c r="X129" s="3">
        <f t="shared" si="13"/>
        <v>0</v>
      </c>
      <c r="Y129" s="1" t="str">
        <f t="shared" si="14"/>
        <v/>
      </c>
      <c r="Z129" s="1" t="str">
        <f t="shared" si="17"/>
        <v/>
      </c>
      <c r="AA129" s="1" t="str">
        <f t="shared" si="19"/>
        <v/>
      </c>
      <c r="AB129" s="1" t="str">
        <f t="shared" si="19"/>
        <v/>
      </c>
      <c r="AC129" s="1" t="str">
        <f t="shared" si="19"/>
        <v/>
      </c>
      <c r="AD129" s="1">
        <f t="shared" si="19"/>
        <v>1</v>
      </c>
      <c r="AE129" s="1">
        <f t="shared" si="15"/>
        <v>1</v>
      </c>
      <c r="AF129" s="1"/>
      <c r="AG129" s="1"/>
      <c r="AH129" s="1"/>
      <c r="AI129" s="1"/>
      <c r="AJ129" s="1"/>
    </row>
    <row r="130" spans="1:36" x14ac:dyDescent="0.3">
      <c r="A130" s="2">
        <v>337</v>
      </c>
      <c r="B130" s="2">
        <v>10</v>
      </c>
      <c r="C130" s="2">
        <v>0</v>
      </c>
      <c r="D130" s="4"/>
      <c r="E130" s="1">
        <v>4010</v>
      </c>
      <c r="F130" s="1" t="s">
        <v>3</v>
      </c>
      <c r="G130" s="1" t="s">
        <v>391</v>
      </c>
      <c r="H130" s="1">
        <v>142</v>
      </c>
      <c r="I130" s="1"/>
      <c r="J130" s="1">
        <v>2</v>
      </c>
      <c r="K130" s="1" t="s">
        <v>410</v>
      </c>
      <c r="L130" s="1">
        <v>1</v>
      </c>
      <c r="M130" s="1">
        <v>1</v>
      </c>
      <c r="N130" s="1"/>
      <c r="O130" s="1"/>
      <c r="P130" s="1"/>
      <c r="Q130" s="1" t="s">
        <v>29</v>
      </c>
      <c r="R130" s="1" t="s">
        <v>29</v>
      </c>
      <c r="S130" s="1" t="s">
        <v>29</v>
      </c>
      <c r="T130" s="1" t="s">
        <v>411</v>
      </c>
      <c r="U130" s="1">
        <f t="shared" ref="U130:U193" si="20">IF(B130&lt;C130,C130,B130)</f>
        <v>10</v>
      </c>
      <c r="V130" s="6">
        <f t="shared" ref="V130:V193" si="21">IF(B130=0,C130/U130,C130/B130)</f>
        <v>0</v>
      </c>
      <c r="W130" s="1"/>
      <c r="X130" s="3">
        <f t="shared" ref="X130:X193" si="22">O130-N130</f>
        <v>0</v>
      </c>
      <c r="Y130" s="1" t="str">
        <f t="shared" ref="Y130:Y193" si="23">IFERROR(FIND(Y$1,$Q130),"")</f>
        <v/>
      </c>
      <c r="Z130" s="1" t="str">
        <f t="shared" si="17"/>
        <v/>
      </c>
      <c r="AA130" s="1" t="str">
        <f t="shared" si="19"/>
        <v/>
      </c>
      <c r="AB130" s="1" t="str">
        <f t="shared" si="19"/>
        <v/>
      </c>
      <c r="AC130" s="1" t="str">
        <f t="shared" si="19"/>
        <v/>
      </c>
      <c r="AD130" s="1">
        <f t="shared" si="19"/>
        <v>1</v>
      </c>
      <c r="AE130" s="1">
        <f t="shared" ref="AE130:AE193" si="24">COUNT(Y130:AD130)</f>
        <v>1</v>
      </c>
      <c r="AF130" s="1"/>
      <c r="AG130" s="1"/>
      <c r="AH130" s="1"/>
      <c r="AI130" s="1"/>
      <c r="AJ130" s="1"/>
    </row>
    <row r="131" spans="1:36" x14ac:dyDescent="0.3">
      <c r="A131" s="2">
        <v>322</v>
      </c>
      <c r="B131" s="2">
        <v>10</v>
      </c>
      <c r="C131" s="2">
        <v>2</v>
      </c>
      <c r="D131" s="4"/>
      <c r="E131" s="1">
        <v>3995</v>
      </c>
      <c r="F131" s="1" t="s">
        <v>3</v>
      </c>
      <c r="G131" s="1" t="s">
        <v>391</v>
      </c>
      <c r="H131" s="1">
        <v>122</v>
      </c>
      <c r="I131" s="1"/>
      <c r="J131" s="1">
        <v>1</v>
      </c>
      <c r="K131" s="1" t="s">
        <v>399</v>
      </c>
      <c r="L131" s="1">
        <v>1</v>
      </c>
      <c r="M131" s="1">
        <v>1</v>
      </c>
      <c r="N131" s="1"/>
      <c r="O131" s="1"/>
      <c r="P131" s="1"/>
      <c r="Q131" s="1" t="s">
        <v>29</v>
      </c>
      <c r="R131" s="1" t="s">
        <v>29</v>
      </c>
      <c r="S131" s="1" t="s">
        <v>29</v>
      </c>
      <c r="T131" s="1" t="s">
        <v>354</v>
      </c>
      <c r="U131" s="1">
        <f t="shared" si="20"/>
        <v>10</v>
      </c>
      <c r="V131" s="6">
        <f t="shared" si="21"/>
        <v>0.2</v>
      </c>
      <c r="W131" s="1"/>
      <c r="X131" s="3">
        <f t="shared" si="22"/>
        <v>0</v>
      </c>
      <c r="Y131" s="1" t="str">
        <f t="shared" si="23"/>
        <v/>
      </c>
      <c r="Z131" s="1" t="str">
        <f t="shared" si="17"/>
        <v/>
      </c>
      <c r="AA131" s="1" t="str">
        <f t="shared" si="19"/>
        <v/>
      </c>
      <c r="AB131" s="1" t="str">
        <f t="shared" si="19"/>
        <v/>
      </c>
      <c r="AC131" s="1" t="str">
        <f t="shared" si="19"/>
        <v/>
      </c>
      <c r="AD131" s="1">
        <f t="shared" si="19"/>
        <v>1</v>
      </c>
      <c r="AE131" s="1">
        <f t="shared" si="24"/>
        <v>1</v>
      </c>
      <c r="AF131" s="1"/>
      <c r="AG131" s="1"/>
      <c r="AH131" s="1"/>
      <c r="AI131" s="1"/>
      <c r="AJ131" s="1"/>
    </row>
    <row r="132" spans="1:36" x14ac:dyDescent="0.3">
      <c r="A132" s="2">
        <v>354</v>
      </c>
      <c r="B132" s="2">
        <v>10</v>
      </c>
      <c r="C132" s="2">
        <v>2</v>
      </c>
      <c r="D132" s="4"/>
      <c r="E132" s="1">
        <v>4027</v>
      </c>
      <c r="F132" s="1" t="s">
        <v>3</v>
      </c>
      <c r="G132" s="1" t="s">
        <v>391</v>
      </c>
      <c r="H132" s="1">
        <v>160</v>
      </c>
      <c r="I132" s="1"/>
      <c r="J132" s="1">
        <v>1</v>
      </c>
      <c r="K132" s="1" t="s">
        <v>423</v>
      </c>
      <c r="L132" s="1">
        <v>1</v>
      </c>
      <c r="M132" s="1">
        <v>1</v>
      </c>
      <c r="N132" s="1"/>
      <c r="O132" s="1"/>
      <c r="P132" s="1"/>
      <c r="Q132" s="1" t="s">
        <v>29</v>
      </c>
      <c r="R132" s="1" t="s">
        <v>29</v>
      </c>
      <c r="S132" s="1" t="s">
        <v>29</v>
      </c>
      <c r="T132" s="1" t="s">
        <v>424</v>
      </c>
      <c r="U132" s="1">
        <f t="shared" si="20"/>
        <v>10</v>
      </c>
      <c r="V132" s="6">
        <f t="shared" si="21"/>
        <v>0.2</v>
      </c>
      <c r="W132" s="1"/>
      <c r="X132" s="3">
        <f t="shared" si="22"/>
        <v>0</v>
      </c>
      <c r="Y132" s="1" t="str">
        <f t="shared" si="23"/>
        <v/>
      </c>
      <c r="Z132" s="1" t="str">
        <f t="shared" si="17"/>
        <v/>
      </c>
      <c r="AA132" s="1" t="str">
        <f t="shared" si="19"/>
        <v/>
      </c>
      <c r="AB132" s="1" t="str">
        <f t="shared" si="19"/>
        <v/>
      </c>
      <c r="AC132" s="1" t="str">
        <f t="shared" si="19"/>
        <v/>
      </c>
      <c r="AD132" s="1">
        <f t="shared" si="19"/>
        <v>1</v>
      </c>
      <c r="AE132" s="1">
        <f t="shared" si="24"/>
        <v>1</v>
      </c>
      <c r="AF132" s="1"/>
      <c r="AG132" s="1"/>
      <c r="AH132" s="1"/>
      <c r="AI132" s="1"/>
      <c r="AJ132" s="1"/>
    </row>
    <row r="133" spans="1:36" x14ac:dyDescent="0.3">
      <c r="A133" s="2">
        <v>320</v>
      </c>
      <c r="B133" s="2">
        <v>10</v>
      </c>
      <c r="C133" s="2">
        <v>5</v>
      </c>
      <c r="D133" s="4"/>
      <c r="E133" s="1">
        <v>3993</v>
      </c>
      <c r="F133" s="1" t="s">
        <v>3</v>
      </c>
      <c r="G133" s="1" t="s">
        <v>391</v>
      </c>
      <c r="H133" s="1">
        <v>121</v>
      </c>
      <c r="I133" s="1"/>
      <c r="J133" s="1">
        <v>1</v>
      </c>
      <c r="K133" s="1" t="s">
        <v>398</v>
      </c>
      <c r="L133" s="1">
        <v>1</v>
      </c>
      <c r="M133" s="1">
        <v>1</v>
      </c>
      <c r="N133" s="1"/>
      <c r="O133" s="1"/>
      <c r="P133" s="1"/>
      <c r="Q133" s="1" t="s">
        <v>29</v>
      </c>
      <c r="R133" s="1" t="s">
        <v>29</v>
      </c>
      <c r="S133" s="1" t="s">
        <v>29</v>
      </c>
      <c r="T133" s="1" t="s">
        <v>354</v>
      </c>
      <c r="U133" s="1">
        <f t="shared" si="20"/>
        <v>10</v>
      </c>
      <c r="V133" s="6">
        <f t="shared" si="21"/>
        <v>0.5</v>
      </c>
      <c r="W133" s="1"/>
      <c r="X133" s="3">
        <f t="shared" si="22"/>
        <v>0</v>
      </c>
      <c r="Y133" s="1" t="str">
        <f t="shared" si="23"/>
        <v/>
      </c>
      <c r="Z133" s="1" t="str">
        <f t="shared" ref="Z133:Z164" si="25">IFERROR(FIND(Z$1,$Q133),"")</f>
        <v/>
      </c>
      <c r="AA133" s="1" t="str">
        <f t="shared" si="19"/>
        <v/>
      </c>
      <c r="AB133" s="1" t="str">
        <f t="shared" si="19"/>
        <v/>
      </c>
      <c r="AC133" s="1" t="str">
        <f t="shared" si="19"/>
        <v/>
      </c>
      <c r="AD133" s="1">
        <f t="shared" si="19"/>
        <v>1</v>
      </c>
      <c r="AE133" s="1">
        <f t="shared" si="24"/>
        <v>1</v>
      </c>
      <c r="AF133" s="1"/>
      <c r="AG133" s="1"/>
      <c r="AH133" s="1"/>
      <c r="AI133" s="1"/>
      <c r="AJ133" s="1"/>
    </row>
    <row r="134" spans="1:36" x14ac:dyDescent="0.3">
      <c r="A134" s="2">
        <v>340</v>
      </c>
      <c r="B134" s="2">
        <v>10</v>
      </c>
      <c r="C134" s="2">
        <v>0</v>
      </c>
      <c r="D134" s="4"/>
      <c r="E134" s="1">
        <v>4013</v>
      </c>
      <c r="F134" s="1" t="s">
        <v>3</v>
      </c>
      <c r="G134" s="1" t="s">
        <v>391</v>
      </c>
      <c r="H134" s="1">
        <v>144</v>
      </c>
      <c r="I134" s="1"/>
      <c r="J134" s="1">
        <v>1</v>
      </c>
      <c r="K134" s="1" t="s">
        <v>413</v>
      </c>
      <c r="L134" s="1">
        <v>1</v>
      </c>
      <c r="M134" s="1">
        <v>1</v>
      </c>
      <c r="N134" s="1"/>
      <c r="O134" s="1"/>
      <c r="P134" s="1"/>
      <c r="Q134" s="1" t="s">
        <v>29</v>
      </c>
      <c r="R134" s="1" t="s">
        <v>29</v>
      </c>
      <c r="S134" s="1" t="s">
        <v>29</v>
      </c>
      <c r="T134" s="1" t="s">
        <v>411</v>
      </c>
      <c r="U134" s="1">
        <f t="shared" si="20"/>
        <v>10</v>
      </c>
      <c r="V134" s="6">
        <f t="shared" si="21"/>
        <v>0</v>
      </c>
      <c r="W134" s="1"/>
      <c r="X134" s="3">
        <f t="shared" si="22"/>
        <v>0</v>
      </c>
      <c r="Y134" s="1" t="str">
        <f t="shared" si="23"/>
        <v/>
      </c>
      <c r="Z134" s="1" t="str">
        <f t="shared" si="25"/>
        <v/>
      </c>
      <c r="AA134" s="1" t="str">
        <f t="shared" si="19"/>
        <v/>
      </c>
      <c r="AB134" s="1" t="str">
        <f t="shared" si="19"/>
        <v/>
      </c>
      <c r="AC134" s="1" t="str">
        <f t="shared" si="19"/>
        <v/>
      </c>
      <c r="AD134" s="1">
        <f t="shared" si="19"/>
        <v>1</v>
      </c>
      <c r="AE134" s="1">
        <f t="shared" si="24"/>
        <v>1</v>
      </c>
      <c r="AF134" s="1"/>
      <c r="AG134" s="1"/>
      <c r="AH134" s="1"/>
      <c r="AI134" s="1"/>
      <c r="AJ134" s="1"/>
    </row>
    <row r="135" spans="1:36" x14ac:dyDescent="0.3">
      <c r="A135" s="2">
        <v>330</v>
      </c>
      <c r="B135" s="2">
        <v>10</v>
      </c>
      <c r="C135" s="2">
        <v>0</v>
      </c>
      <c r="D135" s="4"/>
      <c r="E135" s="1">
        <v>4003</v>
      </c>
      <c r="F135" s="1" t="s">
        <v>3</v>
      </c>
      <c r="G135" s="1" t="s">
        <v>391</v>
      </c>
      <c r="H135" s="1">
        <v>134</v>
      </c>
      <c r="I135" s="1"/>
      <c r="J135" s="1">
        <v>1</v>
      </c>
      <c r="K135" s="1" t="s">
        <v>405</v>
      </c>
      <c r="L135" s="1">
        <v>1</v>
      </c>
      <c r="M135" s="1">
        <v>1</v>
      </c>
      <c r="N135" s="1"/>
      <c r="O135" s="1"/>
      <c r="P135" s="1"/>
      <c r="Q135" s="1" t="s">
        <v>29</v>
      </c>
      <c r="R135" s="1" t="s">
        <v>29</v>
      </c>
      <c r="S135" s="1" t="s">
        <v>29</v>
      </c>
      <c r="T135" s="1" t="s">
        <v>404</v>
      </c>
      <c r="U135" s="1">
        <f t="shared" si="20"/>
        <v>10</v>
      </c>
      <c r="V135" s="6">
        <f t="shared" si="21"/>
        <v>0</v>
      </c>
      <c r="W135" s="1"/>
      <c r="X135" s="3">
        <f t="shared" si="22"/>
        <v>0</v>
      </c>
      <c r="Y135" s="1" t="str">
        <f t="shared" si="23"/>
        <v/>
      </c>
      <c r="Z135" s="1" t="str">
        <f t="shared" si="25"/>
        <v/>
      </c>
      <c r="AA135" s="1" t="str">
        <f t="shared" si="19"/>
        <v/>
      </c>
      <c r="AB135" s="1" t="str">
        <f t="shared" si="19"/>
        <v/>
      </c>
      <c r="AC135" s="1" t="str">
        <f t="shared" si="19"/>
        <v/>
      </c>
      <c r="AD135" s="1">
        <f t="shared" si="19"/>
        <v>1</v>
      </c>
      <c r="AE135" s="1">
        <f t="shared" si="24"/>
        <v>1</v>
      </c>
      <c r="AF135" s="1"/>
      <c r="AG135" s="1"/>
      <c r="AH135" s="1"/>
      <c r="AI135" s="1"/>
      <c r="AJ135" s="1"/>
    </row>
    <row r="136" spans="1:36" x14ac:dyDescent="0.3">
      <c r="A136" s="2">
        <v>348</v>
      </c>
      <c r="B136" s="2">
        <v>10</v>
      </c>
      <c r="C136" s="2">
        <v>0</v>
      </c>
      <c r="D136" s="4"/>
      <c r="E136" s="1">
        <v>4021</v>
      </c>
      <c r="F136" s="1" t="s">
        <v>3</v>
      </c>
      <c r="G136" s="1" t="s">
        <v>391</v>
      </c>
      <c r="H136" s="1">
        <v>153</v>
      </c>
      <c r="I136" s="1"/>
      <c r="J136" s="1">
        <v>1</v>
      </c>
      <c r="K136" s="1" t="s">
        <v>419</v>
      </c>
      <c r="L136" s="1">
        <v>1</v>
      </c>
      <c r="M136" s="1">
        <v>1</v>
      </c>
      <c r="N136" s="1"/>
      <c r="O136" s="1"/>
      <c r="P136" s="1"/>
      <c r="Q136" s="1" t="s">
        <v>29</v>
      </c>
      <c r="R136" s="1" t="s">
        <v>29</v>
      </c>
      <c r="S136" s="1" t="s">
        <v>29</v>
      </c>
      <c r="T136" s="1" t="s">
        <v>420</v>
      </c>
      <c r="U136" s="1">
        <f t="shared" si="20"/>
        <v>10</v>
      </c>
      <c r="V136" s="6">
        <f t="shared" si="21"/>
        <v>0</v>
      </c>
      <c r="W136" s="1"/>
      <c r="X136" s="3">
        <f t="shared" si="22"/>
        <v>0</v>
      </c>
      <c r="Y136" s="1" t="str">
        <f t="shared" si="23"/>
        <v/>
      </c>
      <c r="Z136" s="1" t="str">
        <f t="shared" si="25"/>
        <v/>
      </c>
      <c r="AA136" s="1" t="str">
        <f t="shared" si="19"/>
        <v/>
      </c>
      <c r="AB136" s="1" t="str">
        <f t="shared" si="19"/>
        <v/>
      </c>
      <c r="AC136" s="1" t="str">
        <f t="shared" si="19"/>
        <v/>
      </c>
      <c r="AD136" s="1">
        <f t="shared" si="19"/>
        <v>1</v>
      </c>
      <c r="AE136" s="1">
        <f t="shared" si="24"/>
        <v>1</v>
      </c>
      <c r="AF136" s="1"/>
      <c r="AG136" s="1"/>
      <c r="AH136" s="1"/>
      <c r="AI136" s="1"/>
      <c r="AJ136" s="1"/>
    </row>
    <row r="137" spans="1:36" x14ac:dyDescent="0.3">
      <c r="A137" s="2">
        <v>344</v>
      </c>
      <c r="B137" s="2">
        <v>10</v>
      </c>
      <c r="C137" s="2">
        <v>1</v>
      </c>
      <c r="D137" s="4"/>
      <c r="E137" s="1">
        <v>4017</v>
      </c>
      <c r="F137" s="1" t="s">
        <v>3</v>
      </c>
      <c r="G137" s="1" t="s">
        <v>391</v>
      </c>
      <c r="H137" s="1">
        <v>151</v>
      </c>
      <c r="I137" s="1"/>
      <c r="J137" s="1">
        <v>1</v>
      </c>
      <c r="K137" s="1" t="s">
        <v>415</v>
      </c>
      <c r="L137" s="1">
        <v>1</v>
      </c>
      <c r="M137" s="1">
        <v>1</v>
      </c>
      <c r="N137" s="1"/>
      <c r="O137" s="1"/>
      <c r="P137" s="1"/>
      <c r="Q137" s="1" t="s">
        <v>29</v>
      </c>
      <c r="R137" s="1" t="s">
        <v>29</v>
      </c>
      <c r="S137" s="1" t="s">
        <v>29</v>
      </c>
      <c r="T137" s="1" t="s">
        <v>416</v>
      </c>
      <c r="U137" s="1">
        <f t="shared" si="20"/>
        <v>10</v>
      </c>
      <c r="V137" s="6">
        <f t="shared" si="21"/>
        <v>0.1</v>
      </c>
      <c r="W137" s="1"/>
      <c r="X137" s="3">
        <f t="shared" si="22"/>
        <v>0</v>
      </c>
      <c r="Y137" s="1" t="str">
        <f t="shared" si="23"/>
        <v/>
      </c>
      <c r="Z137" s="1" t="str">
        <f t="shared" si="25"/>
        <v/>
      </c>
      <c r="AA137" s="1" t="str">
        <f t="shared" si="19"/>
        <v/>
      </c>
      <c r="AB137" s="1" t="str">
        <f t="shared" si="19"/>
        <v/>
      </c>
      <c r="AC137" s="1" t="str">
        <f t="shared" si="19"/>
        <v/>
      </c>
      <c r="AD137" s="1">
        <f t="shared" si="19"/>
        <v>1</v>
      </c>
      <c r="AE137" s="1">
        <f t="shared" si="24"/>
        <v>1</v>
      </c>
      <c r="AF137" s="1"/>
      <c r="AG137" s="1"/>
      <c r="AH137" s="1"/>
      <c r="AI137" s="1"/>
      <c r="AJ137" s="1"/>
    </row>
    <row r="138" spans="1:36" x14ac:dyDescent="0.3">
      <c r="A138" s="2">
        <v>352</v>
      </c>
      <c r="B138" s="2">
        <v>10</v>
      </c>
      <c r="C138" s="2">
        <v>0</v>
      </c>
      <c r="D138" s="4"/>
      <c r="E138" s="1">
        <v>4025</v>
      </c>
      <c r="F138" s="1" t="s">
        <v>3</v>
      </c>
      <c r="G138" s="1" t="s">
        <v>391</v>
      </c>
      <c r="H138" s="1">
        <v>155</v>
      </c>
      <c r="I138" s="1"/>
      <c r="J138" s="1">
        <v>1</v>
      </c>
      <c r="K138" s="1" t="s">
        <v>422</v>
      </c>
      <c r="L138" s="1">
        <v>1</v>
      </c>
      <c r="M138" s="1">
        <v>1</v>
      </c>
      <c r="N138" s="1"/>
      <c r="O138" s="1"/>
      <c r="P138" s="1"/>
      <c r="Q138" s="1" t="s">
        <v>29</v>
      </c>
      <c r="R138" s="1" t="s">
        <v>29</v>
      </c>
      <c r="S138" s="1" t="s">
        <v>29</v>
      </c>
      <c r="T138" s="1" t="s">
        <v>420</v>
      </c>
      <c r="U138" s="1">
        <f t="shared" si="20"/>
        <v>10</v>
      </c>
      <c r="V138" s="6">
        <f t="shared" si="21"/>
        <v>0</v>
      </c>
      <c r="W138" s="1"/>
      <c r="X138" s="3">
        <f t="shared" si="22"/>
        <v>0</v>
      </c>
      <c r="Y138" s="1" t="str">
        <f t="shared" si="23"/>
        <v/>
      </c>
      <c r="Z138" s="1" t="str">
        <f t="shared" si="25"/>
        <v/>
      </c>
      <c r="AA138" s="1" t="str">
        <f t="shared" si="19"/>
        <v/>
      </c>
      <c r="AB138" s="1" t="str">
        <f t="shared" si="19"/>
        <v/>
      </c>
      <c r="AC138" s="1" t="str">
        <f t="shared" si="19"/>
        <v/>
      </c>
      <c r="AD138" s="1">
        <f t="shared" si="19"/>
        <v>1</v>
      </c>
      <c r="AE138" s="1">
        <f t="shared" si="24"/>
        <v>1</v>
      </c>
      <c r="AF138" s="1"/>
      <c r="AG138" s="1"/>
      <c r="AH138" s="1"/>
      <c r="AI138" s="1"/>
      <c r="AJ138" s="1"/>
    </row>
    <row r="139" spans="1:36" x14ac:dyDescent="0.3">
      <c r="A139" s="2">
        <v>326</v>
      </c>
      <c r="B139" s="2">
        <v>10</v>
      </c>
      <c r="C139" s="2">
        <v>0</v>
      </c>
      <c r="D139" s="4"/>
      <c r="E139" s="1">
        <v>3999</v>
      </c>
      <c r="F139" s="1" t="s">
        <v>3</v>
      </c>
      <c r="G139" s="1" t="s">
        <v>391</v>
      </c>
      <c r="H139" s="1">
        <v>132</v>
      </c>
      <c r="I139" s="1"/>
      <c r="J139" s="1">
        <v>1</v>
      </c>
      <c r="K139" s="1" t="s">
        <v>402</v>
      </c>
      <c r="L139" s="1">
        <v>1</v>
      </c>
      <c r="M139" s="1">
        <v>1</v>
      </c>
      <c r="N139" s="1"/>
      <c r="O139" s="1"/>
      <c r="P139" s="1"/>
      <c r="Q139" s="1" t="s">
        <v>29</v>
      </c>
      <c r="R139" s="1" t="s">
        <v>29</v>
      </c>
      <c r="S139" s="1" t="s">
        <v>29</v>
      </c>
      <c r="T139" s="1" t="s">
        <v>401</v>
      </c>
      <c r="U139" s="1">
        <f t="shared" si="20"/>
        <v>10</v>
      </c>
      <c r="V139" s="6">
        <f t="shared" si="21"/>
        <v>0</v>
      </c>
      <c r="W139" s="1"/>
      <c r="X139" s="3">
        <f t="shared" si="22"/>
        <v>0</v>
      </c>
      <c r="Y139" s="1" t="str">
        <f t="shared" si="23"/>
        <v/>
      </c>
      <c r="Z139" s="1" t="str">
        <f t="shared" si="25"/>
        <v/>
      </c>
      <c r="AA139" s="1" t="str">
        <f t="shared" si="19"/>
        <v/>
      </c>
      <c r="AB139" s="1" t="str">
        <f t="shared" si="19"/>
        <v/>
      </c>
      <c r="AC139" s="1" t="str">
        <f t="shared" si="19"/>
        <v/>
      </c>
      <c r="AD139" s="1">
        <f t="shared" si="19"/>
        <v>1</v>
      </c>
      <c r="AE139" s="1">
        <f t="shared" si="24"/>
        <v>1</v>
      </c>
      <c r="AF139" s="1"/>
      <c r="AG139" s="1"/>
      <c r="AH139" s="1"/>
      <c r="AI139" s="1"/>
      <c r="AJ139" s="1"/>
    </row>
    <row r="140" spans="1:36" x14ac:dyDescent="0.3">
      <c r="A140" s="2">
        <v>324</v>
      </c>
      <c r="B140" s="2">
        <v>10</v>
      </c>
      <c r="C140" s="2">
        <v>1</v>
      </c>
      <c r="D140" s="4"/>
      <c r="E140" s="1">
        <v>3997</v>
      </c>
      <c r="F140" s="1" t="s">
        <v>3</v>
      </c>
      <c r="G140" s="1" t="s">
        <v>391</v>
      </c>
      <c r="H140" s="1">
        <v>131</v>
      </c>
      <c r="I140" s="1"/>
      <c r="J140" s="1">
        <v>1</v>
      </c>
      <c r="K140" s="1" t="s">
        <v>400</v>
      </c>
      <c r="L140" s="1">
        <v>1</v>
      </c>
      <c r="M140" s="1">
        <v>1</v>
      </c>
      <c r="N140" s="1"/>
      <c r="O140" s="1"/>
      <c r="P140" s="1"/>
      <c r="Q140" s="1" t="s">
        <v>29</v>
      </c>
      <c r="R140" s="1" t="s">
        <v>29</v>
      </c>
      <c r="S140" s="1" t="s">
        <v>29</v>
      </c>
      <c r="T140" s="1" t="s">
        <v>401</v>
      </c>
      <c r="U140" s="1">
        <f t="shared" si="20"/>
        <v>10</v>
      </c>
      <c r="V140" s="6">
        <f t="shared" si="21"/>
        <v>0.1</v>
      </c>
      <c r="W140" s="1"/>
      <c r="X140" s="3">
        <f t="shared" si="22"/>
        <v>0</v>
      </c>
      <c r="Y140" s="1" t="str">
        <f t="shared" si="23"/>
        <v/>
      </c>
      <c r="Z140" s="1" t="str">
        <f t="shared" si="25"/>
        <v/>
      </c>
      <c r="AA140" s="1" t="str">
        <f t="shared" si="19"/>
        <v/>
      </c>
      <c r="AB140" s="1" t="str">
        <f t="shared" si="19"/>
        <v/>
      </c>
      <c r="AC140" s="1" t="str">
        <f t="shared" si="19"/>
        <v/>
      </c>
      <c r="AD140" s="1">
        <f t="shared" si="19"/>
        <v>1</v>
      </c>
      <c r="AE140" s="1">
        <f t="shared" si="24"/>
        <v>1</v>
      </c>
      <c r="AF140" s="1"/>
      <c r="AG140" s="1"/>
      <c r="AH140" s="1"/>
      <c r="AI140" s="1"/>
      <c r="AJ140" s="1"/>
    </row>
    <row r="141" spans="1:36" x14ac:dyDescent="0.3">
      <c r="A141" s="2">
        <v>316</v>
      </c>
      <c r="B141" s="2">
        <v>20</v>
      </c>
      <c r="C141" s="2">
        <v>8</v>
      </c>
      <c r="D141" s="4"/>
      <c r="E141" s="1">
        <v>3988</v>
      </c>
      <c r="F141" s="1" t="s">
        <v>3</v>
      </c>
      <c r="G141" s="1" t="s">
        <v>391</v>
      </c>
      <c r="H141" s="1">
        <v>110</v>
      </c>
      <c r="I141" s="1"/>
      <c r="J141" s="1">
        <v>1</v>
      </c>
      <c r="K141" s="1" t="s">
        <v>396</v>
      </c>
      <c r="L141" s="1">
        <v>1</v>
      </c>
      <c r="M141" s="1">
        <v>1</v>
      </c>
      <c r="N141" s="1"/>
      <c r="O141" s="1"/>
      <c r="P141" s="1"/>
      <c r="Q141" s="1" t="s">
        <v>29</v>
      </c>
      <c r="R141" s="1" t="s">
        <v>29</v>
      </c>
      <c r="S141" s="1" t="s">
        <v>29</v>
      </c>
      <c r="T141" s="1" t="s">
        <v>397</v>
      </c>
      <c r="U141" s="1">
        <f t="shared" si="20"/>
        <v>20</v>
      </c>
      <c r="V141" s="6">
        <f t="shared" si="21"/>
        <v>0.4</v>
      </c>
      <c r="W141" s="1"/>
      <c r="X141" s="3">
        <f t="shared" si="22"/>
        <v>0</v>
      </c>
      <c r="Y141" s="1" t="str">
        <f t="shared" si="23"/>
        <v/>
      </c>
      <c r="Z141" s="1" t="str">
        <f t="shared" si="25"/>
        <v/>
      </c>
      <c r="AA141" s="1" t="str">
        <f t="shared" si="19"/>
        <v/>
      </c>
      <c r="AB141" s="1" t="str">
        <f t="shared" si="19"/>
        <v/>
      </c>
      <c r="AC141" s="1" t="str">
        <f t="shared" si="19"/>
        <v/>
      </c>
      <c r="AD141" s="1">
        <f t="shared" si="19"/>
        <v>1</v>
      </c>
      <c r="AE141" s="1">
        <f t="shared" si="24"/>
        <v>1</v>
      </c>
      <c r="AF141" s="1"/>
      <c r="AG141" s="1"/>
      <c r="AH141" s="1"/>
      <c r="AI141" s="1"/>
      <c r="AJ141" s="1"/>
    </row>
    <row r="142" spans="1:36" x14ac:dyDescent="0.3">
      <c r="A142" s="2">
        <v>318</v>
      </c>
      <c r="B142" s="2">
        <v>4</v>
      </c>
      <c r="C142" s="2">
        <v>3</v>
      </c>
      <c r="D142" s="4"/>
      <c r="E142" s="1">
        <v>3991</v>
      </c>
      <c r="F142" s="1" t="s">
        <v>3</v>
      </c>
      <c r="G142" s="1" t="s">
        <v>391</v>
      </c>
      <c r="H142" s="1">
        <v>110</v>
      </c>
      <c r="I142" s="1"/>
      <c r="J142" s="1">
        <v>3</v>
      </c>
      <c r="K142" s="1" t="s">
        <v>396</v>
      </c>
      <c r="L142" s="1">
        <v>1</v>
      </c>
      <c r="M142" s="1">
        <v>1</v>
      </c>
      <c r="N142" s="1"/>
      <c r="O142" s="1"/>
      <c r="P142" s="1"/>
      <c r="Q142" s="1" t="s">
        <v>29</v>
      </c>
      <c r="R142" s="1" t="s">
        <v>29</v>
      </c>
      <c r="S142" s="1" t="s">
        <v>29</v>
      </c>
      <c r="T142" s="1" t="s">
        <v>395</v>
      </c>
      <c r="U142" s="1">
        <f t="shared" si="20"/>
        <v>4</v>
      </c>
      <c r="V142" s="6">
        <f t="shared" si="21"/>
        <v>0.75</v>
      </c>
      <c r="W142" s="1"/>
      <c r="X142" s="3">
        <f t="shared" si="22"/>
        <v>0</v>
      </c>
      <c r="Y142" s="1" t="str">
        <f t="shared" si="23"/>
        <v/>
      </c>
      <c r="Z142" s="1" t="str">
        <f t="shared" si="25"/>
        <v/>
      </c>
      <c r="AA142" s="1" t="str">
        <f t="shared" ref="AA142:AD161" si="26">IFERROR(FIND(AA$1,$Q142),"")</f>
        <v/>
      </c>
      <c r="AB142" s="1" t="str">
        <f t="shared" si="26"/>
        <v/>
      </c>
      <c r="AC142" s="1" t="str">
        <f t="shared" si="26"/>
        <v/>
      </c>
      <c r="AD142" s="1">
        <f t="shared" si="26"/>
        <v>1</v>
      </c>
      <c r="AE142" s="1">
        <f t="shared" si="24"/>
        <v>1</v>
      </c>
      <c r="AF142" s="1"/>
      <c r="AG142" s="1"/>
      <c r="AH142" s="1"/>
      <c r="AI142" s="1"/>
      <c r="AJ142" s="1"/>
    </row>
    <row r="143" spans="1:36" x14ac:dyDescent="0.3">
      <c r="A143" s="2">
        <v>12</v>
      </c>
      <c r="B143" s="2">
        <v>15</v>
      </c>
      <c r="C143" s="2">
        <v>1</v>
      </c>
      <c r="D143" s="4"/>
      <c r="E143" s="1">
        <v>5068</v>
      </c>
      <c r="F143" s="1" t="s">
        <v>3</v>
      </c>
      <c r="G143" s="1" t="s">
        <v>18</v>
      </c>
      <c r="H143" s="1">
        <v>336</v>
      </c>
      <c r="I143" s="1"/>
      <c r="J143" s="1">
        <v>1</v>
      </c>
      <c r="K143" s="1" t="s">
        <v>28</v>
      </c>
      <c r="L143" s="1">
        <v>1</v>
      </c>
      <c r="M143" s="1">
        <v>1</v>
      </c>
      <c r="N143" s="1"/>
      <c r="O143" s="1"/>
      <c r="P143" s="1"/>
      <c r="Q143" s="1" t="s">
        <v>29</v>
      </c>
      <c r="R143" s="1" t="s">
        <v>30</v>
      </c>
      <c r="S143" s="1" t="s">
        <v>30</v>
      </c>
      <c r="T143" s="1" t="s">
        <v>21</v>
      </c>
      <c r="U143" s="1">
        <f t="shared" si="20"/>
        <v>15</v>
      </c>
      <c r="V143" s="6">
        <f t="shared" si="21"/>
        <v>6.6666666666666666E-2</v>
      </c>
      <c r="W143" s="1"/>
      <c r="X143" s="3">
        <f t="shared" si="22"/>
        <v>0</v>
      </c>
      <c r="Y143" s="1" t="str">
        <f t="shared" si="23"/>
        <v/>
      </c>
      <c r="Z143" s="1" t="str">
        <f t="shared" si="25"/>
        <v/>
      </c>
      <c r="AA143" s="1" t="str">
        <f t="shared" si="26"/>
        <v/>
      </c>
      <c r="AB143" s="1" t="str">
        <f t="shared" si="26"/>
        <v/>
      </c>
      <c r="AC143" s="1" t="str">
        <f t="shared" si="26"/>
        <v/>
      </c>
      <c r="AD143" s="1">
        <f t="shared" si="26"/>
        <v>1</v>
      </c>
      <c r="AE143" s="1">
        <f t="shared" si="24"/>
        <v>1</v>
      </c>
      <c r="AF143" s="1"/>
      <c r="AG143" s="1"/>
      <c r="AH143" s="1"/>
      <c r="AI143" s="1"/>
      <c r="AJ143" s="1"/>
    </row>
    <row r="144" spans="1:36" x14ac:dyDescent="0.3">
      <c r="A144" s="2">
        <v>220</v>
      </c>
      <c r="B144" s="2">
        <v>4</v>
      </c>
      <c r="C144" s="2">
        <v>1</v>
      </c>
      <c r="D144" s="4"/>
      <c r="E144" s="1">
        <v>5191</v>
      </c>
      <c r="F144" s="1" t="s">
        <v>3</v>
      </c>
      <c r="G144" s="1" t="s">
        <v>262</v>
      </c>
      <c r="H144" s="1">
        <v>493</v>
      </c>
      <c r="I144" s="1"/>
      <c r="J144" s="1">
        <v>1</v>
      </c>
      <c r="K144" s="1" t="s">
        <v>287</v>
      </c>
      <c r="L144" s="1">
        <v>1</v>
      </c>
      <c r="M144" s="1">
        <v>1</v>
      </c>
      <c r="N144" s="1"/>
      <c r="O144" s="1"/>
      <c r="P144" s="1"/>
      <c r="Q144" s="1" t="s">
        <v>29</v>
      </c>
      <c r="R144" s="1" t="s">
        <v>29</v>
      </c>
      <c r="S144" s="1" t="s">
        <v>29</v>
      </c>
      <c r="T144" s="1" t="s">
        <v>266</v>
      </c>
      <c r="U144" s="1">
        <f t="shared" si="20"/>
        <v>4</v>
      </c>
      <c r="V144" s="6">
        <f t="shared" si="21"/>
        <v>0.25</v>
      </c>
      <c r="W144" s="1"/>
      <c r="X144" s="3">
        <f t="shared" si="22"/>
        <v>0</v>
      </c>
      <c r="Y144" s="1" t="str">
        <f t="shared" si="23"/>
        <v/>
      </c>
      <c r="Z144" s="1" t="str">
        <f t="shared" si="25"/>
        <v/>
      </c>
      <c r="AA144" s="1" t="str">
        <f t="shared" si="26"/>
        <v/>
      </c>
      <c r="AB144" s="1" t="str">
        <f t="shared" si="26"/>
        <v/>
      </c>
      <c r="AC144" s="1" t="str">
        <f t="shared" si="26"/>
        <v/>
      </c>
      <c r="AD144" s="1">
        <f t="shared" si="26"/>
        <v>1</v>
      </c>
      <c r="AE144" s="1">
        <f t="shared" si="24"/>
        <v>1</v>
      </c>
      <c r="AF144" s="1"/>
      <c r="AG144" s="1"/>
      <c r="AH144" s="1"/>
      <c r="AI144" s="1"/>
      <c r="AJ144" s="1"/>
    </row>
    <row r="145" spans="1:36" x14ac:dyDescent="0.3">
      <c r="A145" s="2">
        <v>375</v>
      </c>
      <c r="B145" s="2">
        <v>25</v>
      </c>
      <c r="C145" s="2">
        <v>4</v>
      </c>
      <c r="D145" s="4"/>
      <c r="E145" s="1">
        <v>4663</v>
      </c>
      <c r="F145" s="1" t="s">
        <v>3</v>
      </c>
      <c r="G145" s="1" t="s">
        <v>440</v>
      </c>
      <c r="H145" s="1">
        <v>490</v>
      </c>
      <c r="I145" s="1"/>
      <c r="J145" s="1">
        <v>1</v>
      </c>
      <c r="K145" s="1" t="s">
        <v>444</v>
      </c>
      <c r="L145" s="1">
        <v>1</v>
      </c>
      <c r="M145" s="1">
        <v>1</v>
      </c>
      <c r="N145" s="1"/>
      <c r="O145" s="1"/>
      <c r="P145" s="1"/>
      <c r="Q145" s="1" t="s">
        <v>29</v>
      </c>
      <c r="R145" s="1" t="s">
        <v>29</v>
      </c>
      <c r="S145" s="1" t="s">
        <v>29</v>
      </c>
      <c r="T145" s="1" t="s">
        <v>344</v>
      </c>
      <c r="U145" s="1">
        <f t="shared" si="20"/>
        <v>25</v>
      </c>
      <c r="V145" s="6">
        <f t="shared" si="21"/>
        <v>0.16</v>
      </c>
      <c r="W145" s="1"/>
      <c r="X145" s="3">
        <f t="shared" si="22"/>
        <v>0</v>
      </c>
      <c r="Y145" s="1" t="str">
        <f t="shared" si="23"/>
        <v/>
      </c>
      <c r="Z145" s="1" t="str">
        <f t="shared" si="25"/>
        <v/>
      </c>
      <c r="AA145" s="1" t="str">
        <f t="shared" si="26"/>
        <v/>
      </c>
      <c r="AB145" s="1" t="str">
        <f t="shared" si="26"/>
        <v/>
      </c>
      <c r="AC145" s="1" t="str">
        <f t="shared" si="26"/>
        <v/>
      </c>
      <c r="AD145" s="1">
        <f t="shared" si="26"/>
        <v>1</v>
      </c>
      <c r="AE145" s="1">
        <f t="shared" si="24"/>
        <v>1</v>
      </c>
      <c r="AF145" s="1"/>
      <c r="AG145" s="1"/>
      <c r="AH145" s="1"/>
      <c r="AI145" s="1"/>
      <c r="AJ145" s="1"/>
    </row>
    <row r="146" spans="1:36" x14ac:dyDescent="0.3">
      <c r="A146" s="2">
        <v>99</v>
      </c>
      <c r="B146" s="2">
        <v>15</v>
      </c>
      <c r="C146" s="2">
        <v>0</v>
      </c>
      <c r="D146" s="4"/>
      <c r="E146" s="1">
        <v>4478</v>
      </c>
      <c r="F146" s="1" t="s">
        <v>3</v>
      </c>
      <c r="G146" s="1" t="s">
        <v>121</v>
      </c>
      <c r="H146" s="1">
        <v>491</v>
      </c>
      <c r="I146" s="1"/>
      <c r="J146" s="1">
        <v>1</v>
      </c>
      <c r="K146" s="1" t="s">
        <v>135</v>
      </c>
      <c r="L146" s="1">
        <v>1</v>
      </c>
      <c r="M146" s="1">
        <v>1</v>
      </c>
      <c r="N146" s="1"/>
      <c r="O146" s="1"/>
      <c r="P146" s="1"/>
      <c r="Q146" s="1" t="s">
        <v>29</v>
      </c>
      <c r="R146" s="1" t="s">
        <v>29</v>
      </c>
      <c r="S146" s="1" t="s">
        <v>29</v>
      </c>
      <c r="T146" s="1" t="s">
        <v>87</v>
      </c>
      <c r="U146" s="1">
        <f t="shared" si="20"/>
        <v>15</v>
      </c>
      <c r="V146" s="6">
        <f t="shared" si="21"/>
        <v>0</v>
      </c>
      <c r="W146" s="1"/>
      <c r="X146" s="3">
        <f t="shared" si="22"/>
        <v>0</v>
      </c>
      <c r="Y146" s="1" t="str">
        <f t="shared" si="23"/>
        <v/>
      </c>
      <c r="Z146" s="1" t="str">
        <f t="shared" si="25"/>
        <v/>
      </c>
      <c r="AA146" s="1" t="str">
        <f t="shared" si="26"/>
        <v/>
      </c>
      <c r="AB146" s="1" t="str">
        <f t="shared" si="26"/>
        <v/>
      </c>
      <c r="AC146" s="1" t="str">
        <f t="shared" si="26"/>
        <v/>
      </c>
      <c r="AD146" s="1">
        <f t="shared" si="26"/>
        <v>1</v>
      </c>
      <c r="AE146" s="1">
        <f t="shared" si="24"/>
        <v>1</v>
      </c>
      <c r="AF146" s="1"/>
      <c r="AG146" s="1"/>
      <c r="AH146" s="1"/>
      <c r="AI146" s="1"/>
      <c r="AJ146" s="1"/>
    </row>
    <row r="147" spans="1:36" x14ac:dyDescent="0.3">
      <c r="A147" s="2">
        <v>351</v>
      </c>
      <c r="B147" s="2">
        <v>10</v>
      </c>
      <c r="C147" s="2">
        <v>0</v>
      </c>
      <c r="D147" s="4"/>
      <c r="E147" s="1">
        <v>4024</v>
      </c>
      <c r="F147" s="1" t="s">
        <v>3</v>
      </c>
      <c r="G147" s="1" t="s">
        <v>391</v>
      </c>
      <c r="H147" s="1">
        <v>154</v>
      </c>
      <c r="I147" s="1"/>
      <c r="J147" s="1">
        <v>2</v>
      </c>
      <c r="K147" s="1" t="s">
        <v>421</v>
      </c>
      <c r="L147" s="1">
        <v>2</v>
      </c>
      <c r="M147" s="1">
        <v>2</v>
      </c>
      <c r="N147" s="1"/>
      <c r="O147" s="1"/>
      <c r="P147" s="1"/>
      <c r="Q147" s="1" t="s">
        <v>29</v>
      </c>
      <c r="R147" s="1" t="s">
        <v>29</v>
      </c>
      <c r="S147" s="1" t="s">
        <v>29</v>
      </c>
      <c r="T147" s="1" t="s">
        <v>420</v>
      </c>
      <c r="U147" s="1">
        <f t="shared" si="20"/>
        <v>10</v>
      </c>
      <c r="V147" s="6">
        <f t="shared" si="21"/>
        <v>0</v>
      </c>
      <c r="W147" s="1"/>
      <c r="X147" s="3">
        <f t="shared" si="22"/>
        <v>0</v>
      </c>
      <c r="Y147" s="1" t="str">
        <f t="shared" si="23"/>
        <v/>
      </c>
      <c r="Z147" s="1" t="str">
        <f t="shared" si="25"/>
        <v/>
      </c>
      <c r="AA147" s="1" t="str">
        <f t="shared" si="26"/>
        <v/>
      </c>
      <c r="AB147" s="1" t="str">
        <f t="shared" si="26"/>
        <v/>
      </c>
      <c r="AC147" s="1" t="str">
        <f t="shared" si="26"/>
        <v/>
      </c>
      <c r="AD147" s="1">
        <f t="shared" si="26"/>
        <v>1</v>
      </c>
      <c r="AE147" s="1">
        <f t="shared" si="24"/>
        <v>1</v>
      </c>
      <c r="AF147" s="1"/>
      <c r="AG147" s="1"/>
      <c r="AH147" s="1"/>
      <c r="AI147" s="1"/>
      <c r="AJ147" s="1"/>
    </row>
    <row r="148" spans="1:36" x14ac:dyDescent="0.3">
      <c r="A148" s="2">
        <v>343</v>
      </c>
      <c r="B148" s="2">
        <v>10</v>
      </c>
      <c r="C148" s="2">
        <v>0</v>
      </c>
      <c r="D148" s="4"/>
      <c r="E148" s="1">
        <v>4016</v>
      </c>
      <c r="F148" s="1" t="s">
        <v>3</v>
      </c>
      <c r="G148" s="1" t="s">
        <v>391</v>
      </c>
      <c r="H148" s="1">
        <v>145</v>
      </c>
      <c r="I148" s="1"/>
      <c r="J148" s="1">
        <v>2</v>
      </c>
      <c r="K148" s="1" t="s">
        <v>414</v>
      </c>
      <c r="L148" s="1">
        <v>2</v>
      </c>
      <c r="M148" s="1">
        <v>2</v>
      </c>
      <c r="N148" s="1"/>
      <c r="O148" s="1"/>
      <c r="P148" s="1"/>
      <c r="Q148" s="1" t="s">
        <v>29</v>
      </c>
      <c r="R148" s="1" t="s">
        <v>29</v>
      </c>
      <c r="S148" s="1" t="s">
        <v>29</v>
      </c>
      <c r="T148" s="1" t="s">
        <v>411</v>
      </c>
      <c r="U148" s="1">
        <f t="shared" si="20"/>
        <v>10</v>
      </c>
      <c r="V148" s="6">
        <f t="shared" si="21"/>
        <v>0</v>
      </c>
      <c r="W148" s="1"/>
      <c r="X148" s="3">
        <f t="shared" si="22"/>
        <v>0</v>
      </c>
      <c r="Y148" s="1" t="str">
        <f t="shared" si="23"/>
        <v/>
      </c>
      <c r="Z148" s="1" t="str">
        <f t="shared" si="25"/>
        <v/>
      </c>
      <c r="AA148" s="1" t="str">
        <f t="shared" si="26"/>
        <v/>
      </c>
      <c r="AB148" s="1" t="str">
        <f t="shared" si="26"/>
        <v/>
      </c>
      <c r="AC148" s="1" t="str">
        <f t="shared" si="26"/>
        <v/>
      </c>
      <c r="AD148" s="1">
        <f t="shared" si="26"/>
        <v>1</v>
      </c>
      <c r="AE148" s="1">
        <f t="shared" si="24"/>
        <v>1</v>
      </c>
      <c r="AF148" s="1"/>
      <c r="AG148" s="1"/>
      <c r="AH148" s="1"/>
      <c r="AI148" s="1"/>
      <c r="AJ148" s="1"/>
    </row>
    <row r="149" spans="1:36" x14ac:dyDescent="0.3">
      <c r="A149" s="2">
        <v>329</v>
      </c>
      <c r="B149" s="2">
        <v>10</v>
      </c>
      <c r="C149" s="2">
        <v>0</v>
      </c>
      <c r="D149" s="4"/>
      <c r="E149" s="1">
        <v>4002</v>
      </c>
      <c r="F149" s="1" t="s">
        <v>3</v>
      </c>
      <c r="G149" s="1" t="s">
        <v>391</v>
      </c>
      <c r="H149" s="1">
        <v>133</v>
      </c>
      <c r="I149" s="1"/>
      <c r="J149" s="1">
        <v>2</v>
      </c>
      <c r="K149" s="1" t="s">
        <v>403</v>
      </c>
      <c r="L149" s="1">
        <v>2</v>
      </c>
      <c r="M149" s="1">
        <v>2</v>
      </c>
      <c r="N149" s="1"/>
      <c r="O149" s="1"/>
      <c r="P149" s="1"/>
      <c r="Q149" s="1" t="s">
        <v>29</v>
      </c>
      <c r="R149" s="1" t="s">
        <v>29</v>
      </c>
      <c r="S149" s="1" t="s">
        <v>29</v>
      </c>
      <c r="T149" s="1" t="s">
        <v>404</v>
      </c>
      <c r="U149" s="1">
        <f t="shared" si="20"/>
        <v>10</v>
      </c>
      <c r="V149" s="6">
        <f t="shared" si="21"/>
        <v>0</v>
      </c>
      <c r="W149" s="1"/>
      <c r="X149" s="3">
        <f t="shared" si="22"/>
        <v>0</v>
      </c>
      <c r="Y149" s="1" t="str">
        <f t="shared" si="23"/>
        <v/>
      </c>
      <c r="Z149" s="1" t="str">
        <f t="shared" si="25"/>
        <v/>
      </c>
      <c r="AA149" s="1" t="str">
        <f t="shared" si="26"/>
        <v/>
      </c>
      <c r="AB149" s="1" t="str">
        <f t="shared" si="26"/>
        <v/>
      </c>
      <c r="AC149" s="1" t="str">
        <f t="shared" si="26"/>
        <v/>
      </c>
      <c r="AD149" s="1">
        <f t="shared" si="26"/>
        <v>1</v>
      </c>
      <c r="AE149" s="1">
        <f t="shared" si="24"/>
        <v>1</v>
      </c>
      <c r="AF149" s="1"/>
      <c r="AG149" s="1"/>
      <c r="AH149" s="1"/>
      <c r="AI149" s="1"/>
      <c r="AJ149" s="1"/>
    </row>
    <row r="150" spans="1:36" x14ac:dyDescent="0.3">
      <c r="A150" s="2">
        <v>339</v>
      </c>
      <c r="B150" s="2">
        <v>10</v>
      </c>
      <c r="C150" s="2">
        <v>0</v>
      </c>
      <c r="D150" s="4"/>
      <c r="E150" s="1">
        <v>4012</v>
      </c>
      <c r="F150" s="1" t="s">
        <v>3</v>
      </c>
      <c r="G150" s="1" t="s">
        <v>391</v>
      </c>
      <c r="H150" s="1">
        <v>143</v>
      </c>
      <c r="I150" s="1"/>
      <c r="J150" s="1">
        <v>2</v>
      </c>
      <c r="K150" s="1" t="s">
        <v>412</v>
      </c>
      <c r="L150" s="1">
        <v>2</v>
      </c>
      <c r="M150" s="1">
        <v>2</v>
      </c>
      <c r="N150" s="1"/>
      <c r="O150" s="1"/>
      <c r="P150" s="1"/>
      <c r="Q150" s="1" t="s">
        <v>29</v>
      </c>
      <c r="R150" s="1" t="s">
        <v>29</v>
      </c>
      <c r="S150" s="1" t="s">
        <v>29</v>
      </c>
      <c r="T150" s="1" t="s">
        <v>411</v>
      </c>
      <c r="U150" s="1">
        <f t="shared" si="20"/>
        <v>10</v>
      </c>
      <c r="V150" s="6">
        <f t="shared" si="21"/>
        <v>0</v>
      </c>
      <c r="W150" s="1"/>
      <c r="X150" s="3">
        <f t="shared" si="22"/>
        <v>0</v>
      </c>
      <c r="Y150" s="1" t="str">
        <f t="shared" si="23"/>
        <v/>
      </c>
      <c r="Z150" s="1" t="str">
        <f t="shared" si="25"/>
        <v/>
      </c>
      <c r="AA150" s="1" t="str">
        <f t="shared" si="26"/>
        <v/>
      </c>
      <c r="AB150" s="1" t="str">
        <f t="shared" si="26"/>
        <v/>
      </c>
      <c r="AC150" s="1" t="str">
        <f t="shared" si="26"/>
        <v/>
      </c>
      <c r="AD150" s="1">
        <f t="shared" si="26"/>
        <v>1</v>
      </c>
      <c r="AE150" s="1">
        <f t="shared" si="24"/>
        <v>1</v>
      </c>
      <c r="AF150" s="1"/>
      <c r="AG150" s="1"/>
      <c r="AH150" s="1"/>
      <c r="AI150" s="1"/>
      <c r="AJ150" s="1"/>
    </row>
    <row r="151" spans="1:36" x14ac:dyDescent="0.3">
      <c r="A151" s="2">
        <v>335</v>
      </c>
      <c r="B151" s="2">
        <v>10</v>
      </c>
      <c r="C151" s="2">
        <v>1</v>
      </c>
      <c r="D151" s="4"/>
      <c r="E151" s="1">
        <v>4008</v>
      </c>
      <c r="F151" s="1" t="s">
        <v>3</v>
      </c>
      <c r="G151" s="1" t="s">
        <v>391</v>
      </c>
      <c r="H151" s="1">
        <v>141</v>
      </c>
      <c r="I151" s="1"/>
      <c r="J151" s="1">
        <v>2</v>
      </c>
      <c r="K151" s="1" t="s">
        <v>408</v>
      </c>
      <c r="L151" s="1">
        <v>2</v>
      </c>
      <c r="M151" s="1">
        <v>2</v>
      </c>
      <c r="N151" s="1"/>
      <c r="O151" s="1"/>
      <c r="P151" s="1"/>
      <c r="Q151" s="1" t="s">
        <v>29</v>
      </c>
      <c r="R151" s="1" t="s">
        <v>29</v>
      </c>
      <c r="S151" s="1" t="s">
        <v>29</v>
      </c>
      <c r="T151" s="1" t="s">
        <v>409</v>
      </c>
      <c r="U151" s="1">
        <f t="shared" si="20"/>
        <v>10</v>
      </c>
      <c r="V151" s="6">
        <f t="shared" si="21"/>
        <v>0.1</v>
      </c>
      <c r="W151" s="1"/>
      <c r="X151" s="3">
        <f t="shared" si="22"/>
        <v>0</v>
      </c>
      <c r="Y151" s="1" t="str">
        <f t="shared" si="23"/>
        <v/>
      </c>
      <c r="Z151" s="1" t="str">
        <f t="shared" si="25"/>
        <v/>
      </c>
      <c r="AA151" s="1" t="str">
        <f t="shared" si="26"/>
        <v/>
      </c>
      <c r="AB151" s="1" t="str">
        <f t="shared" si="26"/>
        <v/>
      </c>
      <c r="AC151" s="1" t="str">
        <f t="shared" si="26"/>
        <v/>
      </c>
      <c r="AD151" s="1">
        <f t="shared" si="26"/>
        <v>1</v>
      </c>
      <c r="AE151" s="1">
        <f t="shared" si="24"/>
        <v>1</v>
      </c>
      <c r="AF151" s="1"/>
      <c r="AG151" s="1"/>
      <c r="AH151" s="1"/>
      <c r="AI151" s="1"/>
      <c r="AJ151" s="1"/>
    </row>
    <row r="152" spans="1:36" x14ac:dyDescent="0.3">
      <c r="A152" s="2">
        <v>347</v>
      </c>
      <c r="B152" s="2">
        <v>10</v>
      </c>
      <c r="C152" s="2">
        <v>0</v>
      </c>
      <c r="D152" s="4"/>
      <c r="E152" s="1">
        <v>4020</v>
      </c>
      <c r="F152" s="1" t="s">
        <v>3</v>
      </c>
      <c r="G152" s="1" t="s">
        <v>391</v>
      </c>
      <c r="H152" s="1">
        <v>152</v>
      </c>
      <c r="I152" s="1"/>
      <c r="J152" s="1">
        <v>2</v>
      </c>
      <c r="K152" s="1" t="s">
        <v>417</v>
      </c>
      <c r="L152" s="1">
        <v>2</v>
      </c>
      <c r="M152" s="1">
        <v>2</v>
      </c>
      <c r="N152" s="1"/>
      <c r="O152" s="1"/>
      <c r="P152" s="1"/>
      <c r="Q152" s="1" t="s">
        <v>29</v>
      </c>
      <c r="R152" s="1" t="s">
        <v>29</v>
      </c>
      <c r="S152" s="1" t="s">
        <v>29</v>
      </c>
      <c r="T152" s="1" t="s">
        <v>418</v>
      </c>
      <c r="U152" s="1">
        <f t="shared" si="20"/>
        <v>10</v>
      </c>
      <c r="V152" s="6">
        <f t="shared" si="21"/>
        <v>0</v>
      </c>
      <c r="W152" s="1"/>
      <c r="X152" s="3">
        <f t="shared" si="22"/>
        <v>0</v>
      </c>
      <c r="Y152" s="1" t="str">
        <f t="shared" si="23"/>
        <v/>
      </c>
      <c r="Z152" s="1" t="str">
        <f t="shared" si="25"/>
        <v/>
      </c>
      <c r="AA152" s="1" t="str">
        <f t="shared" si="26"/>
        <v/>
      </c>
      <c r="AB152" s="1" t="str">
        <f t="shared" si="26"/>
        <v/>
      </c>
      <c r="AC152" s="1" t="str">
        <f t="shared" si="26"/>
        <v/>
      </c>
      <c r="AD152" s="1">
        <f t="shared" si="26"/>
        <v>1</v>
      </c>
      <c r="AE152" s="1">
        <f t="shared" si="24"/>
        <v>1</v>
      </c>
      <c r="AF152" s="1"/>
      <c r="AG152" s="1"/>
      <c r="AH152" s="1"/>
      <c r="AI152" s="1"/>
      <c r="AJ152" s="1"/>
    </row>
    <row r="153" spans="1:36" x14ac:dyDescent="0.3">
      <c r="A153" s="2">
        <v>333</v>
      </c>
      <c r="B153" s="2">
        <v>10</v>
      </c>
      <c r="C153" s="2">
        <v>0</v>
      </c>
      <c r="D153" s="4"/>
      <c r="E153" s="1">
        <v>4006</v>
      </c>
      <c r="F153" s="1" t="s">
        <v>3</v>
      </c>
      <c r="G153" s="1" t="s">
        <v>391</v>
      </c>
      <c r="H153" s="1">
        <v>135</v>
      </c>
      <c r="I153" s="1"/>
      <c r="J153" s="1">
        <v>2</v>
      </c>
      <c r="K153" s="1" t="s">
        <v>406</v>
      </c>
      <c r="L153" s="1">
        <v>2</v>
      </c>
      <c r="M153" s="1">
        <v>2</v>
      </c>
      <c r="N153" s="1"/>
      <c r="O153" s="1"/>
      <c r="P153" s="1"/>
      <c r="Q153" s="1" t="s">
        <v>29</v>
      </c>
      <c r="R153" s="1" t="s">
        <v>29</v>
      </c>
      <c r="S153" s="1" t="s">
        <v>29</v>
      </c>
      <c r="T153" s="1" t="s">
        <v>407</v>
      </c>
      <c r="U153" s="1">
        <f t="shared" si="20"/>
        <v>10</v>
      </c>
      <c r="V153" s="6">
        <f t="shared" si="21"/>
        <v>0</v>
      </c>
      <c r="W153" s="1"/>
      <c r="X153" s="3">
        <f t="shared" si="22"/>
        <v>0</v>
      </c>
      <c r="Y153" s="1" t="str">
        <f t="shared" si="23"/>
        <v/>
      </c>
      <c r="Z153" s="1" t="str">
        <f t="shared" si="25"/>
        <v/>
      </c>
      <c r="AA153" s="1" t="str">
        <f t="shared" si="26"/>
        <v/>
      </c>
      <c r="AB153" s="1" t="str">
        <f t="shared" si="26"/>
        <v/>
      </c>
      <c r="AC153" s="1" t="str">
        <f t="shared" si="26"/>
        <v/>
      </c>
      <c r="AD153" s="1">
        <f t="shared" si="26"/>
        <v>1</v>
      </c>
      <c r="AE153" s="1">
        <f t="shared" si="24"/>
        <v>1</v>
      </c>
      <c r="AF153" s="1"/>
      <c r="AG153" s="1"/>
      <c r="AH153" s="1"/>
      <c r="AI153" s="1"/>
      <c r="AJ153" s="1"/>
    </row>
    <row r="154" spans="1:36" x14ac:dyDescent="0.3">
      <c r="A154" s="2">
        <v>323</v>
      </c>
      <c r="B154" s="2">
        <v>10</v>
      </c>
      <c r="C154" s="2">
        <v>1</v>
      </c>
      <c r="D154" s="4"/>
      <c r="E154" s="1">
        <v>3996</v>
      </c>
      <c r="F154" s="1" t="s">
        <v>3</v>
      </c>
      <c r="G154" s="1" t="s">
        <v>391</v>
      </c>
      <c r="H154" s="1">
        <v>122</v>
      </c>
      <c r="I154" s="1"/>
      <c r="J154" s="1">
        <v>2</v>
      </c>
      <c r="K154" s="1" t="s">
        <v>399</v>
      </c>
      <c r="L154" s="1">
        <v>2</v>
      </c>
      <c r="M154" s="1">
        <v>2</v>
      </c>
      <c r="N154" s="1"/>
      <c r="O154" s="1"/>
      <c r="P154" s="1"/>
      <c r="Q154" s="1" t="s">
        <v>29</v>
      </c>
      <c r="R154" s="1" t="s">
        <v>29</v>
      </c>
      <c r="S154" s="1" t="s">
        <v>29</v>
      </c>
      <c r="T154" s="1" t="s">
        <v>354</v>
      </c>
      <c r="U154" s="1">
        <f t="shared" si="20"/>
        <v>10</v>
      </c>
      <c r="V154" s="6">
        <f t="shared" si="21"/>
        <v>0.1</v>
      </c>
      <c r="W154" s="1"/>
      <c r="X154" s="3">
        <f t="shared" si="22"/>
        <v>0</v>
      </c>
      <c r="Y154" s="1" t="str">
        <f t="shared" si="23"/>
        <v/>
      </c>
      <c r="Z154" s="1" t="str">
        <f t="shared" si="25"/>
        <v/>
      </c>
      <c r="AA154" s="1" t="str">
        <f t="shared" si="26"/>
        <v/>
      </c>
      <c r="AB154" s="1" t="str">
        <f t="shared" si="26"/>
        <v/>
      </c>
      <c r="AC154" s="1" t="str">
        <f t="shared" si="26"/>
        <v/>
      </c>
      <c r="AD154" s="1">
        <f t="shared" si="26"/>
        <v>1</v>
      </c>
      <c r="AE154" s="1">
        <f t="shared" si="24"/>
        <v>1</v>
      </c>
      <c r="AF154" s="1"/>
      <c r="AG154" s="1"/>
      <c r="AH154" s="1"/>
      <c r="AI154" s="1"/>
      <c r="AJ154" s="1"/>
    </row>
    <row r="155" spans="1:36" x14ac:dyDescent="0.3">
      <c r="A155" s="2">
        <v>355</v>
      </c>
      <c r="B155" s="2">
        <v>10</v>
      </c>
      <c r="C155" s="2">
        <v>0</v>
      </c>
      <c r="D155" s="4"/>
      <c r="E155" s="1">
        <v>4028</v>
      </c>
      <c r="F155" s="1" t="s">
        <v>3</v>
      </c>
      <c r="G155" s="1" t="s">
        <v>391</v>
      </c>
      <c r="H155" s="1">
        <v>160</v>
      </c>
      <c r="I155" s="1"/>
      <c r="J155" s="1">
        <v>2</v>
      </c>
      <c r="K155" s="1" t="s">
        <v>423</v>
      </c>
      <c r="L155" s="1">
        <v>2</v>
      </c>
      <c r="M155" s="1">
        <v>2</v>
      </c>
      <c r="N155" s="1"/>
      <c r="O155" s="1"/>
      <c r="P155" s="1"/>
      <c r="Q155" s="1" t="s">
        <v>29</v>
      </c>
      <c r="R155" s="1" t="s">
        <v>29</v>
      </c>
      <c r="S155" s="1" t="s">
        <v>29</v>
      </c>
      <c r="T155" s="1" t="s">
        <v>424</v>
      </c>
      <c r="U155" s="1">
        <f t="shared" si="20"/>
        <v>10</v>
      </c>
      <c r="V155" s="6">
        <f t="shared" si="21"/>
        <v>0</v>
      </c>
      <c r="W155" s="1"/>
      <c r="X155" s="3">
        <f t="shared" si="22"/>
        <v>0</v>
      </c>
      <c r="Y155" s="1" t="str">
        <f t="shared" si="23"/>
        <v/>
      </c>
      <c r="Z155" s="1" t="str">
        <f t="shared" si="25"/>
        <v/>
      </c>
      <c r="AA155" s="1" t="str">
        <f t="shared" si="26"/>
        <v/>
      </c>
      <c r="AB155" s="1" t="str">
        <f t="shared" si="26"/>
        <v/>
      </c>
      <c r="AC155" s="1" t="str">
        <f t="shared" si="26"/>
        <v/>
      </c>
      <c r="AD155" s="1">
        <f t="shared" si="26"/>
        <v>1</v>
      </c>
      <c r="AE155" s="1">
        <f t="shared" si="24"/>
        <v>1</v>
      </c>
      <c r="AF155" s="1"/>
      <c r="AG155" s="1"/>
      <c r="AH155" s="1"/>
      <c r="AI155" s="1"/>
      <c r="AJ155" s="1"/>
    </row>
    <row r="156" spans="1:36" x14ac:dyDescent="0.3">
      <c r="A156" s="2">
        <v>321</v>
      </c>
      <c r="B156" s="2">
        <v>10</v>
      </c>
      <c r="C156" s="2">
        <v>2</v>
      </c>
      <c r="D156" s="4"/>
      <c r="E156" s="1">
        <v>3994</v>
      </c>
      <c r="F156" s="1" t="s">
        <v>3</v>
      </c>
      <c r="G156" s="1" t="s">
        <v>391</v>
      </c>
      <c r="H156" s="1">
        <v>121</v>
      </c>
      <c r="I156" s="1"/>
      <c r="J156" s="1">
        <v>2</v>
      </c>
      <c r="K156" s="1" t="s">
        <v>398</v>
      </c>
      <c r="L156" s="1">
        <v>2</v>
      </c>
      <c r="M156" s="1">
        <v>2</v>
      </c>
      <c r="N156" s="1"/>
      <c r="O156" s="1"/>
      <c r="P156" s="1"/>
      <c r="Q156" s="1" t="s">
        <v>29</v>
      </c>
      <c r="R156" s="1" t="s">
        <v>29</v>
      </c>
      <c r="S156" s="1" t="s">
        <v>29</v>
      </c>
      <c r="T156" s="1" t="s">
        <v>354</v>
      </c>
      <c r="U156" s="1">
        <f t="shared" si="20"/>
        <v>10</v>
      </c>
      <c r="V156" s="6">
        <f t="shared" si="21"/>
        <v>0.2</v>
      </c>
      <c r="W156" s="1"/>
      <c r="X156" s="3">
        <f t="shared" si="22"/>
        <v>0</v>
      </c>
      <c r="Y156" s="1" t="str">
        <f t="shared" si="23"/>
        <v/>
      </c>
      <c r="Z156" s="1" t="str">
        <f t="shared" si="25"/>
        <v/>
      </c>
      <c r="AA156" s="1" t="str">
        <f t="shared" si="26"/>
        <v/>
      </c>
      <c r="AB156" s="1" t="str">
        <f t="shared" si="26"/>
        <v/>
      </c>
      <c r="AC156" s="1" t="str">
        <f t="shared" si="26"/>
        <v/>
      </c>
      <c r="AD156" s="1">
        <f t="shared" si="26"/>
        <v>1</v>
      </c>
      <c r="AE156" s="1">
        <f t="shared" si="24"/>
        <v>1</v>
      </c>
      <c r="AF156" s="1"/>
      <c r="AG156" s="1"/>
      <c r="AH156" s="1"/>
      <c r="AI156" s="1"/>
      <c r="AJ156" s="1"/>
    </row>
    <row r="157" spans="1:36" x14ac:dyDescent="0.3">
      <c r="A157" s="2">
        <v>341</v>
      </c>
      <c r="B157" s="2">
        <v>10</v>
      </c>
      <c r="C157" s="2">
        <v>0</v>
      </c>
      <c r="D157" s="4"/>
      <c r="E157" s="1">
        <v>4014</v>
      </c>
      <c r="F157" s="1" t="s">
        <v>3</v>
      </c>
      <c r="G157" s="1" t="s">
        <v>391</v>
      </c>
      <c r="H157" s="1">
        <v>144</v>
      </c>
      <c r="I157" s="1"/>
      <c r="J157" s="1">
        <v>2</v>
      </c>
      <c r="K157" s="1" t="s">
        <v>413</v>
      </c>
      <c r="L157" s="1">
        <v>2</v>
      </c>
      <c r="M157" s="1">
        <v>2</v>
      </c>
      <c r="N157" s="1"/>
      <c r="O157" s="1"/>
      <c r="P157" s="1"/>
      <c r="Q157" s="1" t="s">
        <v>29</v>
      </c>
      <c r="R157" s="1" t="s">
        <v>29</v>
      </c>
      <c r="S157" s="1" t="s">
        <v>29</v>
      </c>
      <c r="T157" s="1" t="s">
        <v>411</v>
      </c>
      <c r="U157" s="1">
        <f t="shared" si="20"/>
        <v>10</v>
      </c>
      <c r="V157" s="6">
        <f t="shared" si="21"/>
        <v>0</v>
      </c>
      <c r="W157" s="1"/>
      <c r="X157" s="3">
        <f t="shared" si="22"/>
        <v>0</v>
      </c>
      <c r="Y157" s="1" t="str">
        <f t="shared" si="23"/>
        <v/>
      </c>
      <c r="Z157" s="1" t="str">
        <f t="shared" si="25"/>
        <v/>
      </c>
      <c r="AA157" s="1" t="str">
        <f t="shared" si="26"/>
        <v/>
      </c>
      <c r="AB157" s="1" t="str">
        <f t="shared" si="26"/>
        <v/>
      </c>
      <c r="AC157" s="1" t="str">
        <f t="shared" si="26"/>
        <v/>
      </c>
      <c r="AD157" s="1">
        <f t="shared" si="26"/>
        <v>1</v>
      </c>
      <c r="AE157" s="1">
        <f t="shared" si="24"/>
        <v>1</v>
      </c>
      <c r="AF157" s="1"/>
      <c r="AG157" s="1"/>
      <c r="AH157" s="1"/>
      <c r="AI157" s="1"/>
      <c r="AJ157" s="1"/>
    </row>
    <row r="158" spans="1:36" x14ac:dyDescent="0.3">
      <c r="A158" s="2">
        <v>331</v>
      </c>
      <c r="B158" s="2">
        <v>10</v>
      </c>
      <c r="C158" s="2">
        <v>0</v>
      </c>
      <c r="D158" s="4"/>
      <c r="E158" s="1">
        <v>4004</v>
      </c>
      <c r="F158" s="1" t="s">
        <v>3</v>
      </c>
      <c r="G158" s="1" t="s">
        <v>391</v>
      </c>
      <c r="H158" s="1">
        <v>134</v>
      </c>
      <c r="I158" s="1"/>
      <c r="J158" s="1">
        <v>2</v>
      </c>
      <c r="K158" s="1" t="s">
        <v>405</v>
      </c>
      <c r="L158" s="1">
        <v>2</v>
      </c>
      <c r="M158" s="1">
        <v>2</v>
      </c>
      <c r="N158" s="1"/>
      <c r="O158" s="1"/>
      <c r="P158" s="1"/>
      <c r="Q158" s="1" t="s">
        <v>29</v>
      </c>
      <c r="R158" s="1" t="s">
        <v>29</v>
      </c>
      <c r="S158" s="1" t="s">
        <v>29</v>
      </c>
      <c r="T158" s="1" t="s">
        <v>404</v>
      </c>
      <c r="U158" s="1">
        <f t="shared" si="20"/>
        <v>10</v>
      </c>
      <c r="V158" s="6">
        <f t="shared" si="21"/>
        <v>0</v>
      </c>
      <c r="W158" s="1"/>
      <c r="X158" s="3">
        <f t="shared" si="22"/>
        <v>0</v>
      </c>
      <c r="Y158" s="1" t="str">
        <f t="shared" si="23"/>
        <v/>
      </c>
      <c r="Z158" s="1" t="str">
        <f t="shared" si="25"/>
        <v/>
      </c>
      <c r="AA158" s="1" t="str">
        <f t="shared" si="26"/>
        <v/>
      </c>
      <c r="AB158" s="1" t="str">
        <f t="shared" si="26"/>
        <v/>
      </c>
      <c r="AC158" s="1" t="str">
        <f t="shared" si="26"/>
        <v/>
      </c>
      <c r="AD158" s="1">
        <f t="shared" si="26"/>
        <v>1</v>
      </c>
      <c r="AE158" s="1">
        <f t="shared" si="24"/>
        <v>1</v>
      </c>
      <c r="AF158" s="1"/>
      <c r="AG158" s="1"/>
      <c r="AH158" s="1"/>
      <c r="AI158" s="1"/>
      <c r="AJ158" s="1"/>
    </row>
    <row r="159" spans="1:36" x14ac:dyDescent="0.3">
      <c r="A159" s="2">
        <v>349</v>
      </c>
      <c r="B159" s="2">
        <v>10</v>
      </c>
      <c r="C159" s="2">
        <v>0</v>
      </c>
      <c r="D159" s="4"/>
      <c r="E159" s="1">
        <v>4022</v>
      </c>
      <c r="F159" s="1" t="s">
        <v>3</v>
      </c>
      <c r="G159" s="1" t="s">
        <v>391</v>
      </c>
      <c r="H159" s="1">
        <v>153</v>
      </c>
      <c r="I159" s="1"/>
      <c r="J159" s="1">
        <v>2</v>
      </c>
      <c r="K159" s="1" t="s">
        <v>419</v>
      </c>
      <c r="L159" s="1">
        <v>2</v>
      </c>
      <c r="M159" s="1">
        <v>2</v>
      </c>
      <c r="N159" s="1"/>
      <c r="O159" s="1"/>
      <c r="P159" s="1"/>
      <c r="Q159" s="1" t="s">
        <v>29</v>
      </c>
      <c r="R159" s="1" t="s">
        <v>29</v>
      </c>
      <c r="S159" s="1" t="s">
        <v>29</v>
      </c>
      <c r="T159" s="1" t="s">
        <v>420</v>
      </c>
      <c r="U159" s="1">
        <f t="shared" si="20"/>
        <v>10</v>
      </c>
      <c r="V159" s="6">
        <f t="shared" si="21"/>
        <v>0</v>
      </c>
      <c r="W159" s="1"/>
      <c r="X159" s="3">
        <f t="shared" si="22"/>
        <v>0</v>
      </c>
      <c r="Y159" s="1" t="str">
        <f t="shared" si="23"/>
        <v/>
      </c>
      <c r="Z159" s="1" t="str">
        <f t="shared" si="25"/>
        <v/>
      </c>
      <c r="AA159" s="1" t="str">
        <f t="shared" si="26"/>
        <v/>
      </c>
      <c r="AB159" s="1" t="str">
        <f t="shared" si="26"/>
        <v/>
      </c>
      <c r="AC159" s="1" t="str">
        <f t="shared" si="26"/>
        <v/>
      </c>
      <c r="AD159" s="1">
        <f t="shared" si="26"/>
        <v>1</v>
      </c>
      <c r="AE159" s="1">
        <f t="shared" si="24"/>
        <v>1</v>
      </c>
      <c r="AF159" s="1"/>
      <c r="AG159" s="1"/>
      <c r="AH159" s="1"/>
      <c r="AI159" s="1"/>
      <c r="AJ159" s="1"/>
    </row>
    <row r="160" spans="1:36" x14ac:dyDescent="0.3">
      <c r="A160" s="2">
        <v>345</v>
      </c>
      <c r="B160" s="2">
        <v>10</v>
      </c>
      <c r="C160" s="2">
        <v>0</v>
      </c>
      <c r="D160" s="4"/>
      <c r="E160" s="1">
        <v>4018</v>
      </c>
      <c r="F160" s="1" t="s">
        <v>3</v>
      </c>
      <c r="G160" s="1" t="s">
        <v>391</v>
      </c>
      <c r="H160" s="1">
        <v>151</v>
      </c>
      <c r="I160" s="1"/>
      <c r="J160" s="1">
        <v>2</v>
      </c>
      <c r="K160" s="1" t="s">
        <v>415</v>
      </c>
      <c r="L160" s="1">
        <v>2</v>
      </c>
      <c r="M160" s="1">
        <v>2</v>
      </c>
      <c r="N160" s="1"/>
      <c r="O160" s="1"/>
      <c r="P160" s="1"/>
      <c r="Q160" s="1" t="s">
        <v>29</v>
      </c>
      <c r="R160" s="1" t="s">
        <v>29</v>
      </c>
      <c r="S160" s="1" t="s">
        <v>29</v>
      </c>
      <c r="T160" s="1" t="s">
        <v>416</v>
      </c>
      <c r="U160" s="1">
        <f t="shared" si="20"/>
        <v>10</v>
      </c>
      <c r="V160" s="6">
        <f t="shared" si="21"/>
        <v>0</v>
      </c>
      <c r="W160" s="1"/>
      <c r="X160" s="3">
        <f t="shared" si="22"/>
        <v>0</v>
      </c>
      <c r="Y160" s="1" t="str">
        <f t="shared" si="23"/>
        <v/>
      </c>
      <c r="Z160" s="1" t="str">
        <f t="shared" si="25"/>
        <v/>
      </c>
      <c r="AA160" s="1" t="str">
        <f t="shared" si="26"/>
        <v/>
      </c>
      <c r="AB160" s="1" t="str">
        <f t="shared" si="26"/>
        <v/>
      </c>
      <c r="AC160" s="1" t="str">
        <f t="shared" si="26"/>
        <v/>
      </c>
      <c r="AD160" s="1">
        <f t="shared" si="26"/>
        <v>1</v>
      </c>
      <c r="AE160" s="1">
        <f t="shared" si="24"/>
        <v>1</v>
      </c>
      <c r="AF160" s="1"/>
      <c r="AG160" s="1"/>
      <c r="AH160" s="1"/>
      <c r="AI160" s="1"/>
      <c r="AJ160" s="1"/>
    </row>
    <row r="161" spans="1:36" x14ac:dyDescent="0.3">
      <c r="A161" s="2">
        <v>353</v>
      </c>
      <c r="B161" s="2">
        <v>10</v>
      </c>
      <c r="C161" s="2">
        <v>0</v>
      </c>
      <c r="D161" s="4"/>
      <c r="E161" s="1">
        <v>4026</v>
      </c>
      <c r="F161" s="1" t="s">
        <v>3</v>
      </c>
      <c r="G161" s="1" t="s">
        <v>391</v>
      </c>
      <c r="H161" s="1">
        <v>155</v>
      </c>
      <c r="I161" s="1"/>
      <c r="J161" s="1">
        <v>2</v>
      </c>
      <c r="K161" s="1" t="s">
        <v>422</v>
      </c>
      <c r="L161" s="1">
        <v>2</v>
      </c>
      <c r="M161" s="1">
        <v>2</v>
      </c>
      <c r="N161" s="1"/>
      <c r="O161" s="1"/>
      <c r="P161" s="1"/>
      <c r="Q161" s="1" t="s">
        <v>29</v>
      </c>
      <c r="R161" s="1" t="s">
        <v>29</v>
      </c>
      <c r="S161" s="1" t="s">
        <v>29</v>
      </c>
      <c r="T161" s="1" t="s">
        <v>420</v>
      </c>
      <c r="U161" s="1">
        <f t="shared" si="20"/>
        <v>10</v>
      </c>
      <c r="V161" s="6">
        <f t="shared" si="21"/>
        <v>0</v>
      </c>
      <c r="W161" s="1"/>
      <c r="X161" s="3">
        <f t="shared" si="22"/>
        <v>0</v>
      </c>
      <c r="Y161" s="1" t="str">
        <f t="shared" si="23"/>
        <v/>
      </c>
      <c r="Z161" s="1" t="str">
        <f t="shared" si="25"/>
        <v/>
      </c>
      <c r="AA161" s="1" t="str">
        <f t="shared" si="26"/>
        <v/>
      </c>
      <c r="AB161" s="1" t="str">
        <f t="shared" si="26"/>
        <v/>
      </c>
      <c r="AC161" s="1" t="str">
        <f t="shared" si="26"/>
        <v/>
      </c>
      <c r="AD161" s="1">
        <f t="shared" si="26"/>
        <v>1</v>
      </c>
      <c r="AE161" s="1">
        <f t="shared" si="24"/>
        <v>1</v>
      </c>
      <c r="AF161" s="1"/>
      <c r="AG161" s="1"/>
      <c r="AH161" s="1"/>
      <c r="AI161" s="1"/>
      <c r="AJ161" s="1"/>
    </row>
    <row r="162" spans="1:36" x14ac:dyDescent="0.3">
      <c r="A162" s="2">
        <v>327</v>
      </c>
      <c r="B162" s="2">
        <v>10</v>
      </c>
      <c r="C162" s="2">
        <v>0</v>
      </c>
      <c r="D162" s="4"/>
      <c r="E162" s="1">
        <v>4000</v>
      </c>
      <c r="F162" s="1" t="s">
        <v>3</v>
      </c>
      <c r="G162" s="1" t="s">
        <v>391</v>
      </c>
      <c r="H162" s="1">
        <v>132</v>
      </c>
      <c r="I162" s="1"/>
      <c r="J162" s="1">
        <v>2</v>
      </c>
      <c r="K162" s="1" t="s">
        <v>402</v>
      </c>
      <c r="L162" s="1">
        <v>2</v>
      </c>
      <c r="M162" s="1">
        <v>2</v>
      </c>
      <c r="N162" s="1"/>
      <c r="O162" s="1"/>
      <c r="P162" s="1"/>
      <c r="Q162" s="1" t="s">
        <v>29</v>
      </c>
      <c r="R162" s="1" t="s">
        <v>29</v>
      </c>
      <c r="S162" s="1" t="s">
        <v>29</v>
      </c>
      <c r="T162" s="1" t="s">
        <v>401</v>
      </c>
      <c r="U162" s="1">
        <f t="shared" si="20"/>
        <v>10</v>
      </c>
      <c r="V162" s="6">
        <f t="shared" si="21"/>
        <v>0</v>
      </c>
      <c r="W162" s="1"/>
      <c r="X162" s="3">
        <f t="shared" si="22"/>
        <v>0</v>
      </c>
      <c r="Y162" s="1" t="str">
        <f t="shared" si="23"/>
        <v/>
      </c>
      <c r="Z162" s="1" t="str">
        <f t="shared" si="25"/>
        <v/>
      </c>
      <c r="AA162" s="1" t="str">
        <f t="shared" ref="AA162:AD181" si="27">IFERROR(FIND(AA$1,$Q162),"")</f>
        <v/>
      </c>
      <c r="AB162" s="1" t="str">
        <f t="shared" si="27"/>
        <v/>
      </c>
      <c r="AC162" s="1" t="str">
        <f t="shared" si="27"/>
        <v/>
      </c>
      <c r="AD162" s="1">
        <f t="shared" si="27"/>
        <v>1</v>
      </c>
      <c r="AE162" s="1">
        <f t="shared" si="24"/>
        <v>1</v>
      </c>
      <c r="AF162" s="1"/>
      <c r="AG162" s="1"/>
      <c r="AH162" s="1"/>
      <c r="AI162" s="1"/>
      <c r="AJ162" s="1"/>
    </row>
    <row r="163" spans="1:36" x14ac:dyDescent="0.3">
      <c r="A163" s="2">
        <v>325</v>
      </c>
      <c r="B163" s="2">
        <v>10</v>
      </c>
      <c r="C163" s="2">
        <v>0</v>
      </c>
      <c r="D163" s="4"/>
      <c r="E163" s="1">
        <v>3998</v>
      </c>
      <c r="F163" s="1" t="s">
        <v>3</v>
      </c>
      <c r="G163" s="1" t="s">
        <v>391</v>
      </c>
      <c r="H163" s="1">
        <v>131</v>
      </c>
      <c r="I163" s="1"/>
      <c r="J163" s="1">
        <v>2</v>
      </c>
      <c r="K163" s="1" t="s">
        <v>400</v>
      </c>
      <c r="L163" s="1">
        <v>2</v>
      </c>
      <c r="M163" s="1">
        <v>2</v>
      </c>
      <c r="N163" s="1"/>
      <c r="O163" s="1"/>
      <c r="P163" s="1"/>
      <c r="Q163" s="1" t="s">
        <v>29</v>
      </c>
      <c r="R163" s="1" t="s">
        <v>29</v>
      </c>
      <c r="S163" s="1" t="s">
        <v>29</v>
      </c>
      <c r="T163" s="1" t="s">
        <v>401</v>
      </c>
      <c r="U163" s="1">
        <f t="shared" si="20"/>
        <v>10</v>
      </c>
      <c r="V163" s="6">
        <f t="shared" si="21"/>
        <v>0</v>
      </c>
      <c r="W163" s="1"/>
      <c r="X163" s="3">
        <f t="shared" si="22"/>
        <v>0</v>
      </c>
      <c r="Y163" s="1" t="str">
        <f t="shared" si="23"/>
        <v/>
      </c>
      <c r="Z163" s="1" t="str">
        <f t="shared" si="25"/>
        <v/>
      </c>
      <c r="AA163" s="1" t="str">
        <f t="shared" si="27"/>
        <v/>
      </c>
      <c r="AB163" s="1" t="str">
        <f t="shared" si="27"/>
        <v/>
      </c>
      <c r="AC163" s="1" t="str">
        <f t="shared" si="27"/>
        <v/>
      </c>
      <c r="AD163" s="1">
        <f t="shared" si="27"/>
        <v>1</v>
      </c>
      <c r="AE163" s="1">
        <f t="shared" si="24"/>
        <v>1</v>
      </c>
      <c r="AF163" s="1"/>
      <c r="AG163" s="1"/>
      <c r="AH163" s="1"/>
      <c r="AI163" s="1"/>
      <c r="AJ163" s="1"/>
    </row>
    <row r="164" spans="1:36" x14ac:dyDescent="0.3">
      <c r="A164" s="2">
        <v>317</v>
      </c>
      <c r="B164" s="2">
        <v>20</v>
      </c>
      <c r="C164" s="2">
        <v>8</v>
      </c>
      <c r="D164" s="4"/>
      <c r="E164" s="1">
        <v>3989</v>
      </c>
      <c r="F164" s="1" t="s">
        <v>3</v>
      </c>
      <c r="G164" s="1" t="s">
        <v>391</v>
      </c>
      <c r="H164" s="1">
        <v>110</v>
      </c>
      <c r="I164" s="1"/>
      <c r="J164" s="1">
        <v>2</v>
      </c>
      <c r="K164" s="1" t="s">
        <v>396</v>
      </c>
      <c r="L164" s="1">
        <v>2</v>
      </c>
      <c r="M164" s="1">
        <v>2</v>
      </c>
      <c r="N164" s="1"/>
      <c r="O164" s="1"/>
      <c r="P164" s="1"/>
      <c r="Q164" s="1" t="s">
        <v>29</v>
      </c>
      <c r="R164" s="1" t="s">
        <v>29</v>
      </c>
      <c r="S164" s="1" t="s">
        <v>29</v>
      </c>
      <c r="T164" s="1" t="s">
        <v>397</v>
      </c>
      <c r="U164" s="1">
        <f t="shared" si="20"/>
        <v>20</v>
      </c>
      <c r="V164" s="6">
        <f t="shared" si="21"/>
        <v>0.4</v>
      </c>
      <c r="W164" s="1"/>
      <c r="X164" s="3">
        <f t="shared" si="22"/>
        <v>0</v>
      </c>
      <c r="Y164" s="1" t="str">
        <f t="shared" si="23"/>
        <v/>
      </c>
      <c r="Z164" s="1" t="str">
        <f t="shared" si="25"/>
        <v/>
      </c>
      <c r="AA164" s="1" t="str">
        <f t="shared" si="27"/>
        <v/>
      </c>
      <c r="AB164" s="1" t="str">
        <f t="shared" si="27"/>
        <v/>
      </c>
      <c r="AC164" s="1" t="str">
        <f t="shared" si="27"/>
        <v/>
      </c>
      <c r="AD164" s="1">
        <f t="shared" si="27"/>
        <v>1</v>
      </c>
      <c r="AE164" s="1">
        <f t="shared" si="24"/>
        <v>1</v>
      </c>
      <c r="AF164" s="1"/>
      <c r="AG164" s="1"/>
      <c r="AH164" s="1"/>
      <c r="AI164" s="1"/>
      <c r="AJ164" s="1"/>
    </row>
    <row r="165" spans="1:36" x14ac:dyDescent="0.3">
      <c r="A165" s="2">
        <v>319</v>
      </c>
      <c r="B165" s="2">
        <v>4</v>
      </c>
      <c r="C165" s="2">
        <v>0</v>
      </c>
      <c r="D165" s="4"/>
      <c r="E165" s="1">
        <v>3992</v>
      </c>
      <c r="F165" s="1" t="s">
        <v>3</v>
      </c>
      <c r="G165" s="1" t="s">
        <v>391</v>
      </c>
      <c r="H165" s="1">
        <v>110</v>
      </c>
      <c r="I165" s="1"/>
      <c r="J165" s="1">
        <v>4</v>
      </c>
      <c r="K165" s="1" t="s">
        <v>396</v>
      </c>
      <c r="L165" s="1">
        <v>2</v>
      </c>
      <c r="M165" s="1">
        <v>2</v>
      </c>
      <c r="N165" s="1"/>
      <c r="O165" s="1"/>
      <c r="P165" s="1"/>
      <c r="Q165" s="1" t="s">
        <v>29</v>
      </c>
      <c r="R165" s="1" t="s">
        <v>29</v>
      </c>
      <c r="S165" s="1" t="s">
        <v>29</v>
      </c>
      <c r="T165" s="1" t="s">
        <v>395</v>
      </c>
      <c r="U165" s="1">
        <f t="shared" si="20"/>
        <v>4</v>
      </c>
      <c r="V165" s="6">
        <f t="shared" si="21"/>
        <v>0</v>
      </c>
      <c r="W165" s="1"/>
      <c r="X165" s="3">
        <f t="shared" si="22"/>
        <v>0</v>
      </c>
      <c r="Y165" s="1" t="str">
        <f t="shared" si="23"/>
        <v/>
      </c>
      <c r="Z165" s="1" t="str">
        <f t="shared" ref="Z165:Z196" si="28">IFERROR(FIND(Z$1,$Q165),"")</f>
        <v/>
      </c>
      <c r="AA165" s="1" t="str">
        <f t="shared" si="27"/>
        <v/>
      </c>
      <c r="AB165" s="1" t="str">
        <f t="shared" si="27"/>
        <v/>
      </c>
      <c r="AC165" s="1" t="str">
        <f t="shared" si="27"/>
        <v/>
      </c>
      <c r="AD165" s="1">
        <f t="shared" si="27"/>
        <v>1</v>
      </c>
      <c r="AE165" s="1">
        <f t="shared" si="24"/>
        <v>1</v>
      </c>
      <c r="AF165" s="1"/>
      <c r="AG165" s="1"/>
      <c r="AH165" s="1"/>
      <c r="AI165" s="1"/>
      <c r="AJ165" s="1"/>
    </row>
    <row r="166" spans="1:36" x14ac:dyDescent="0.3">
      <c r="A166" s="2">
        <v>100</v>
      </c>
      <c r="B166" s="2">
        <v>15</v>
      </c>
      <c r="C166" s="2">
        <v>0</v>
      </c>
      <c r="D166" s="4"/>
      <c r="E166" s="1">
        <v>4479</v>
      </c>
      <c r="F166" s="1" t="s">
        <v>3</v>
      </c>
      <c r="G166" s="1" t="s">
        <v>121</v>
      </c>
      <c r="H166" s="1">
        <v>491</v>
      </c>
      <c r="I166" s="1"/>
      <c r="J166" s="1">
        <v>2</v>
      </c>
      <c r="K166" s="1" t="s">
        <v>135</v>
      </c>
      <c r="L166" s="1">
        <v>2</v>
      </c>
      <c r="M166" s="1">
        <v>2</v>
      </c>
      <c r="N166" s="1"/>
      <c r="O166" s="1"/>
      <c r="P166" s="1"/>
      <c r="Q166" s="1" t="s">
        <v>29</v>
      </c>
      <c r="R166" s="1" t="s">
        <v>29</v>
      </c>
      <c r="S166" s="1" t="s">
        <v>29</v>
      </c>
      <c r="T166" s="1" t="s">
        <v>87</v>
      </c>
      <c r="U166" s="1">
        <f t="shared" si="20"/>
        <v>15</v>
      </c>
      <c r="V166" s="6">
        <f t="shared" si="21"/>
        <v>0</v>
      </c>
      <c r="W166" s="1"/>
      <c r="X166" s="3">
        <f t="shared" si="22"/>
        <v>0</v>
      </c>
      <c r="Y166" s="1" t="str">
        <f t="shared" si="23"/>
        <v/>
      </c>
      <c r="Z166" s="1" t="str">
        <f t="shared" si="28"/>
        <v/>
      </c>
      <c r="AA166" s="1" t="str">
        <f t="shared" si="27"/>
        <v/>
      </c>
      <c r="AB166" s="1" t="str">
        <f t="shared" si="27"/>
        <v/>
      </c>
      <c r="AC166" s="1" t="str">
        <f t="shared" si="27"/>
        <v/>
      </c>
      <c r="AD166" s="1">
        <f t="shared" si="27"/>
        <v>1</v>
      </c>
      <c r="AE166" s="1">
        <f t="shared" si="24"/>
        <v>1</v>
      </c>
      <c r="AF166" s="1"/>
      <c r="AG166" s="1"/>
      <c r="AH166" s="1"/>
      <c r="AI166" s="1"/>
      <c r="AJ166" s="1"/>
    </row>
    <row r="167" spans="1:36" x14ac:dyDescent="0.3">
      <c r="A167" s="2">
        <v>104</v>
      </c>
      <c r="B167" s="2">
        <v>15</v>
      </c>
      <c r="C167" s="2">
        <v>7</v>
      </c>
      <c r="D167" s="4"/>
      <c r="E167" s="1">
        <v>4946</v>
      </c>
      <c r="F167" s="1" t="s">
        <v>3</v>
      </c>
      <c r="G167" s="1" t="s">
        <v>138</v>
      </c>
      <c r="H167" s="1">
        <v>535</v>
      </c>
      <c r="I167" s="1"/>
      <c r="J167" s="1">
        <v>21</v>
      </c>
      <c r="K167" s="1" t="s">
        <v>139</v>
      </c>
      <c r="L167" s="1">
        <v>3</v>
      </c>
      <c r="M167" s="1">
        <v>3</v>
      </c>
      <c r="N167" s="1"/>
      <c r="O167" s="1"/>
      <c r="P167" s="1"/>
      <c r="Q167" s="1" t="s">
        <v>29</v>
      </c>
      <c r="R167" s="1" t="s">
        <v>116</v>
      </c>
      <c r="S167" s="1" t="s">
        <v>116</v>
      </c>
      <c r="T167" s="1" t="s">
        <v>140</v>
      </c>
      <c r="U167" s="1">
        <f t="shared" si="20"/>
        <v>15</v>
      </c>
      <c r="V167" s="6">
        <f t="shared" si="21"/>
        <v>0.46666666666666667</v>
      </c>
      <c r="W167" s="1"/>
      <c r="X167" s="3">
        <f t="shared" si="22"/>
        <v>0</v>
      </c>
      <c r="Y167" s="1" t="str">
        <f t="shared" si="23"/>
        <v/>
      </c>
      <c r="Z167" s="1" t="str">
        <f t="shared" si="28"/>
        <v/>
      </c>
      <c r="AA167" s="1" t="str">
        <f t="shared" si="27"/>
        <v/>
      </c>
      <c r="AB167" s="1" t="str">
        <f t="shared" si="27"/>
        <v/>
      </c>
      <c r="AC167" s="1" t="str">
        <f t="shared" si="27"/>
        <v/>
      </c>
      <c r="AD167" s="1">
        <f t="shared" si="27"/>
        <v>1</v>
      </c>
      <c r="AE167" s="1">
        <f t="shared" si="24"/>
        <v>1</v>
      </c>
      <c r="AF167" s="1"/>
      <c r="AG167" s="1"/>
      <c r="AH167" s="1"/>
      <c r="AI167" s="1"/>
      <c r="AJ167" s="1"/>
    </row>
    <row r="168" spans="1:36" x14ac:dyDescent="0.3">
      <c r="A168" s="2">
        <v>105</v>
      </c>
      <c r="B168" s="2">
        <v>15</v>
      </c>
      <c r="C168" s="2">
        <v>4</v>
      </c>
      <c r="D168" s="4"/>
      <c r="E168" s="1">
        <v>4481</v>
      </c>
      <c r="F168" s="1" t="s">
        <v>3</v>
      </c>
      <c r="G168" s="1" t="s">
        <v>138</v>
      </c>
      <c r="H168" s="1">
        <v>540</v>
      </c>
      <c r="I168" s="1"/>
      <c r="J168" s="1">
        <v>21</v>
      </c>
      <c r="K168" s="1" t="s">
        <v>141</v>
      </c>
      <c r="L168" s="1">
        <v>3</v>
      </c>
      <c r="M168" s="1">
        <v>3</v>
      </c>
      <c r="N168" s="1"/>
      <c r="O168" s="1"/>
      <c r="P168" s="1"/>
      <c r="Q168" s="1" t="s">
        <v>29</v>
      </c>
      <c r="R168" s="1" t="s">
        <v>116</v>
      </c>
      <c r="S168" s="1" t="s">
        <v>116</v>
      </c>
      <c r="T168" s="1" t="s">
        <v>142</v>
      </c>
      <c r="U168" s="1">
        <f t="shared" si="20"/>
        <v>15</v>
      </c>
      <c r="V168" s="6">
        <f t="shared" si="21"/>
        <v>0.26666666666666666</v>
      </c>
      <c r="W168" s="1"/>
      <c r="X168" s="3">
        <f t="shared" si="22"/>
        <v>0</v>
      </c>
      <c r="Y168" s="1" t="str">
        <f t="shared" si="23"/>
        <v/>
      </c>
      <c r="Z168" s="1" t="str">
        <f t="shared" si="28"/>
        <v/>
      </c>
      <c r="AA168" s="1" t="str">
        <f t="shared" si="27"/>
        <v/>
      </c>
      <c r="AB168" s="1" t="str">
        <f t="shared" si="27"/>
        <v/>
      </c>
      <c r="AC168" s="1" t="str">
        <f t="shared" si="27"/>
        <v/>
      </c>
      <c r="AD168" s="1">
        <f t="shared" si="27"/>
        <v>1</v>
      </c>
      <c r="AE168" s="1">
        <f t="shared" si="24"/>
        <v>1</v>
      </c>
      <c r="AF168" s="1"/>
      <c r="AG168" s="1"/>
      <c r="AH168" s="1"/>
      <c r="AI168" s="1"/>
      <c r="AJ168" s="1"/>
    </row>
    <row r="169" spans="1:36" x14ac:dyDescent="0.3">
      <c r="A169" s="2">
        <v>424</v>
      </c>
      <c r="B169" s="2">
        <v>20</v>
      </c>
      <c r="C169" s="2">
        <v>8</v>
      </c>
      <c r="D169" s="4"/>
      <c r="E169" s="1">
        <v>4681</v>
      </c>
      <c r="F169" s="1" t="s">
        <v>3</v>
      </c>
      <c r="G169" s="1" t="s">
        <v>499</v>
      </c>
      <c r="H169" s="1">
        <v>527</v>
      </c>
      <c r="I169" s="1"/>
      <c r="J169" s="1">
        <v>21</v>
      </c>
      <c r="K169" s="1" t="s">
        <v>500</v>
      </c>
      <c r="L169" s="1">
        <v>3</v>
      </c>
      <c r="M169" s="1">
        <v>3</v>
      </c>
      <c r="N169" s="1"/>
      <c r="O169" s="1"/>
      <c r="P169" s="1"/>
      <c r="Q169" s="1" t="s">
        <v>29</v>
      </c>
      <c r="R169" s="1" t="s">
        <v>116</v>
      </c>
      <c r="S169" s="1" t="s">
        <v>116</v>
      </c>
      <c r="T169" s="1" t="s">
        <v>501</v>
      </c>
      <c r="U169" s="1">
        <f t="shared" si="20"/>
        <v>20</v>
      </c>
      <c r="V169" s="6">
        <f t="shared" si="21"/>
        <v>0.4</v>
      </c>
      <c r="W169" s="1"/>
      <c r="X169" s="3">
        <f t="shared" si="22"/>
        <v>0</v>
      </c>
      <c r="Y169" s="1" t="str">
        <f t="shared" si="23"/>
        <v/>
      </c>
      <c r="Z169" s="1" t="str">
        <f t="shared" si="28"/>
        <v/>
      </c>
      <c r="AA169" s="1" t="str">
        <f t="shared" si="27"/>
        <v/>
      </c>
      <c r="AB169" s="1" t="str">
        <f t="shared" si="27"/>
        <v/>
      </c>
      <c r="AC169" s="1" t="str">
        <f t="shared" si="27"/>
        <v/>
      </c>
      <c r="AD169" s="1">
        <f t="shared" si="27"/>
        <v>1</v>
      </c>
      <c r="AE169" s="1">
        <f t="shared" si="24"/>
        <v>1</v>
      </c>
      <c r="AF169" s="1"/>
      <c r="AG169" s="1"/>
      <c r="AH169" s="1"/>
      <c r="AI169" s="1"/>
      <c r="AJ169" s="1"/>
    </row>
    <row r="170" spans="1:36" x14ac:dyDescent="0.3">
      <c r="A170" s="2">
        <v>307</v>
      </c>
      <c r="B170" s="2">
        <v>15</v>
      </c>
      <c r="C170" s="2">
        <v>15</v>
      </c>
      <c r="D170" s="4"/>
      <c r="E170" s="1">
        <v>4653</v>
      </c>
      <c r="F170" s="1" t="s">
        <v>3</v>
      </c>
      <c r="G170" s="1" t="s">
        <v>378</v>
      </c>
      <c r="H170" s="1">
        <v>527</v>
      </c>
      <c r="I170" s="1"/>
      <c r="J170" s="1">
        <v>21</v>
      </c>
      <c r="K170" s="1" t="s">
        <v>381</v>
      </c>
      <c r="L170" s="1">
        <v>3</v>
      </c>
      <c r="M170" s="1">
        <v>3</v>
      </c>
      <c r="N170" s="1"/>
      <c r="O170" s="1"/>
      <c r="P170" s="1"/>
      <c r="Q170" s="1" t="s">
        <v>29</v>
      </c>
      <c r="R170" s="1" t="s">
        <v>116</v>
      </c>
      <c r="S170" s="1" t="s">
        <v>116</v>
      </c>
      <c r="T170" s="1" t="s">
        <v>382</v>
      </c>
      <c r="U170" s="1">
        <f t="shared" si="20"/>
        <v>15</v>
      </c>
      <c r="V170" s="6">
        <f t="shared" si="21"/>
        <v>1</v>
      </c>
      <c r="W170" s="1"/>
      <c r="X170" s="3">
        <f t="shared" si="22"/>
        <v>0</v>
      </c>
      <c r="Y170" s="1" t="str">
        <f t="shared" si="23"/>
        <v/>
      </c>
      <c r="Z170" s="1" t="str">
        <f t="shared" si="28"/>
        <v/>
      </c>
      <c r="AA170" s="1" t="str">
        <f t="shared" si="27"/>
        <v/>
      </c>
      <c r="AB170" s="1" t="str">
        <f t="shared" si="27"/>
        <v/>
      </c>
      <c r="AC170" s="1" t="str">
        <f t="shared" si="27"/>
        <v/>
      </c>
      <c r="AD170" s="1">
        <f t="shared" si="27"/>
        <v>1</v>
      </c>
      <c r="AE170" s="1">
        <f t="shared" si="24"/>
        <v>1</v>
      </c>
      <c r="AF170" s="1"/>
      <c r="AG170" s="1"/>
      <c r="AH170" s="1"/>
      <c r="AI170" s="1"/>
      <c r="AJ170" s="1"/>
    </row>
    <row r="171" spans="1:36" x14ac:dyDescent="0.3">
      <c r="A171" s="2">
        <v>430</v>
      </c>
      <c r="B171" s="2">
        <v>12</v>
      </c>
      <c r="C171" s="2">
        <v>12</v>
      </c>
      <c r="D171" s="4"/>
      <c r="E171" s="1">
        <v>4686</v>
      </c>
      <c r="F171" s="1" t="s">
        <v>3</v>
      </c>
      <c r="G171" s="1" t="s">
        <v>499</v>
      </c>
      <c r="H171" s="1">
        <v>694</v>
      </c>
      <c r="I171" s="1"/>
      <c r="J171" s="1">
        <v>1</v>
      </c>
      <c r="K171" s="1" t="s">
        <v>508</v>
      </c>
      <c r="L171" s="1">
        <v>3</v>
      </c>
      <c r="M171" s="1">
        <v>3</v>
      </c>
      <c r="N171" s="1"/>
      <c r="O171" s="1"/>
      <c r="P171" s="1"/>
      <c r="Q171" s="1" t="s">
        <v>29</v>
      </c>
      <c r="R171" s="1" t="s">
        <v>29</v>
      </c>
      <c r="S171" s="1" t="s">
        <v>29</v>
      </c>
      <c r="T171" s="1" t="s">
        <v>505</v>
      </c>
      <c r="U171" s="1">
        <f t="shared" si="20"/>
        <v>12</v>
      </c>
      <c r="V171" s="6">
        <f t="shared" si="21"/>
        <v>1</v>
      </c>
      <c r="W171" s="1"/>
      <c r="X171" s="3">
        <f t="shared" si="22"/>
        <v>0</v>
      </c>
      <c r="Y171" s="1" t="str">
        <f t="shared" si="23"/>
        <v/>
      </c>
      <c r="Z171" s="1" t="str">
        <f t="shared" si="28"/>
        <v/>
      </c>
      <c r="AA171" s="1" t="str">
        <f t="shared" si="27"/>
        <v/>
      </c>
      <c r="AB171" s="1" t="str">
        <f t="shared" si="27"/>
        <v/>
      </c>
      <c r="AC171" s="1" t="str">
        <f t="shared" si="27"/>
        <v/>
      </c>
      <c r="AD171" s="1">
        <f t="shared" si="27"/>
        <v>1</v>
      </c>
      <c r="AE171" s="1">
        <f t="shared" si="24"/>
        <v>1</v>
      </c>
      <c r="AF171" s="1"/>
      <c r="AG171" s="1"/>
      <c r="AH171" s="1"/>
      <c r="AI171" s="1"/>
      <c r="AJ171" s="1"/>
    </row>
    <row r="172" spans="1:36" x14ac:dyDescent="0.3">
      <c r="A172" s="2">
        <v>265</v>
      </c>
      <c r="B172" s="2">
        <v>10</v>
      </c>
      <c r="C172" s="2">
        <v>3</v>
      </c>
      <c r="D172" s="4"/>
      <c r="E172" s="1">
        <v>4499</v>
      </c>
      <c r="F172" s="1" t="s">
        <v>3</v>
      </c>
      <c r="G172" s="1" t="s">
        <v>326</v>
      </c>
      <c r="H172" s="1">
        <v>392</v>
      </c>
      <c r="I172" s="1"/>
      <c r="J172" s="1">
        <v>1</v>
      </c>
      <c r="K172" s="1" t="s">
        <v>340</v>
      </c>
      <c r="L172" s="1">
        <v>3</v>
      </c>
      <c r="M172" s="1">
        <v>3</v>
      </c>
      <c r="N172" s="1"/>
      <c r="O172" s="1"/>
      <c r="P172" s="1"/>
      <c r="Q172" s="1" t="s">
        <v>29</v>
      </c>
      <c r="R172" s="1" t="s">
        <v>29</v>
      </c>
      <c r="S172" s="1" t="s">
        <v>29</v>
      </c>
      <c r="T172" s="1" t="s">
        <v>73</v>
      </c>
      <c r="U172" s="1">
        <f t="shared" si="20"/>
        <v>10</v>
      </c>
      <c r="V172" s="6">
        <f t="shared" si="21"/>
        <v>0.3</v>
      </c>
      <c r="W172" s="1"/>
      <c r="X172" s="3">
        <f t="shared" si="22"/>
        <v>0</v>
      </c>
      <c r="Y172" s="1" t="str">
        <f t="shared" si="23"/>
        <v/>
      </c>
      <c r="Z172" s="1" t="str">
        <f t="shared" si="28"/>
        <v/>
      </c>
      <c r="AA172" s="1" t="str">
        <f t="shared" si="27"/>
        <v/>
      </c>
      <c r="AB172" s="1" t="str">
        <f t="shared" si="27"/>
        <v/>
      </c>
      <c r="AC172" s="1" t="str">
        <f t="shared" si="27"/>
        <v/>
      </c>
      <c r="AD172" s="1">
        <f t="shared" si="27"/>
        <v>1</v>
      </c>
      <c r="AE172" s="1">
        <f t="shared" si="24"/>
        <v>1</v>
      </c>
      <c r="AF172" s="1"/>
      <c r="AG172" s="1"/>
      <c r="AH172" s="1"/>
      <c r="AI172" s="1"/>
      <c r="AJ172" s="1"/>
    </row>
    <row r="173" spans="1:36" x14ac:dyDescent="0.3">
      <c r="A173" s="2">
        <v>101</v>
      </c>
      <c r="B173" s="2">
        <v>15</v>
      </c>
      <c r="C173" s="2">
        <v>1</v>
      </c>
      <c r="D173" s="4"/>
      <c r="E173" s="1">
        <v>4480</v>
      </c>
      <c r="F173" s="1" t="s">
        <v>3</v>
      </c>
      <c r="G173" s="1" t="s">
        <v>121</v>
      </c>
      <c r="H173" s="1">
        <v>491</v>
      </c>
      <c r="I173" s="1"/>
      <c r="J173" s="1">
        <v>3</v>
      </c>
      <c r="K173" s="1" t="s">
        <v>135</v>
      </c>
      <c r="L173" s="1">
        <v>3</v>
      </c>
      <c r="M173" s="1">
        <v>3</v>
      </c>
      <c r="N173" s="1"/>
      <c r="O173" s="1"/>
      <c r="P173" s="1"/>
      <c r="Q173" s="1" t="s">
        <v>29</v>
      </c>
      <c r="R173" s="1" t="s">
        <v>29</v>
      </c>
      <c r="S173" s="1" t="s">
        <v>29</v>
      </c>
      <c r="T173" s="1" t="s">
        <v>87</v>
      </c>
      <c r="U173" s="1">
        <f t="shared" si="20"/>
        <v>15</v>
      </c>
      <c r="V173" s="6">
        <f t="shared" si="21"/>
        <v>6.6666666666666666E-2</v>
      </c>
      <c r="W173" s="1"/>
      <c r="X173" s="3">
        <f t="shared" si="22"/>
        <v>0</v>
      </c>
      <c r="Y173" s="1" t="str">
        <f t="shared" si="23"/>
        <v/>
      </c>
      <c r="Z173" s="1" t="str">
        <f t="shared" si="28"/>
        <v/>
      </c>
      <c r="AA173" s="1" t="str">
        <f t="shared" si="27"/>
        <v/>
      </c>
      <c r="AB173" s="1" t="str">
        <f t="shared" si="27"/>
        <v/>
      </c>
      <c r="AC173" s="1" t="str">
        <f t="shared" si="27"/>
        <v/>
      </c>
      <c r="AD173" s="1">
        <f t="shared" si="27"/>
        <v>1</v>
      </c>
      <c r="AE173" s="1">
        <f t="shared" si="24"/>
        <v>1</v>
      </c>
      <c r="AF173" s="1"/>
      <c r="AG173" s="1"/>
      <c r="AH173" s="1"/>
      <c r="AI173" s="1"/>
      <c r="AJ173" s="1"/>
    </row>
    <row r="174" spans="1:36" x14ac:dyDescent="0.3">
      <c r="A174" s="2">
        <v>425</v>
      </c>
      <c r="B174" s="2">
        <v>20</v>
      </c>
      <c r="C174" s="2">
        <v>10</v>
      </c>
      <c r="D174" s="4"/>
      <c r="E174" s="1">
        <v>4682</v>
      </c>
      <c r="F174" s="1" t="s">
        <v>3</v>
      </c>
      <c r="G174" s="1" t="s">
        <v>499</v>
      </c>
      <c r="H174" s="1">
        <v>605</v>
      </c>
      <c r="I174" s="1"/>
      <c r="J174" s="1">
        <v>21</v>
      </c>
      <c r="K174" s="1" t="s">
        <v>385</v>
      </c>
      <c r="L174" s="1">
        <v>3</v>
      </c>
      <c r="M174" s="1">
        <v>3</v>
      </c>
      <c r="N174" s="1"/>
      <c r="O174" s="1"/>
      <c r="P174" s="1"/>
      <c r="Q174" s="1" t="s">
        <v>29</v>
      </c>
      <c r="R174" s="1" t="s">
        <v>116</v>
      </c>
      <c r="S174" s="1" t="s">
        <v>116</v>
      </c>
      <c r="T174" s="1" t="s">
        <v>502</v>
      </c>
      <c r="U174" s="1">
        <f t="shared" si="20"/>
        <v>20</v>
      </c>
      <c r="V174" s="6">
        <f t="shared" si="21"/>
        <v>0.5</v>
      </c>
      <c r="W174" s="1"/>
      <c r="X174" s="3">
        <f t="shared" si="22"/>
        <v>0</v>
      </c>
      <c r="Y174" s="1" t="str">
        <f t="shared" si="23"/>
        <v/>
      </c>
      <c r="Z174" s="1" t="str">
        <f t="shared" si="28"/>
        <v/>
      </c>
      <c r="AA174" s="1" t="str">
        <f t="shared" si="27"/>
        <v/>
      </c>
      <c r="AB174" s="1" t="str">
        <f t="shared" si="27"/>
        <v/>
      </c>
      <c r="AC174" s="1" t="str">
        <f t="shared" si="27"/>
        <v/>
      </c>
      <c r="AD174" s="1">
        <f t="shared" si="27"/>
        <v>1</v>
      </c>
      <c r="AE174" s="1">
        <f t="shared" si="24"/>
        <v>1</v>
      </c>
      <c r="AF174" s="1"/>
      <c r="AG174" s="1"/>
      <c r="AH174" s="1"/>
      <c r="AI174" s="1"/>
      <c r="AJ174" s="1"/>
    </row>
    <row r="175" spans="1:36" x14ac:dyDescent="0.3">
      <c r="A175" s="2">
        <v>250</v>
      </c>
      <c r="B175" s="2">
        <v>20</v>
      </c>
      <c r="C175" s="2">
        <v>2</v>
      </c>
      <c r="D175" s="4"/>
      <c r="E175" s="1">
        <v>4822</v>
      </c>
      <c r="F175" s="1" t="s">
        <v>3</v>
      </c>
      <c r="G175" s="1" t="s">
        <v>324</v>
      </c>
      <c r="H175" s="1">
        <v>489</v>
      </c>
      <c r="I175" s="1"/>
      <c r="J175" s="1">
        <v>1</v>
      </c>
      <c r="K175" s="1" t="s">
        <v>325</v>
      </c>
      <c r="L175" s="1">
        <v>3</v>
      </c>
      <c r="M175" s="1">
        <v>3</v>
      </c>
      <c r="N175" s="1"/>
      <c r="O175" s="1"/>
      <c r="P175" s="1"/>
      <c r="Q175" s="1" t="s">
        <v>29</v>
      </c>
      <c r="R175" s="1" t="s">
        <v>29</v>
      </c>
      <c r="S175" s="1" t="s">
        <v>29</v>
      </c>
      <c r="T175" s="1" t="s">
        <v>311</v>
      </c>
      <c r="U175" s="1">
        <f t="shared" si="20"/>
        <v>20</v>
      </c>
      <c r="V175" s="6">
        <f t="shared" si="21"/>
        <v>0.1</v>
      </c>
      <c r="W175" s="1"/>
      <c r="X175" s="3">
        <f t="shared" si="22"/>
        <v>0</v>
      </c>
      <c r="Y175" s="1" t="str">
        <f t="shared" si="23"/>
        <v/>
      </c>
      <c r="Z175" s="1" t="str">
        <f t="shared" si="28"/>
        <v/>
      </c>
      <c r="AA175" s="1" t="str">
        <f t="shared" si="27"/>
        <v/>
      </c>
      <c r="AB175" s="1" t="str">
        <f t="shared" si="27"/>
        <v/>
      </c>
      <c r="AC175" s="1" t="str">
        <f t="shared" si="27"/>
        <v/>
      </c>
      <c r="AD175" s="1">
        <f t="shared" si="27"/>
        <v>1</v>
      </c>
      <c r="AE175" s="1">
        <f t="shared" si="24"/>
        <v>1</v>
      </c>
      <c r="AF175" s="1"/>
      <c r="AG175" s="1"/>
      <c r="AH175" s="1"/>
      <c r="AI175" s="1"/>
      <c r="AJ175" s="1"/>
    </row>
    <row r="176" spans="1:36" x14ac:dyDescent="0.3">
      <c r="A176" s="2">
        <v>396</v>
      </c>
      <c r="B176" s="2">
        <v>0</v>
      </c>
      <c r="C176" s="2">
        <v>2</v>
      </c>
      <c r="D176" s="4"/>
      <c r="E176" s="1">
        <v>5117</v>
      </c>
      <c r="F176" s="1" t="s">
        <v>3</v>
      </c>
      <c r="G176" s="1" t="s">
        <v>460</v>
      </c>
      <c r="H176" s="1">
        <v>489</v>
      </c>
      <c r="I176" s="1"/>
      <c r="J176" s="1">
        <v>1</v>
      </c>
      <c r="K176" s="1" t="s">
        <v>325</v>
      </c>
      <c r="L176" s="1">
        <v>3</v>
      </c>
      <c r="M176" s="1">
        <v>3</v>
      </c>
      <c r="N176" s="1"/>
      <c r="O176" s="1"/>
      <c r="P176" s="1"/>
      <c r="Q176" s="1" t="s">
        <v>29</v>
      </c>
      <c r="R176" s="1" t="s">
        <v>29</v>
      </c>
      <c r="S176" s="1" t="s">
        <v>29</v>
      </c>
      <c r="T176" s="1" t="s">
        <v>462</v>
      </c>
      <c r="U176" s="1">
        <f t="shared" si="20"/>
        <v>2</v>
      </c>
      <c r="V176" s="6">
        <f t="shared" si="21"/>
        <v>1</v>
      </c>
      <c r="W176" s="1"/>
      <c r="X176" s="3">
        <f t="shared" si="22"/>
        <v>0</v>
      </c>
      <c r="Y176" s="1" t="str">
        <f t="shared" si="23"/>
        <v/>
      </c>
      <c r="Z176" s="1" t="str">
        <f t="shared" si="28"/>
        <v/>
      </c>
      <c r="AA176" s="1" t="str">
        <f t="shared" si="27"/>
        <v/>
      </c>
      <c r="AB176" s="1" t="str">
        <f t="shared" si="27"/>
        <v/>
      </c>
      <c r="AC176" s="1" t="str">
        <f t="shared" si="27"/>
        <v/>
      </c>
      <c r="AD176" s="1">
        <f t="shared" si="27"/>
        <v>1</v>
      </c>
      <c r="AE176" s="1">
        <f t="shared" si="24"/>
        <v>1</v>
      </c>
      <c r="AF176" s="1"/>
      <c r="AG176" s="1"/>
      <c r="AH176" s="1"/>
      <c r="AI176" s="1"/>
      <c r="AJ176" s="1"/>
    </row>
    <row r="177" spans="1:36" x14ac:dyDescent="0.3">
      <c r="A177" s="2">
        <v>106</v>
      </c>
      <c r="B177" s="2">
        <v>15</v>
      </c>
      <c r="C177" s="2">
        <v>6</v>
      </c>
      <c r="D177" s="4"/>
      <c r="E177" s="1">
        <v>4482</v>
      </c>
      <c r="F177" s="1" t="s">
        <v>3</v>
      </c>
      <c r="G177" s="1" t="s">
        <v>138</v>
      </c>
      <c r="H177" s="1">
        <v>545</v>
      </c>
      <c r="I177" s="1"/>
      <c r="J177" s="1">
        <v>21</v>
      </c>
      <c r="K177" s="1" t="s">
        <v>143</v>
      </c>
      <c r="L177" s="1">
        <v>3</v>
      </c>
      <c r="M177" s="1">
        <v>3</v>
      </c>
      <c r="N177" s="1"/>
      <c r="O177" s="1"/>
      <c r="P177" s="1"/>
      <c r="Q177" s="1" t="s">
        <v>29</v>
      </c>
      <c r="R177" s="1" t="s">
        <v>116</v>
      </c>
      <c r="S177" s="1" t="s">
        <v>116</v>
      </c>
      <c r="T177" s="1" t="s">
        <v>39</v>
      </c>
      <c r="U177" s="1">
        <f t="shared" si="20"/>
        <v>15</v>
      </c>
      <c r="V177" s="6">
        <f t="shared" si="21"/>
        <v>0.4</v>
      </c>
      <c r="W177" s="1"/>
      <c r="X177" s="3">
        <f t="shared" si="22"/>
        <v>0</v>
      </c>
      <c r="Y177" s="1" t="str">
        <f t="shared" si="23"/>
        <v/>
      </c>
      <c r="Z177" s="1" t="str">
        <f t="shared" si="28"/>
        <v/>
      </c>
      <c r="AA177" s="1" t="str">
        <f t="shared" si="27"/>
        <v/>
      </c>
      <c r="AB177" s="1" t="str">
        <f t="shared" si="27"/>
        <v/>
      </c>
      <c r="AC177" s="1" t="str">
        <f t="shared" si="27"/>
        <v/>
      </c>
      <c r="AD177" s="1">
        <f t="shared" si="27"/>
        <v>1</v>
      </c>
      <c r="AE177" s="1">
        <f t="shared" si="24"/>
        <v>1</v>
      </c>
      <c r="AF177" s="1"/>
      <c r="AG177" s="1"/>
      <c r="AH177" s="1"/>
      <c r="AI177" s="1"/>
      <c r="AJ177" s="1"/>
    </row>
    <row r="178" spans="1:36" x14ac:dyDescent="0.3">
      <c r="A178" s="2">
        <v>309</v>
      </c>
      <c r="B178" s="2">
        <v>15</v>
      </c>
      <c r="C178" s="2">
        <v>6</v>
      </c>
      <c r="D178" s="4"/>
      <c r="E178" s="1">
        <v>4959</v>
      </c>
      <c r="F178" s="1" t="s">
        <v>3</v>
      </c>
      <c r="G178" s="1" t="s">
        <v>378</v>
      </c>
      <c r="H178" s="1">
        <v>545</v>
      </c>
      <c r="I178" s="1"/>
      <c r="J178" s="1">
        <v>21</v>
      </c>
      <c r="K178" s="1" t="s">
        <v>143</v>
      </c>
      <c r="L178" s="1">
        <v>3</v>
      </c>
      <c r="M178" s="1">
        <v>3</v>
      </c>
      <c r="N178" s="1"/>
      <c r="O178" s="1"/>
      <c r="P178" s="1"/>
      <c r="Q178" s="1" t="s">
        <v>29</v>
      </c>
      <c r="R178" s="1" t="s">
        <v>116</v>
      </c>
      <c r="S178" s="1" t="s">
        <v>116</v>
      </c>
      <c r="T178" s="1" t="s">
        <v>39</v>
      </c>
      <c r="U178" s="1">
        <f t="shared" si="20"/>
        <v>15</v>
      </c>
      <c r="V178" s="6">
        <f t="shared" si="21"/>
        <v>0.4</v>
      </c>
      <c r="W178" s="1"/>
      <c r="X178" s="3">
        <f t="shared" si="22"/>
        <v>0</v>
      </c>
      <c r="Y178" s="1" t="str">
        <f t="shared" si="23"/>
        <v/>
      </c>
      <c r="Z178" s="1" t="str">
        <f t="shared" si="28"/>
        <v/>
      </c>
      <c r="AA178" s="1" t="str">
        <f t="shared" si="27"/>
        <v/>
      </c>
      <c r="AB178" s="1" t="str">
        <f t="shared" si="27"/>
        <v/>
      </c>
      <c r="AC178" s="1" t="str">
        <f t="shared" si="27"/>
        <v/>
      </c>
      <c r="AD178" s="1">
        <f t="shared" si="27"/>
        <v>1</v>
      </c>
      <c r="AE178" s="1">
        <f t="shared" si="24"/>
        <v>1</v>
      </c>
      <c r="AF178" s="1"/>
      <c r="AG178" s="1"/>
      <c r="AH178" s="1"/>
      <c r="AI178" s="1"/>
      <c r="AJ178" s="1"/>
    </row>
    <row r="179" spans="1:36" x14ac:dyDescent="0.3">
      <c r="A179" s="2">
        <v>302</v>
      </c>
      <c r="B179" s="2">
        <v>0</v>
      </c>
      <c r="C179" s="2">
        <v>8</v>
      </c>
      <c r="D179" s="4"/>
      <c r="E179" s="1">
        <v>4380</v>
      </c>
      <c r="F179" s="1" t="s">
        <v>3</v>
      </c>
      <c r="G179" s="1" t="s">
        <v>359</v>
      </c>
      <c r="H179" s="1">
        <v>260</v>
      </c>
      <c r="I179" s="1"/>
      <c r="J179" s="1">
        <v>2</v>
      </c>
      <c r="K179" s="1" t="s">
        <v>374</v>
      </c>
      <c r="L179" s="1">
        <v>4</v>
      </c>
      <c r="M179" s="1">
        <v>4</v>
      </c>
      <c r="N179" s="1"/>
      <c r="O179" s="1"/>
      <c r="P179" s="1"/>
      <c r="Q179" s="1" t="s">
        <v>29</v>
      </c>
      <c r="R179" s="1" t="s">
        <v>229</v>
      </c>
      <c r="S179" s="1" t="s">
        <v>229</v>
      </c>
      <c r="T179" s="1" t="s">
        <v>361</v>
      </c>
      <c r="U179" s="1">
        <f t="shared" si="20"/>
        <v>8</v>
      </c>
      <c r="V179" s="6">
        <f t="shared" si="21"/>
        <v>1</v>
      </c>
      <c r="W179" s="1"/>
      <c r="X179" s="3">
        <f t="shared" si="22"/>
        <v>0</v>
      </c>
      <c r="Y179" s="1" t="str">
        <f t="shared" si="23"/>
        <v/>
      </c>
      <c r="Z179" s="1" t="str">
        <f t="shared" si="28"/>
        <v/>
      </c>
      <c r="AA179" s="1" t="str">
        <f t="shared" si="27"/>
        <v/>
      </c>
      <c r="AB179" s="1" t="str">
        <f t="shared" si="27"/>
        <v/>
      </c>
      <c r="AC179" s="1" t="str">
        <f t="shared" si="27"/>
        <v/>
      </c>
      <c r="AD179" s="1">
        <f t="shared" si="27"/>
        <v>1</v>
      </c>
      <c r="AE179" s="1">
        <f t="shared" si="24"/>
        <v>1</v>
      </c>
      <c r="AF179" s="1"/>
      <c r="AG179" s="1"/>
      <c r="AH179" s="1"/>
      <c r="AI179" s="1"/>
      <c r="AJ179" s="1"/>
    </row>
    <row r="180" spans="1:36" x14ac:dyDescent="0.3">
      <c r="A180" s="2">
        <v>186</v>
      </c>
      <c r="B180" s="2">
        <v>20</v>
      </c>
      <c r="C180" s="2">
        <v>3</v>
      </c>
      <c r="D180" s="4"/>
      <c r="E180" s="1">
        <v>4645</v>
      </c>
      <c r="F180" s="1" t="s">
        <v>3</v>
      </c>
      <c r="G180" s="1" t="s">
        <v>209</v>
      </c>
      <c r="H180" s="1">
        <v>442</v>
      </c>
      <c r="I180" s="1"/>
      <c r="J180" s="1">
        <v>1</v>
      </c>
      <c r="K180" s="1" t="s">
        <v>248</v>
      </c>
      <c r="L180" s="1">
        <v>5</v>
      </c>
      <c r="M180" s="1">
        <v>5</v>
      </c>
      <c r="N180" s="1"/>
      <c r="O180" s="1"/>
      <c r="P180" s="1"/>
      <c r="Q180" s="1" t="s">
        <v>29</v>
      </c>
      <c r="R180" s="1" t="s">
        <v>29</v>
      </c>
      <c r="S180" s="1" t="s">
        <v>29</v>
      </c>
      <c r="T180" s="1" t="s">
        <v>242</v>
      </c>
      <c r="U180" s="1">
        <f t="shared" si="20"/>
        <v>20</v>
      </c>
      <c r="V180" s="6">
        <f t="shared" si="21"/>
        <v>0.15</v>
      </c>
      <c r="W180" s="1"/>
      <c r="X180" s="3">
        <f t="shared" si="22"/>
        <v>0</v>
      </c>
      <c r="Y180" s="1" t="str">
        <f t="shared" si="23"/>
        <v/>
      </c>
      <c r="Z180" s="1" t="str">
        <f t="shared" si="28"/>
        <v/>
      </c>
      <c r="AA180" s="1" t="str">
        <f t="shared" si="27"/>
        <v/>
      </c>
      <c r="AB180" s="1" t="str">
        <f t="shared" si="27"/>
        <v/>
      </c>
      <c r="AC180" s="1" t="str">
        <f t="shared" si="27"/>
        <v/>
      </c>
      <c r="AD180" s="1">
        <f t="shared" si="27"/>
        <v>1</v>
      </c>
      <c r="AE180" s="1">
        <f t="shared" si="24"/>
        <v>1</v>
      </c>
      <c r="AF180" s="1"/>
      <c r="AG180" s="1"/>
      <c r="AH180" s="1"/>
      <c r="AI180" s="1"/>
      <c r="AJ180" s="1"/>
    </row>
    <row r="181" spans="1:36" x14ac:dyDescent="0.3">
      <c r="A181" s="2">
        <v>180</v>
      </c>
      <c r="B181" s="2">
        <v>15</v>
      </c>
      <c r="C181" s="2">
        <v>0</v>
      </c>
      <c r="D181" s="4"/>
      <c r="E181" s="1">
        <v>4639</v>
      </c>
      <c r="F181" s="1" t="s">
        <v>3</v>
      </c>
      <c r="G181" s="1" t="s">
        <v>209</v>
      </c>
      <c r="H181" s="1">
        <v>411</v>
      </c>
      <c r="I181" s="1"/>
      <c r="J181" s="1">
        <v>1</v>
      </c>
      <c r="K181" s="1" t="s">
        <v>241</v>
      </c>
      <c r="L181" s="1">
        <v>5</v>
      </c>
      <c r="M181" s="1">
        <v>5</v>
      </c>
      <c r="N181" s="1"/>
      <c r="O181" s="1"/>
      <c r="P181" s="1"/>
      <c r="Q181" s="1" t="s">
        <v>29</v>
      </c>
      <c r="R181" s="1" t="s">
        <v>29</v>
      </c>
      <c r="S181" s="1" t="s">
        <v>29</v>
      </c>
      <c r="T181" s="1" t="s">
        <v>242</v>
      </c>
      <c r="U181" s="1">
        <f t="shared" si="20"/>
        <v>15</v>
      </c>
      <c r="V181" s="6">
        <f t="shared" si="21"/>
        <v>0</v>
      </c>
      <c r="W181" s="1"/>
      <c r="X181" s="3">
        <f t="shared" si="22"/>
        <v>0</v>
      </c>
      <c r="Y181" s="1" t="str">
        <f t="shared" si="23"/>
        <v/>
      </c>
      <c r="Z181" s="1" t="str">
        <f t="shared" si="28"/>
        <v/>
      </c>
      <c r="AA181" s="1" t="str">
        <f t="shared" si="27"/>
        <v/>
      </c>
      <c r="AB181" s="1" t="str">
        <f t="shared" si="27"/>
        <v/>
      </c>
      <c r="AC181" s="1" t="str">
        <f t="shared" si="27"/>
        <v/>
      </c>
      <c r="AD181" s="1">
        <f t="shared" si="27"/>
        <v>1</v>
      </c>
      <c r="AE181" s="1">
        <f t="shared" si="24"/>
        <v>1</v>
      </c>
      <c r="AF181" s="1"/>
      <c r="AG181" s="1"/>
      <c r="AH181" s="1"/>
      <c r="AI181" s="1"/>
      <c r="AJ181" s="1"/>
    </row>
    <row r="182" spans="1:36" x14ac:dyDescent="0.3">
      <c r="A182" s="2">
        <v>181</v>
      </c>
      <c r="B182" s="2">
        <v>15</v>
      </c>
      <c r="C182" s="2">
        <v>0</v>
      </c>
      <c r="D182" s="4"/>
      <c r="E182" s="1">
        <v>4640</v>
      </c>
      <c r="F182" s="1" t="s">
        <v>3</v>
      </c>
      <c r="G182" s="1" t="s">
        <v>209</v>
      </c>
      <c r="H182" s="1">
        <v>412</v>
      </c>
      <c r="I182" s="1"/>
      <c r="J182" s="1">
        <v>1</v>
      </c>
      <c r="K182" s="1" t="s">
        <v>243</v>
      </c>
      <c r="L182" s="1">
        <v>5</v>
      </c>
      <c r="M182" s="1">
        <v>5</v>
      </c>
      <c r="N182" s="1"/>
      <c r="O182" s="1"/>
      <c r="P182" s="1"/>
      <c r="Q182" s="1" t="s">
        <v>29</v>
      </c>
      <c r="R182" s="1" t="s">
        <v>29</v>
      </c>
      <c r="S182" s="1" t="s">
        <v>29</v>
      </c>
      <c r="T182" s="1" t="s">
        <v>242</v>
      </c>
      <c r="U182" s="1">
        <f t="shared" si="20"/>
        <v>15</v>
      </c>
      <c r="V182" s="6">
        <f t="shared" si="21"/>
        <v>0</v>
      </c>
      <c r="W182" s="1"/>
      <c r="X182" s="3">
        <f t="shared" si="22"/>
        <v>0</v>
      </c>
      <c r="Y182" s="1" t="str">
        <f t="shared" si="23"/>
        <v/>
      </c>
      <c r="Z182" s="1" t="str">
        <f t="shared" si="28"/>
        <v/>
      </c>
      <c r="AA182" s="1" t="str">
        <f t="shared" ref="AA182:AD201" si="29">IFERROR(FIND(AA$1,$Q182),"")</f>
        <v/>
      </c>
      <c r="AB182" s="1" t="str">
        <f t="shared" si="29"/>
        <v/>
      </c>
      <c r="AC182" s="1" t="str">
        <f t="shared" si="29"/>
        <v/>
      </c>
      <c r="AD182" s="1">
        <f t="shared" si="29"/>
        <v>1</v>
      </c>
      <c r="AE182" s="1">
        <f t="shared" si="24"/>
        <v>1</v>
      </c>
      <c r="AF182" s="1"/>
      <c r="AG182" s="1"/>
      <c r="AH182" s="1"/>
      <c r="AI182" s="1"/>
      <c r="AJ182" s="1"/>
    </row>
    <row r="183" spans="1:36" x14ac:dyDescent="0.3">
      <c r="A183" s="2">
        <v>184</v>
      </c>
      <c r="B183" s="2">
        <v>15</v>
      </c>
      <c r="C183" s="2">
        <v>2</v>
      </c>
      <c r="D183" s="4"/>
      <c r="E183" s="1">
        <v>4643</v>
      </c>
      <c r="F183" s="1" t="s">
        <v>3</v>
      </c>
      <c r="G183" s="1" t="s">
        <v>209</v>
      </c>
      <c r="H183" s="1">
        <v>432</v>
      </c>
      <c r="I183" s="1"/>
      <c r="J183" s="1">
        <v>1</v>
      </c>
      <c r="K183" s="1" t="s">
        <v>246</v>
      </c>
      <c r="L183" s="1">
        <v>10</v>
      </c>
      <c r="M183" s="1">
        <v>10</v>
      </c>
      <c r="N183" s="1"/>
      <c r="O183" s="1"/>
      <c r="P183" s="1"/>
      <c r="Q183" s="1" t="s">
        <v>29</v>
      </c>
      <c r="R183" s="1" t="s">
        <v>29</v>
      </c>
      <c r="S183" s="1" t="s">
        <v>29</v>
      </c>
      <c r="T183" s="1" t="s">
        <v>242</v>
      </c>
      <c r="U183" s="1">
        <f t="shared" si="20"/>
        <v>15</v>
      </c>
      <c r="V183" s="6">
        <f t="shared" si="21"/>
        <v>0.13333333333333333</v>
      </c>
      <c r="W183" s="1"/>
      <c r="X183" s="3">
        <f t="shared" si="22"/>
        <v>0</v>
      </c>
      <c r="Y183" s="1" t="str">
        <f t="shared" si="23"/>
        <v/>
      </c>
      <c r="Z183" s="1" t="str">
        <f t="shared" si="28"/>
        <v/>
      </c>
      <c r="AA183" s="1" t="str">
        <f t="shared" si="29"/>
        <v/>
      </c>
      <c r="AB183" s="1" t="str">
        <f t="shared" si="29"/>
        <v/>
      </c>
      <c r="AC183" s="1" t="str">
        <f t="shared" si="29"/>
        <v/>
      </c>
      <c r="AD183" s="1">
        <f t="shared" si="29"/>
        <v>1</v>
      </c>
      <c r="AE183" s="1">
        <f t="shared" si="24"/>
        <v>1</v>
      </c>
      <c r="AF183" s="1"/>
      <c r="AG183" s="1"/>
      <c r="AH183" s="1"/>
      <c r="AI183" s="1"/>
      <c r="AJ183" s="1"/>
    </row>
    <row r="184" spans="1:36" x14ac:dyDescent="0.3">
      <c r="A184" s="2">
        <v>187</v>
      </c>
      <c r="B184" s="2">
        <v>20</v>
      </c>
      <c r="C184" s="2">
        <v>4</v>
      </c>
      <c r="D184" s="4"/>
      <c r="E184" s="1">
        <v>4646</v>
      </c>
      <c r="F184" s="1" t="s">
        <v>3</v>
      </c>
      <c r="G184" s="1" t="s">
        <v>209</v>
      </c>
      <c r="H184" s="1">
        <v>452</v>
      </c>
      <c r="I184" s="1"/>
      <c r="J184" s="1">
        <v>1</v>
      </c>
      <c r="K184" s="1" t="s">
        <v>249</v>
      </c>
      <c r="L184" s="1">
        <v>10</v>
      </c>
      <c r="M184" s="1">
        <v>10</v>
      </c>
      <c r="N184" s="1"/>
      <c r="O184" s="1"/>
      <c r="P184" s="1"/>
      <c r="Q184" s="1" t="s">
        <v>29</v>
      </c>
      <c r="R184" s="1" t="s">
        <v>29</v>
      </c>
      <c r="S184" s="1" t="s">
        <v>29</v>
      </c>
      <c r="T184" s="1" t="s">
        <v>242</v>
      </c>
      <c r="U184" s="1">
        <f t="shared" si="20"/>
        <v>20</v>
      </c>
      <c r="V184" s="6">
        <f t="shared" si="21"/>
        <v>0.2</v>
      </c>
      <c r="W184" s="1"/>
      <c r="X184" s="3">
        <f t="shared" si="22"/>
        <v>0</v>
      </c>
      <c r="Y184" s="1" t="str">
        <f t="shared" si="23"/>
        <v/>
      </c>
      <c r="Z184" s="1" t="str">
        <f t="shared" si="28"/>
        <v/>
      </c>
      <c r="AA184" s="1" t="str">
        <f t="shared" si="29"/>
        <v/>
      </c>
      <c r="AB184" s="1" t="str">
        <f t="shared" si="29"/>
        <v/>
      </c>
      <c r="AC184" s="1" t="str">
        <f t="shared" si="29"/>
        <v/>
      </c>
      <c r="AD184" s="1">
        <f t="shared" si="29"/>
        <v>1</v>
      </c>
      <c r="AE184" s="1">
        <f t="shared" si="24"/>
        <v>1</v>
      </c>
      <c r="AF184" s="1"/>
      <c r="AG184" s="1"/>
      <c r="AH184" s="1"/>
      <c r="AI184" s="1"/>
      <c r="AJ184" s="1"/>
    </row>
    <row r="185" spans="1:36" x14ac:dyDescent="0.3">
      <c r="A185" s="2">
        <v>374</v>
      </c>
      <c r="B185" s="2">
        <v>15</v>
      </c>
      <c r="C185" s="2">
        <v>3</v>
      </c>
      <c r="D185" s="4"/>
      <c r="E185" s="1">
        <v>4662</v>
      </c>
      <c r="F185" s="1" t="s">
        <v>3</v>
      </c>
      <c r="G185" s="1" t="s">
        <v>440</v>
      </c>
      <c r="H185" s="1">
        <v>390</v>
      </c>
      <c r="I185" s="1"/>
      <c r="J185" s="1">
        <v>1</v>
      </c>
      <c r="K185" s="1" t="s">
        <v>443</v>
      </c>
      <c r="L185" s="1">
        <v>1</v>
      </c>
      <c r="M185" s="1">
        <v>2</v>
      </c>
      <c r="O185" s="1"/>
      <c r="P185" s="1"/>
      <c r="Q185" s="1" t="s">
        <v>29</v>
      </c>
      <c r="R185" s="1" t="s">
        <v>29</v>
      </c>
      <c r="S185" s="1" t="s">
        <v>29</v>
      </c>
      <c r="T185" s="1" t="s">
        <v>344</v>
      </c>
      <c r="U185" s="1">
        <f t="shared" si="20"/>
        <v>15</v>
      </c>
      <c r="V185" s="6">
        <f t="shared" si="21"/>
        <v>0.2</v>
      </c>
      <c r="W185" s="1"/>
      <c r="X185" s="3">
        <f t="shared" si="22"/>
        <v>0</v>
      </c>
      <c r="Y185" s="1" t="str">
        <f t="shared" si="23"/>
        <v/>
      </c>
      <c r="Z185" s="1" t="str">
        <f t="shared" si="28"/>
        <v/>
      </c>
      <c r="AA185" s="1" t="str">
        <f t="shared" si="29"/>
        <v/>
      </c>
      <c r="AB185" s="1" t="str">
        <f t="shared" si="29"/>
        <v/>
      </c>
      <c r="AC185" s="1" t="str">
        <f t="shared" si="29"/>
        <v/>
      </c>
      <c r="AD185" s="1">
        <f t="shared" si="29"/>
        <v>1</v>
      </c>
      <c r="AE185" s="1">
        <f t="shared" si="24"/>
        <v>1</v>
      </c>
      <c r="AF185" s="1"/>
      <c r="AG185" s="1"/>
      <c r="AH185" s="1"/>
      <c r="AI185" s="1"/>
      <c r="AJ185" s="1"/>
    </row>
    <row r="186" spans="1:36" x14ac:dyDescent="0.3">
      <c r="A186" s="2">
        <v>371</v>
      </c>
      <c r="B186" s="2">
        <v>0</v>
      </c>
      <c r="C186" s="2">
        <v>1</v>
      </c>
      <c r="D186" s="4"/>
      <c r="E186" s="1">
        <v>5155</v>
      </c>
      <c r="F186" s="1" t="s">
        <v>3</v>
      </c>
      <c r="G186" s="1" t="s">
        <v>391</v>
      </c>
      <c r="H186" s="1">
        <v>498</v>
      </c>
      <c r="I186" s="1"/>
      <c r="J186" s="1">
        <v>1</v>
      </c>
      <c r="K186" s="1" t="s">
        <v>439</v>
      </c>
      <c r="L186" s="1">
        <v>1</v>
      </c>
      <c r="M186" s="1">
        <v>3</v>
      </c>
      <c r="O186" s="1"/>
      <c r="P186" s="1"/>
      <c r="Q186" s="1" t="s">
        <v>29</v>
      </c>
      <c r="R186" s="1" t="s">
        <v>29</v>
      </c>
      <c r="S186" s="1" t="s">
        <v>29</v>
      </c>
      <c r="T186" s="1" t="s">
        <v>395</v>
      </c>
      <c r="U186" s="1">
        <f t="shared" si="20"/>
        <v>1</v>
      </c>
      <c r="V186" s="6">
        <f t="shared" si="21"/>
        <v>1</v>
      </c>
      <c r="W186" s="1"/>
      <c r="X186" s="3">
        <f t="shared" si="22"/>
        <v>0</v>
      </c>
      <c r="Y186" s="1" t="str">
        <f t="shared" si="23"/>
        <v/>
      </c>
      <c r="Z186" s="1" t="str">
        <f t="shared" si="28"/>
        <v/>
      </c>
      <c r="AA186" s="1" t="str">
        <f t="shared" si="29"/>
        <v/>
      </c>
      <c r="AB186" s="1" t="str">
        <f t="shared" si="29"/>
        <v/>
      </c>
      <c r="AC186" s="1" t="str">
        <f t="shared" si="29"/>
        <v/>
      </c>
      <c r="AD186" s="1">
        <f t="shared" si="29"/>
        <v>1</v>
      </c>
      <c r="AE186" s="1">
        <f t="shared" si="24"/>
        <v>1</v>
      </c>
      <c r="AF186" s="1"/>
      <c r="AG186" s="1"/>
      <c r="AH186" s="1"/>
      <c r="AI186" s="1"/>
      <c r="AJ186" s="1"/>
    </row>
    <row r="187" spans="1:36" x14ac:dyDescent="0.3">
      <c r="A187" s="2">
        <v>445</v>
      </c>
      <c r="B187" s="2">
        <v>0</v>
      </c>
      <c r="C187" s="2">
        <v>1</v>
      </c>
      <c r="D187" s="4"/>
      <c r="E187" s="1">
        <v>5141</v>
      </c>
      <c r="F187" s="1" t="s">
        <v>3</v>
      </c>
      <c r="G187" s="1" t="s">
        <v>521</v>
      </c>
      <c r="H187" s="1">
        <v>398</v>
      </c>
      <c r="I187" s="1"/>
      <c r="J187" s="1">
        <v>1</v>
      </c>
      <c r="K187" s="1" t="s">
        <v>528</v>
      </c>
      <c r="L187" s="1">
        <v>1</v>
      </c>
      <c r="M187" s="1">
        <v>3</v>
      </c>
      <c r="O187" s="1"/>
      <c r="P187" s="1"/>
      <c r="Q187" s="1" t="s">
        <v>29</v>
      </c>
      <c r="R187" s="1" t="s">
        <v>29</v>
      </c>
      <c r="S187" s="1" t="s">
        <v>29</v>
      </c>
      <c r="T187" s="1" t="s">
        <v>523</v>
      </c>
      <c r="U187" s="1">
        <f t="shared" si="20"/>
        <v>1</v>
      </c>
      <c r="V187" s="6">
        <f t="shared" si="21"/>
        <v>1</v>
      </c>
      <c r="W187" s="1"/>
      <c r="X187" s="3">
        <f t="shared" si="22"/>
        <v>0</v>
      </c>
      <c r="Y187" s="1" t="str">
        <f t="shared" si="23"/>
        <v/>
      </c>
      <c r="Z187" s="1" t="str">
        <f t="shared" si="28"/>
        <v/>
      </c>
      <c r="AA187" s="1" t="str">
        <f t="shared" si="29"/>
        <v/>
      </c>
      <c r="AB187" s="1" t="str">
        <f t="shared" si="29"/>
        <v/>
      </c>
      <c r="AC187" s="1" t="str">
        <f t="shared" si="29"/>
        <v/>
      </c>
      <c r="AD187" s="1">
        <f t="shared" si="29"/>
        <v>1</v>
      </c>
      <c r="AE187" s="1">
        <f t="shared" si="24"/>
        <v>1</v>
      </c>
      <c r="AF187" s="1"/>
      <c r="AG187" s="1"/>
      <c r="AH187" s="1"/>
      <c r="AI187" s="1"/>
      <c r="AJ187" s="1"/>
    </row>
    <row r="188" spans="1:36" x14ac:dyDescent="0.3">
      <c r="A188" s="2">
        <v>264</v>
      </c>
      <c r="B188" s="2">
        <v>15</v>
      </c>
      <c r="C188" s="2">
        <v>0</v>
      </c>
      <c r="D188" s="4"/>
      <c r="E188" s="1">
        <v>4498</v>
      </c>
      <c r="F188" s="1" t="s">
        <v>3</v>
      </c>
      <c r="G188" s="1" t="s">
        <v>326</v>
      </c>
      <c r="H188" s="1">
        <v>390</v>
      </c>
      <c r="I188" s="1"/>
      <c r="J188" s="1">
        <v>1</v>
      </c>
      <c r="K188" s="1" t="s">
        <v>339</v>
      </c>
      <c r="L188" s="1">
        <v>1</v>
      </c>
      <c r="M188" s="1">
        <v>3</v>
      </c>
      <c r="O188" s="1"/>
      <c r="P188" s="1"/>
      <c r="Q188" s="1" t="s">
        <v>29</v>
      </c>
      <c r="R188" s="1" t="s">
        <v>29</v>
      </c>
      <c r="S188" s="1" t="s">
        <v>29</v>
      </c>
      <c r="T188" s="1" t="s">
        <v>71</v>
      </c>
      <c r="U188" s="1">
        <f t="shared" si="20"/>
        <v>15</v>
      </c>
      <c r="V188" s="6">
        <f t="shared" si="21"/>
        <v>0</v>
      </c>
      <c r="W188" s="1"/>
      <c r="X188" s="3">
        <f t="shared" si="22"/>
        <v>0</v>
      </c>
      <c r="Y188" s="1" t="str">
        <f t="shared" si="23"/>
        <v/>
      </c>
      <c r="Z188" s="1" t="str">
        <f t="shared" si="28"/>
        <v/>
      </c>
      <c r="AA188" s="1" t="str">
        <f t="shared" si="29"/>
        <v/>
      </c>
      <c r="AB188" s="1" t="str">
        <f t="shared" si="29"/>
        <v/>
      </c>
      <c r="AC188" s="1" t="str">
        <f t="shared" si="29"/>
        <v/>
      </c>
      <c r="AD188" s="1">
        <f t="shared" si="29"/>
        <v>1</v>
      </c>
      <c r="AE188" s="1">
        <f t="shared" si="24"/>
        <v>1</v>
      </c>
      <c r="AF188" s="1"/>
      <c r="AG188" s="1"/>
      <c r="AH188" s="1"/>
      <c r="AI188" s="1"/>
      <c r="AJ188" s="1"/>
    </row>
    <row r="189" spans="1:36" x14ac:dyDescent="0.3">
      <c r="A189" s="2">
        <v>456</v>
      </c>
      <c r="B189" s="2">
        <v>0</v>
      </c>
      <c r="C189" s="2">
        <v>1</v>
      </c>
      <c r="D189" s="4"/>
      <c r="E189" s="1">
        <v>5126</v>
      </c>
      <c r="F189" s="1" t="s">
        <v>3</v>
      </c>
      <c r="G189" s="1" t="s">
        <v>532</v>
      </c>
      <c r="H189" s="1">
        <v>394</v>
      </c>
      <c r="I189" s="1"/>
      <c r="J189" s="1">
        <v>1</v>
      </c>
      <c r="K189" s="1" t="s">
        <v>184</v>
      </c>
      <c r="L189" s="1">
        <v>1</v>
      </c>
      <c r="M189" s="1">
        <v>6</v>
      </c>
      <c r="O189" s="1"/>
      <c r="P189" s="1"/>
      <c r="Q189" s="1" t="s">
        <v>29</v>
      </c>
      <c r="R189" s="1" t="s">
        <v>29</v>
      </c>
      <c r="S189" s="1" t="s">
        <v>29</v>
      </c>
      <c r="T189" s="1" t="s">
        <v>347</v>
      </c>
      <c r="U189" s="1">
        <f t="shared" si="20"/>
        <v>1</v>
      </c>
      <c r="V189" s="6">
        <f t="shared" si="21"/>
        <v>1</v>
      </c>
      <c r="W189" s="1"/>
      <c r="X189" s="3">
        <f t="shared" si="22"/>
        <v>0</v>
      </c>
      <c r="Y189" s="1" t="str">
        <f t="shared" si="23"/>
        <v/>
      </c>
      <c r="Z189" s="1" t="str">
        <f t="shared" si="28"/>
        <v/>
      </c>
      <c r="AA189" s="1" t="str">
        <f t="shared" si="29"/>
        <v/>
      </c>
      <c r="AB189" s="1" t="str">
        <f t="shared" si="29"/>
        <v/>
      </c>
      <c r="AC189" s="1" t="str">
        <f t="shared" si="29"/>
        <v/>
      </c>
      <c r="AD189" s="1">
        <f t="shared" si="29"/>
        <v>1</v>
      </c>
      <c r="AE189" s="1">
        <f t="shared" si="24"/>
        <v>1</v>
      </c>
      <c r="AF189" s="1"/>
      <c r="AG189" s="1"/>
      <c r="AH189" s="1"/>
      <c r="AI189" s="1"/>
      <c r="AJ189" s="1"/>
    </row>
    <row r="190" spans="1:36" x14ac:dyDescent="0.3">
      <c r="A190" s="2">
        <v>72</v>
      </c>
      <c r="B190" s="2">
        <v>0</v>
      </c>
      <c r="C190" s="2">
        <v>0</v>
      </c>
      <c r="D190" s="4"/>
      <c r="E190" s="1">
        <v>5144</v>
      </c>
      <c r="F190" s="1" t="s">
        <v>3</v>
      </c>
      <c r="G190" s="1" t="s">
        <v>89</v>
      </c>
      <c r="H190" s="1">
        <v>394</v>
      </c>
      <c r="I190" s="1"/>
      <c r="J190" s="1">
        <v>1</v>
      </c>
      <c r="K190" s="1" t="s">
        <v>108</v>
      </c>
      <c r="L190" s="1">
        <v>1</v>
      </c>
      <c r="M190" s="1">
        <v>12</v>
      </c>
      <c r="O190" s="1"/>
      <c r="P190" s="1"/>
      <c r="Q190" s="1" t="s">
        <v>29</v>
      </c>
      <c r="R190" s="1" t="s">
        <v>29</v>
      </c>
      <c r="S190" s="1" t="s">
        <v>29</v>
      </c>
      <c r="T190" s="1" t="s">
        <v>91</v>
      </c>
      <c r="U190" s="1">
        <f t="shared" si="20"/>
        <v>0</v>
      </c>
      <c r="V190" s="6" t="e">
        <f t="shared" si="21"/>
        <v>#DIV/0!</v>
      </c>
      <c r="W190" s="1"/>
      <c r="X190" s="3">
        <f t="shared" si="22"/>
        <v>0</v>
      </c>
      <c r="Y190" s="1" t="str">
        <f t="shared" si="23"/>
        <v/>
      </c>
      <c r="Z190" s="1" t="str">
        <f t="shared" si="28"/>
        <v/>
      </c>
      <c r="AA190" s="1" t="str">
        <f t="shared" si="29"/>
        <v/>
      </c>
      <c r="AB190" s="1" t="str">
        <f t="shared" si="29"/>
        <v/>
      </c>
      <c r="AC190" s="1" t="str">
        <f t="shared" si="29"/>
        <v/>
      </c>
      <c r="AD190" s="1">
        <f t="shared" si="29"/>
        <v>1</v>
      </c>
      <c r="AE190" s="1">
        <f t="shared" si="24"/>
        <v>1</v>
      </c>
      <c r="AF190" s="1"/>
      <c r="AG190" s="1"/>
      <c r="AH190" s="1"/>
      <c r="AI190" s="1"/>
      <c r="AJ190" s="1"/>
    </row>
    <row r="191" spans="1:36" x14ac:dyDescent="0.3">
      <c r="A191" s="2">
        <v>73</v>
      </c>
      <c r="B191" s="2">
        <v>0</v>
      </c>
      <c r="C191" s="2">
        <v>2</v>
      </c>
      <c r="D191" s="4"/>
      <c r="E191" s="1">
        <v>5186</v>
      </c>
      <c r="F191" s="1" t="s">
        <v>3</v>
      </c>
      <c r="G191" s="1" t="s">
        <v>89</v>
      </c>
      <c r="H191" s="1">
        <v>394</v>
      </c>
      <c r="I191" s="1"/>
      <c r="J191" s="1">
        <v>2</v>
      </c>
      <c r="K191" s="1" t="s">
        <v>108</v>
      </c>
      <c r="L191" s="1">
        <v>1</v>
      </c>
      <c r="M191" s="1">
        <v>12</v>
      </c>
      <c r="O191" s="1"/>
      <c r="P191" s="1"/>
      <c r="Q191" s="1" t="s">
        <v>29</v>
      </c>
      <c r="R191" s="1" t="s">
        <v>29</v>
      </c>
      <c r="S191" s="1" t="s">
        <v>29</v>
      </c>
      <c r="T191" s="1" t="s">
        <v>95</v>
      </c>
      <c r="U191" s="1">
        <f t="shared" si="20"/>
        <v>2</v>
      </c>
      <c r="V191" s="6">
        <f t="shared" si="21"/>
        <v>1</v>
      </c>
      <c r="W191" s="1"/>
      <c r="X191" s="3">
        <f t="shared" si="22"/>
        <v>0</v>
      </c>
      <c r="Y191" s="1" t="str">
        <f t="shared" si="23"/>
        <v/>
      </c>
      <c r="Z191" s="1" t="str">
        <f t="shared" si="28"/>
        <v/>
      </c>
      <c r="AA191" s="1" t="str">
        <f t="shared" si="29"/>
        <v/>
      </c>
      <c r="AB191" s="1" t="str">
        <f t="shared" si="29"/>
        <v/>
      </c>
      <c r="AC191" s="1" t="str">
        <f t="shared" si="29"/>
        <v/>
      </c>
      <c r="AD191" s="1">
        <f t="shared" si="29"/>
        <v>1</v>
      </c>
      <c r="AE191" s="1">
        <f t="shared" si="24"/>
        <v>1</v>
      </c>
      <c r="AF191" s="1"/>
      <c r="AG191" s="1"/>
      <c r="AH191" s="1"/>
      <c r="AI191" s="1"/>
      <c r="AJ191" s="1"/>
    </row>
    <row r="192" spans="1:36" x14ac:dyDescent="0.3">
      <c r="A192" s="2">
        <v>230</v>
      </c>
      <c r="B192" s="2">
        <v>0</v>
      </c>
      <c r="C192" s="2">
        <v>8</v>
      </c>
      <c r="D192" s="4"/>
      <c r="E192" s="1">
        <v>5125</v>
      </c>
      <c r="F192" s="1" t="s">
        <v>3</v>
      </c>
      <c r="G192" s="1" t="s">
        <v>288</v>
      </c>
      <c r="H192" s="1">
        <v>294</v>
      </c>
      <c r="I192" s="1"/>
      <c r="J192" s="1">
        <v>1</v>
      </c>
      <c r="K192" s="1" t="s">
        <v>184</v>
      </c>
      <c r="L192" s="1">
        <v>1</v>
      </c>
      <c r="M192" s="1">
        <v>12</v>
      </c>
      <c r="O192" s="1"/>
      <c r="P192" s="1"/>
      <c r="Q192" s="1" t="s">
        <v>29</v>
      </c>
      <c r="R192" s="1" t="s">
        <v>29</v>
      </c>
      <c r="S192" s="1" t="s">
        <v>29</v>
      </c>
      <c r="T192" s="1" t="s">
        <v>293</v>
      </c>
      <c r="U192" s="1">
        <f t="shared" si="20"/>
        <v>8</v>
      </c>
      <c r="V192" s="6">
        <f t="shared" si="21"/>
        <v>1</v>
      </c>
      <c r="W192" s="1"/>
      <c r="X192" s="3">
        <f t="shared" si="22"/>
        <v>0</v>
      </c>
      <c r="Y192" s="1" t="str">
        <f t="shared" si="23"/>
        <v/>
      </c>
      <c r="Z192" s="1" t="str">
        <f t="shared" si="28"/>
        <v/>
      </c>
      <c r="AA192" s="1" t="str">
        <f t="shared" si="29"/>
        <v/>
      </c>
      <c r="AB192" s="1" t="str">
        <f t="shared" si="29"/>
        <v/>
      </c>
      <c r="AC192" s="1" t="str">
        <f t="shared" si="29"/>
        <v/>
      </c>
      <c r="AD192" s="1">
        <f t="shared" si="29"/>
        <v>1</v>
      </c>
      <c r="AE192" s="1">
        <f t="shared" si="24"/>
        <v>1</v>
      </c>
      <c r="AF192" s="1"/>
      <c r="AG192" s="1"/>
      <c r="AH192" s="1"/>
      <c r="AI192" s="1"/>
      <c r="AJ192" s="1"/>
    </row>
    <row r="193" spans="1:36" x14ac:dyDescent="0.3">
      <c r="A193" s="2">
        <v>267</v>
      </c>
      <c r="B193" s="2">
        <v>10</v>
      </c>
      <c r="C193" s="2">
        <v>0</v>
      </c>
      <c r="D193" s="4"/>
      <c r="E193" s="1">
        <v>4501</v>
      </c>
      <c r="F193" s="1" t="s">
        <v>3</v>
      </c>
      <c r="G193" s="1" t="s">
        <v>326</v>
      </c>
      <c r="H193" s="1">
        <v>493</v>
      </c>
      <c r="I193" s="1"/>
      <c r="J193" s="1">
        <v>1</v>
      </c>
      <c r="K193" s="1" t="s">
        <v>342</v>
      </c>
      <c r="L193" s="1">
        <v>2</v>
      </c>
      <c r="M193" s="1">
        <v>4</v>
      </c>
      <c r="O193" s="1"/>
      <c r="P193" s="1"/>
      <c r="Q193" s="1" t="s">
        <v>29</v>
      </c>
      <c r="R193" s="1" t="s">
        <v>29</v>
      </c>
      <c r="S193" s="1" t="s">
        <v>29</v>
      </c>
      <c r="T193" s="1" t="s">
        <v>73</v>
      </c>
      <c r="U193" s="1">
        <f t="shared" si="20"/>
        <v>10</v>
      </c>
      <c r="V193" s="6">
        <f t="shared" si="21"/>
        <v>0</v>
      </c>
      <c r="W193" s="1"/>
      <c r="X193" s="3">
        <f t="shared" si="22"/>
        <v>0</v>
      </c>
      <c r="Y193" s="1" t="str">
        <f t="shared" si="23"/>
        <v/>
      </c>
      <c r="Z193" s="1" t="str">
        <f t="shared" si="28"/>
        <v/>
      </c>
      <c r="AA193" s="1" t="str">
        <f t="shared" si="29"/>
        <v/>
      </c>
      <c r="AB193" s="1" t="str">
        <f t="shared" si="29"/>
        <v/>
      </c>
      <c r="AC193" s="1" t="str">
        <f t="shared" si="29"/>
        <v/>
      </c>
      <c r="AD193" s="1">
        <f t="shared" si="29"/>
        <v>1</v>
      </c>
      <c r="AE193" s="1">
        <f t="shared" si="24"/>
        <v>1</v>
      </c>
      <c r="AF193" s="1"/>
      <c r="AG193" s="1"/>
      <c r="AH193" s="1"/>
      <c r="AI193" s="1"/>
      <c r="AJ193" s="1"/>
    </row>
    <row r="194" spans="1:36" x14ac:dyDescent="0.3">
      <c r="A194" s="2">
        <v>448</v>
      </c>
      <c r="B194" s="2">
        <v>25</v>
      </c>
      <c r="C194" s="2">
        <v>0</v>
      </c>
      <c r="D194" s="4"/>
      <c r="E194" s="1">
        <v>4255</v>
      </c>
      <c r="F194" s="1" t="s">
        <v>3</v>
      </c>
      <c r="G194" s="1" t="s">
        <v>521</v>
      </c>
      <c r="H194" s="1">
        <v>492</v>
      </c>
      <c r="I194" s="1"/>
      <c r="J194" s="1">
        <v>1</v>
      </c>
      <c r="K194" s="1" t="s">
        <v>531</v>
      </c>
      <c r="L194" s="1">
        <v>6</v>
      </c>
      <c r="M194" s="1">
        <v>12</v>
      </c>
      <c r="O194" s="1"/>
      <c r="P194" s="1"/>
      <c r="Q194" s="1" t="s">
        <v>29</v>
      </c>
      <c r="R194" s="1" t="s">
        <v>29</v>
      </c>
      <c r="S194" s="1" t="s">
        <v>29</v>
      </c>
      <c r="T194" s="1" t="s">
        <v>523</v>
      </c>
      <c r="U194" s="1">
        <f t="shared" ref="U194:U257" si="30">IF(B194&lt;C194,C194,B194)</f>
        <v>25</v>
      </c>
      <c r="V194" s="6">
        <f t="shared" ref="V194:V257" si="31">IF(B194=0,C194/U194,C194/B194)</f>
        <v>0</v>
      </c>
      <c r="W194" s="1"/>
      <c r="X194" s="3">
        <f t="shared" ref="X194:X257" si="32">O194-N194</f>
        <v>0</v>
      </c>
      <c r="Y194" s="1" t="str">
        <f t="shared" ref="Y194:Y257" si="33">IFERROR(FIND(Y$1,$Q194),"")</f>
        <v/>
      </c>
      <c r="Z194" s="1" t="str">
        <f t="shared" si="28"/>
        <v/>
      </c>
      <c r="AA194" s="1" t="str">
        <f t="shared" si="29"/>
        <v/>
      </c>
      <c r="AB194" s="1" t="str">
        <f t="shared" si="29"/>
        <v/>
      </c>
      <c r="AC194" s="1" t="str">
        <f t="shared" si="29"/>
        <v/>
      </c>
      <c r="AD194" s="1">
        <f t="shared" si="29"/>
        <v>1</v>
      </c>
      <c r="AE194" s="1">
        <f t="shared" ref="AE194:AE257" si="34">COUNT(Y194:AD194)</f>
        <v>1</v>
      </c>
      <c r="AF194" s="1"/>
      <c r="AG194" s="1"/>
      <c r="AH194" s="1"/>
      <c r="AI194" s="1"/>
      <c r="AJ194" s="1"/>
    </row>
    <row r="195" spans="1:36" x14ac:dyDescent="0.3">
      <c r="A195" s="2">
        <v>79</v>
      </c>
      <c r="B195" s="2">
        <v>0</v>
      </c>
      <c r="C195" s="2">
        <v>10</v>
      </c>
      <c r="D195" s="4"/>
      <c r="E195" s="1">
        <v>5174</v>
      </c>
      <c r="F195" s="1" t="s">
        <v>3</v>
      </c>
      <c r="G195" s="1" t="s">
        <v>114</v>
      </c>
      <c r="H195" s="1">
        <v>402</v>
      </c>
      <c r="I195" s="1"/>
      <c r="J195" s="1">
        <v>41</v>
      </c>
      <c r="K195" s="1" t="s">
        <v>115</v>
      </c>
      <c r="L195" s="1"/>
      <c r="M195" s="1"/>
      <c r="N195" s="1"/>
      <c r="O195" s="1"/>
      <c r="P195" s="1"/>
      <c r="Q195" s="1" t="s">
        <v>29</v>
      </c>
      <c r="R195" s="1" t="s">
        <v>116</v>
      </c>
      <c r="S195" s="1" t="s">
        <v>116</v>
      </c>
      <c r="T195" s="1" t="s">
        <v>117</v>
      </c>
      <c r="U195" s="1">
        <f t="shared" si="30"/>
        <v>10</v>
      </c>
      <c r="V195" s="6">
        <f t="shared" si="31"/>
        <v>1</v>
      </c>
      <c r="W195" s="1"/>
      <c r="X195" s="3">
        <f t="shared" si="32"/>
        <v>0</v>
      </c>
      <c r="Y195" s="1" t="str">
        <f t="shared" si="33"/>
        <v/>
      </c>
      <c r="Z195" s="1" t="str">
        <f t="shared" si="28"/>
        <v/>
      </c>
      <c r="AA195" s="1" t="str">
        <f t="shared" si="29"/>
        <v/>
      </c>
      <c r="AB195" s="1" t="str">
        <f t="shared" si="29"/>
        <v/>
      </c>
      <c r="AC195" s="1" t="str">
        <f t="shared" si="29"/>
        <v/>
      </c>
      <c r="AD195" s="1">
        <f t="shared" si="29"/>
        <v>1</v>
      </c>
      <c r="AE195" s="1">
        <f t="shared" si="34"/>
        <v>1</v>
      </c>
      <c r="AF195" s="1"/>
      <c r="AG195" s="1"/>
      <c r="AH195" s="1"/>
      <c r="AI195" s="1"/>
      <c r="AJ195" s="1"/>
    </row>
    <row r="196" spans="1:36" x14ac:dyDescent="0.3">
      <c r="A196" s="2">
        <v>423</v>
      </c>
      <c r="B196" s="2">
        <v>25</v>
      </c>
      <c r="C196" s="2">
        <v>4</v>
      </c>
      <c r="D196" s="4"/>
      <c r="E196" s="1">
        <v>4855</v>
      </c>
      <c r="F196" s="1" t="s">
        <v>3</v>
      </c>
      <c r="G196" s="1" t="s">
        <v>488</v>
      </c>
      <c r="H196" s="1">
        <v>490</v>
      </c>
      <c r="I196" s="1"/>
      <c r="J196" s="1">
        <v>1</v>
      </c>
      <c r="K196" s="1" t="s">
        <v>496</v>
      </c>
      <c r="L196" s="1">
        <v>1</v>
      </c>
      <c r="M196" s="1">
        <v>1</v>
      </c>
      <c r="N196" s="3">
        <v>0.60416666666666663</v>
      </c>
      <c r="O196" s="3">
        <v>0.63888888888888895</v>
      </c>
      <c r="P196" s="1" t="s">
        <v>10</v>
      </c>
      <c r="Q196" s="1" t="s">
        <v>497</v>
      </c>
      <c r="R196" s="1" t="s">
        <v>498</v>
      </c>
      <c r="S196" s="1">
        <v>102</v>
      </c>
      <c r="T196" s="1" t="s">
        <v>490</v>
      </c>
      <c r="U196" s="1">
        <f t="shared" si="30"/>
        <v>25</v>
      </c>
      <c r="V196" s="6">
        <f t="shared" si="31"/>
        <v>0.16</v>
      </c>
      <c r="W196" s="1"/>
      <c r="X196" s="3">
        <f t="shared" si="32"/>
        <v>3.4722222222222321E-2</v>
      </c>
      <c r="Y196" s="1" t="str">
        <f t="shared" si="33"/>
        <v/>
      </c>
      <c r="Z196" s="1" t="str">
        <f t="shared" si="28"/>
        <v/>
      </c>
      <c r="AA196" s="1" t="str">
        <f t="shared" si="29"/>
        <v/>
      </c>
      <c r="AB196" s="1" t="str">
        <f t="shared" si="29"/>
        <v/>
      </c>
      <c r="AC196" s="1">
        <f t="shared" si="29"/>
        <v>1</v>
      </c>
      <c r="AD196" s="1" t="str">
        <f t="shared" si="29"/>
        <v/>
      </c>
      <c r="AE196" s="1">
        <f t="shared" si="34"/>
        <v>1</v>
      </c>
      <c r="AF196" s="1"/>
      <c r="AG196" s="1"/>
      <c r="AH196" s="1"/>
      <c r="AI196" s="1"/>
      <c r="AJ196" s="1"/>
    </row>
    <row r="197" spans="1:36" x14ac:dyDescent="0.3">
      <c r="A197" s="2">
        <v>46</v>
      </c>
      <c r="B197" s="2">
        <v>10</v>
      </c>
      <c r="C197" s="2">
        <v>6</v>
      </c>
      <c r="D197" s="4"/>
      <c r="E197" s="1">
        <v>4455</v>
      </c>
      <c r="F197" s="1" t="s">
        <v>3</v>
      </c>
      <c r="G197" s="1" t="s">
        <v>56</v>
      </c>
      <c r="H197" s="1">
        <v>389</v>
      </c>
      <c r="I197" s="1"/>
      <c r="J197" s="1">
        <v>1</v>
      </c>
      <c r="K197" s="1" t="s">
        <v>82</v>
      </c>
      <c r="L197" s="1">
        <v>1</v>
      </c>
      <c r="M197" s="1">
        <v>1</v>
      </c>
      <c r="N197" s="3">
        <v>0.60416666666666663</v>
      </c>
      <c r="O197" s="3">
        <v>0.63888888888888895</v>
      </c>
      <c r="P197" s="1" t="s">
        <v>10</v>
      </c>
      <c r="Q197" s="1" t="s">
        <v>25</v>
      </c>
      <c r="R197" s="1" t="s">
        <v>58</v>
      </c>
      <c r="S197" s="1">
        <v>109</v>
      </c>
      <c r="T197" s="1" t="s">
        <v>65</v>
      </c>
      <c r="U197" s="1">
        <f t="shared" si="30"/>
        <v>10</v>
      </c>
      <c r="V197" s="6">
        <f t="shared" si="31"/>
        <v>0.6</v>
      </c>
      <c r="W197" s="1"/>
      <c r="X197" s="3">
        <f t="shared" si="32"/>
        <v>3.4722222222222321E-2</v>
      </c>
      <c r="Y197" s="1">
        <f t="shared" si="33"/>
        <v>1</v>
      </c>
      <c r="Z197" s="1" t="str">
        <f t="shared" ref="Z197:Z222" si="35">IFERROR(FIND(Z$1,$Q197),"")</f>
        <v/>
      </c>
      <c r="AA197" s="1" t="str">
        <f t="shared" si="29"/>
        <v/>
      </c>
      <c r="AB197" s="1" t="str">
        <f t="shared" si="29"/>
        <v/>
      </c>
      <c r="AC197" s="1" t="str">
        <f t="shared" si="29"/>
        <v/>
      </c>
      <c r="AD197" s="1" t="str">
        <f t="shared" si="29"/>
        <v/>
      </c>
      <c r="AE197" s="1">
        <f t="shared" si="34"/>
        <v>1</v>
      </c>
      <c r="AF197" s="1"/>
      <c r="AG197" s="1"/>
      <c r="AH197" s="1"/>
      <c r="AI197" s="1"/>
      <c r="AJ197" s="1"/>
    </row>
    <row r="198" spans="1:36" x14ac:dyDescent="0.3">
      <c r="A198" s="2">
        <v>89</v>
      </c>
      <c r="B198" s="2">
        <v>20</v>
      </c>
      <c r="C198" s="2">
        <v>18</v>
      </c>
      <c r="D198" s="4"/>
      <c r="E198" s="1">
        <v>4467</v>
      </c>
      <c r="F198" s="1" t="s">
        <v>3</v>
      </c>
      <c r="G198" s="1" t="s">
        <v>121</v>
      </c>
      <c r="H198" s="1">
        <v>111</v>
      </c>
      <c r="I198" s="1" t="s">
        <v>559</v>
      </c>
      <c r="J198" s="1">
        <v>6</v>
      </c>
      <c r="K198" s="1" t="s">
        <v>124</v>
      </c>
      <c r="L198" s="1">
        <v>1</v>
      </c>
      <c r="M198" s="1">
        <v>1</v>
      </c>
      <c r="N198" s="3">
        <v>0.5625</v>
      </c>
      <c r="O198" s="3">
        <v>0.68055555555555547</v>
      </c>
      <c r="P198" s="1" t="s">
        <v>10</v>
      </c>
      <c r="Q198" s="1" t="s">
        <v>25</v>
      </c>
      <c r="R198" s="1" t="s">
        <v>58</v>
      </c>
      <c r="S198" s="1">
        <v>245</v>
      </c>
      <c r="T198" s="1" t="s">
        <v>123</v>
      </c>
      <c r="U198" s="1">
        <f t="shared" si="30"/>
        <v>20</v>
      </c>
      <c r="V198" s="6">
        <f t="shared" si="31"/>
        <v>0.9</v>
      </c>
      <c r="W198" s="1"/>
      <c r="X198" s="3">
        <f t="shared" si="32"/>
        <v>0.11805555555555547</v>
      </c>
      <c r="Y198" s="1">
        <f t="shared" si="33"/>
        <v>1</v>
      </c>
      <c r="Z198" s="1" t="str">
        <f t="shared" si="35"/>
        <v/>
      </c>
      <c r="AA198" s="1" t="str">
        <f t="shared" si="29"/>
        <v/>
      </c>
      <c r="AB198" s="1" t="str">
        <f t="shared" si="29"/>
        <v/>
      </c>
      <c r="AC198" s="1" t="str">
        <f t="shared" si="29"/>
        <v/>
      </c>
      <c r="AD198" s="1" t="str">
        <f t="shared" si="29"/>
        <v/>
      </c>
      <c r="AE198" s="1">
        <f t="shared" si="34"/>
        <v>1</v>
      </c>
      <c r="AF198" s="1"/>
      <c r="AG198" s="1"/>
      <c r="AH198" s="1"/>
      <c r="AI198" s="1"/>
      <c r="AJ198" s="1"/>
    </row>
    <row r="199" spans="1:36" x14ac:dyDescent="0.3">
      <c r="A199" s="2">
        <v>51</v>
      </c>
      <c r="B199" s="2">
        <v>15</v>
      </c>
      <c r="C199" s="2">
        <v>5</v>
      </c>
      <c r="D199" s="4"/>
      <c r="E199" s="1">
        <v>5140</v>
      </c>
      <c r="F199" s="1" t="s">
        <v>3</v>
      </c>
      <c r="G199" s="1" t="s">
        <v>56</v>
      </c>
      <c r="H199" s="1">
        <v>515</v>
      </c>
      <c r="I199" s="1"/>
      <c r="J199" s="1">
        <v>1</v>
      </c>
      <c r="K199" s="1" t="s">
        <v>86</v>
      </c>
      <c r="L199" s="1">
        <v>2</v>
      </c>
      <c r="M199" s="1">
        <v>2</v>
      </c>
      <c r="N199" s="3">
        <v>0.64583333333333337</v>
      </c>
      <c r="O199" s="3">
        <v>0.72222222222222221</v>
      </c>
      <c r="P199" s="1" t="s">
        <v>10</v>
      </c>
      <c r="Q199" s="1" t="s">
        <v>25</v>
      </c>
      <c r="R199" s="1" t="s">
        <v>58</v>
      </c>
      <c r="S199" s="1">
        <v>208</v>
      </c>
      <c r="T199" s="1" t="s">
        <v>87</v>
      </c>
      <c r="U199" s="1">
        <f t="shared" si="30"/>
        <v>15</v>
      </c>
      <c r="V199" s="6">
        <f t="shared" si="31"/>
        <v>0.33333333333333331</v>
      </c>
      <c r="W199" s="1"/>
      <c r="X199" s="3">
        <f t="shared" si="32"/>
        <v>7.638888888888884E-2</v>
      </c>
      <c r="Y199" s="1">
        <f t="shared" si="33"/>
        <v>1</v>
      </c>
      <c r="Z199" s="1" t="str">
        <f t="shared" si="35"/>
        <v/>
      </c>
      <c r="AA199" s="1" t="str">
        <f t="shared" si="29"/>
        <v/>
      </c>
      <c r="AB199" s="1" t="str">
        <f t="shared" si="29"/>
        <v/>
      </c>
      <c r="AC199" s="1" t="str">
        <f t="shared" si="29"/>
        <v/>
      </c>
      <c r="AD199" s="1" t="str">
        <f t="shared" si="29"/>
        <v/>
      </c>
      <c r="AE199" s="1">
        <f t="shared" si="34"/>
        <v>1</v>
      </c>
      <c r="AF199" s="1"/>
      <c r="AG199" s="1"/>
      <c r="AH199" s="1"/>
      <c r="AI199" s="1"/>
      <c r="AJ199" s="1"/>
    </row>
    <row r="200" spans="1:36" x14ac:dyDescent="0.3">
      <c r="A200" s="2">
        <v>312</v>
      </c>
      <c r="B200" s="2">
        <v>12</v>
      </c>
      <c r="C200" s="2">
        <v>10</v>
      </c>
      <c r="D200" s="4"/>
      <c r="E200" s="1">
        <v>4656</v>
      </c>
      <c r="F200" s="1" t="s">
        <v>3</v>
      </c>
      <c r="G200" s="1" t="s">
        <v>378</v>
      </c>
      <c r="H200" s="1">
        <v>647</v>
      </c>
      <c r="I200" s="1"/>
      <c r="J200" s="1">
        <v>1</v>
      </c>
      <c r="K200" s="1" t="s">
        <v>388</v>
      </c>
      <c r="L200" s="1">
        <v>3</v>
      </c>
      <c r="M200" s="1">
        <v>3</v>
      </c>
      <c r="N200" s="3">
        <v>0.66666666666666663</v>
      </c>
      <c r="O200" s="3">
        <v>0.77083333333333337</v>
      </c>
      <c r="P200" s="1" t="s">
        <v>10</v>
      </c>
      <c r="Q200" s="1" t="s">
        <v>25</v>
      </c>
      <c r="R200" s="1" t="s">
        <v>70</v>
      </c>
      <c r="S200" s="1">
        <v>250</v>
      </c>
      <c r="T200" s="1" t="s">
        <v>389</v>
      </c>
      <c r="U200" s="1">
        <f t="shared" si="30"/>
        <v>12</v>
      </c>
      <c r="V200" s="6">
        <f t="shared" si="31"/>
        <v>0.83333333333333337</v>
      </c>
      <c r="W200" s="1"/>
      <c r="X200" s="3">
        <f t="shared" si="32"/>
        <v>0.10416666666666674</v>
      </c>
      <c r="Y200" s="1">
        <f t="shared" si="33"/>
        <v>1</v>
      </c>
      <c r="Z200" s="1" t="str">
        <f t="shared" si="35"/>
        <v/>
      </c>
      <c r="AA200" s="1" t="str">
        <f t="shared" si="29"/>
        <v/>
      </c>
      <c r="AB200" s="1" t="str">
        <f t="shared" si="29"/>
        <v/>
      </c>
      <c r="AC200" s="1" t="str">
        <f t="shared" si="29"/>
        <v/>
      </c>
      <c r="AD200" s="1" t="str">
        <f t="shared" si="29"/>
        <v/>
      </c>
      <c r="AE200" s="1">
        <f t="shared" si="34"/>
        <v>1</v>
      </c>
      <c r="AF200" s="1"/>
      <c r="AG200" s="1"/>
      <c r="AH200" s="1"/>
      <c r="AI200" s="1"/>
      <c r="AJ200" s="1"/>
    </row>
    <row r="201" spans="1:36" x14ac:dyDescent="0.3">
      <c r="A201" s="2">
        <v>427</v>
      </c>
      <c r="B201" s="2">
        <v>12</v>
      </c>
      <c r="C201" s="2">
        <v>8</v>
      </c>
      <c r="D201" s="4"/>
      <c r="E201" s="1">
        <v>4684</v>
      </c>
      <c r="F201" s="1" t="s">
        <v>3</v>
      </c>
      <c r="G201" s="1" t="s">
        <v>499</v>
      </c>
      <c r="H201" s="1">
        <v>647</v>
      </c>
      <c r="I201" s="1"/>
      <c r="J201" s="1">
        <v>1</v>
      </c>
      <c r="K201" s="1" t="s">
        <v>388</v>
      </c>
      <c r="L201" s="1">
        <v>3</v>
      </c>
      <c r="M201" s="1">
        <v>3</v>
      </c>
      <c r="N201" s="3">
        <v>0.66666666666666663</v>
      </c>
      <c r="O201" s="3">
        <v>0.77083333333333337</v>
      </c>
      <c r="P201" s="1" t="s">
        <v>10</v>
      </c>
      <c r="Q201" s="1" t="s">
        <v>25</v>
      </c>
      <c r="R201" s="1" t="s">
        <v>197</v>
      </c>
      <c r="S201" s="1">
        <v>110</v>
      </c>
      <c r="T201" s="1" t="s">
        <v>505</v>
      </c>
      <c r="U201" s="1">
        <f t="shared" si="30"/>
        <v>12</v>
      </c>
      <c r="V201" s="6">
        <f t="shared" si="31"/>
        <v>0.66666666666666663</v>
      </c>
      <c r="W201" s="1"/>
      <c r="X201" s="3">
        <f t="shared" si="32"/>
        <v>0.10416666666666674</v>
      </c>
      <c r="Y201" s="1">
        <f t="shared" si="33"/>
        <v>1</v>
      </c>
      <c r="Z201" s="1" t="str">
        <f t="shared" si="35"/>
        <v/>
      </c>
      <c r="AA201" s="1" t="str">
        <f t="shared" si="29"/>
        <v/>
      </c>
      <c r="AB201" s="1" t="str">
        <f t="shared" si="29"/>
        <v/>
      </c>
      <c r="AC201" s="1" t="str">
        <f t="shared" si="29"/>
        <v/>
      </c>
      <c r="AD201" s="1" t="str">
        <f t="shared" si="29"/>
        <v/>
      </c>
      <c r="AE201" s="1">
        <f t="shared" si="34"/>
        <v>1</v>
      </c>
      <c r="AF201" s="1"/>
      <c r="AG201" s="1"/>
      <c r="AH201" s="1"/>
      <c r="AI201" s="1"/>
      <c r="AJ201" s="1"/>
    </row>
    <row r="202" spans="1:36" x14ac:dyDescent="0.3">
      <c r="A202" s="2">
        <v>428</v>
      </c>
      <c r="B202" s="2">
        <v>12</v>
      </c>
      <c r="C202" s="2">
        <v>8</v>
      </c>
      <c r="D202" s="4"/>
      <c r="E202" s="1">
        <v>5181</v>
      </c>
      <c r="F202" s="1" t="s">
        <v>3</v>
      </c>
      <c r="G202" s="1" t="s">
        <v>499</v>
      </c>
      <c r="H202" s="1">
        <v>647</v>
      </c>
      <c r="I202" s="1"/>
      <c r="J202" s="1">
        <v>2</v>
      </c>
      <c r="K202" s="1" t="s">
        <v>388</v>
      </c>
      <c r="L202" s="1">
        <v>3</v>
      </c>
      <c r="M202" s="1">
        <v>3</v>
      </c>
      <c r="N202" s="3">
        <v>0.66666666666666663</v>
      </c>
      <c r="O202" s="3">
        <v>0.77083333333333337</v>
      </c>
      <c r="P202" s="1" t="s">
        <v>10</v>
      </c>
      <c r="Q202" s="1" t="s">
        <v>25</v>
      </c>
      <c r="R202" s="1" t="s">
        <v>197</v>
      </c>
      <c r="S202" s="1">
        <v>109</v>
      </c>
      <c r="T202" s="1" t="s">
        <v>506</v>
      </c>
      <c r="U202" s="1">
        <f t="shared" si="30"/>
        <v>12</v>
      </c>
      <c r="V202" s="6">
        <f t="shared" si="31"/>
        <v>0.66666666666666663</v>
      </c>
      <c r="W202" s="1"/>
      <c r="X202" s="3">
        <f t="shared" si="32"/>
        <v>0.10416666666666674</v>
      </c>
      <c r="Y202" s="1">
        <f t="shared" si="33"/>
        <v>1</v>
      </c>
      <c r="Z202" s="1" t="str">
        <f t="shared" si="35"/>
        <v/>
      </c>
      <c r="AA202" s="1" t="str">
        <f t="shared" ref="AA202:AD221" si="36">IFERROR(FIND(AA$1,$Q202),"")</f>
        <v/>
      </c>
      <c r="AB202" s="1" t="str">
        <f t="shared" si="36"/>
        <v/>
      </c>
      <c r="AC202" s="1" t="str">
        <f t="shared" si="36"/>
        <v/>
      </c>
      <c r="AD202" s="1" t="str">
        <f t="shared" si="36"/>
        <v/>
      </c>
      <c r="AE202" s="1">
        <f t="shared" si="34"/>
        <v>1</v>
      </c>
      <c r="AF202" s="1"/>
      <c r="AG202" s="1"/>
      <c r="AH202" s="1"/>
      <c r="AI202" s="1"/>
      <c r="AJ202" s="1"/>
    </row>
    <row r="203" spans="1:36" x14ac:dyDescent="0.3">
      <c r="A203" s="2">
        <v>97</v>
      </c>
      <c r="B203" s="2">
        <v>10</v>
      </c>
      <c r="C203" s="2">
        <v>11</v>
      </c>
      <c r="D203" s="4"/>
      <c r="E203" s="1">
        <v>4469</v>
      </c>
      <c r="F203" s="1" t="s">
        <v>3</v>
      </c>
      <c r="G203" s="1" t="s">
        <v>121</v>
      </c>
      <c r="H203" s="1">
        <v>389</v>
      </c>
      <c r="I203" s="1"/>
      <c r="J203" s="1">
        <v>1</v>
      </c>
      <c r="K203" s="1" t="s">
        <v>133</v>
      </c>
      <c r="L203" s="1">
        <v>1</v>
      </c>
      <c r="M203" s="1">
        <v>1</v>
      </c>
      <c r="N203" s="3">
        <v>0.75</v>
      </c>
      <c r="O203" s="3">
        <v>0.78472222222222221</v>
      </c>
      <c r="P203" s="1" t="s">
        <v>10</v>
      </c>
      <c r="Q203" s="1" t="s">
        <v>25</v>
      </c>
      <c r="R203" s="1" t="s">
        <v>58</v>
      </c>
      <c r="S203" s="1">
        <v>208</v>
      </c>
      <c r="T203" s="1" t="s">
        <v>87</v>
      </c>
      <c r="U203" s="1">
        <f t="shared" si="30"/>
        <v>11</v>
      </c>
      <c r="V203" s="6">
        <f t="shared" si="31"/>
        <v>1.1000000000000001</v>
      </c>
      <c r="W203" s="1"/>
      <c r="X203" s="3">
        <f t="shared" si="32"/>
        <v>3.472222222222221E-2</v>
      </c>
      <c r="Y203" s="1">
        <f t="shared" si="33"/>
        <v>1</v>
      </c>
      <c r="Z203" s="1" t="str">
        <f t="shared" si="35"/>
        <v/>
      </c>
      <c r="AA203" s="1" t="str">
        <f t="shared" si="36"/>
        <v/>
      </c>
      <c r="AB203" s="1" t="str">
        <f t="shared" si="36"/>
        <v/>
      </c>
      <c r="AC203" s="1" t="str">
        <f t="shared" si="36"/>
        <v/>
      </c>
      <c r="AD203" s="1" t="str">
        <f t="shared" si="36"/>
        <v/>
      </c>
      <c r="AE203" s="1">
        <f t="shared" si="34"/>
        <v>1</v>
      </c>
      <c r="AF203" s="1"/>
      <c r="AG203" s="1"/>
      <c r="AH203" s="1"/>
      <c r="AI203" s="1"/>
      <c r="AJ203" s="1"/>
    </row>
    <row r="204" spans="1:36" x14ac:dyDescent="0.3">
      <c r="A204" s="2">
        <v>308</v>
      </c>
      <c r="B204" s="2">
        <v>15</v>
      </c>
      <c r="C204" s="2">
        <v>6</v>
      </c>
      <c r="D204" s="4"/>
      <c r="E204" s="1">
        <v>5131</v>
      </c>
      <c r="F204" s="1" t="s">
        <v>3</v>
      </c>
      <c r="G204" s="1" t="s">
        <v>378</v>
      </c>
      <c r="H204" s="1">
        <v>536</v>
      </c>
      <c r="I204" s="1"/>
      <c r="J204" s="1">
        <v>21</v>
      </c>
      <c r="K204" s="1" t="s">
        <v>383</v>
      </c>
      <c r="L204" s="1">
        <v>3</v>
      </c>
      <c r="M204" s="1">
        <v>3</v>
      </c>
      <c r="N204" s="3">
        <v>0.6875</v>
      </c>
      <c r="O204" s="3">
        <v>0.79166666666666663</v>
      </c>
      <c r="P204" s="1" t="s">
        <v>10</v>
      </c>
      <c r="Q204" s="1" t="s">
        <v>25</v>
      </c>
      <c r="R204" s="1" t="s">
        <v>70</v>
      </c>
      <c r="S204" s="1">
        <v>280</v>
      </c>
      <c r="T204" s="1" t="s">
        <v>384</v>
      </c>
      <c r="U204" s="1">
        <f t="shared" si="30"/>
        <v>15</v>
      </c>
      <c r="V204" s="6">
        <f t="shared" si="31"/>
        <v>0.4</v>
      </c>
      <c r="W204" s="1"/>
      <c r="X204" s="3">
        <f t="shared" si="32"/>
        <v>0.10416666666666663</v>
      </c>
      <c r="Y204" s="1">
        <f t="shared" si="33"/>
        <v>1</v>
      </c>
      <c r="Z204" s="1" t="str">
        <f t="shared" si="35"/>
        <v/>
      </c>
      <c r="AA204" s="1" t="str">
        <f t="shared" si="36"/>
        <v/>
      </c>
      <c r="AB204" s="1" t="str">
        <f t="shared" si="36"/>
        <v/>
      </c>
      <c r="AC204" s="1" t="str">
        <f t="shared" si="36"/>
        <v/>
      </c>
      <c r="AD204" s="1" t="str">
        <f t="shared" si="36"/>
        <v/>
      </c>
      <c r="AE204" s="1">
        <f t="shared" si="34"/>
        <v>1</v>
      </c>
      <c r="AF204" s="1"/>
      <c r="AG204" s="1"/>
      <c r="AH204" s="1"/>
      <c r="AI204" s="1"/>
      <c r="AJ204" s="1"/>
    </row>
    <row r="205" spans="1:36" x14ac:dyDescent="0.3">
      <c r="A205" s="2">
        <v>170</v>
      </c>
      <c r="B205" s="2">
        <v>15</v>
      </c>
      <c r="C205" s="2">
        <v>11</v>
      </c>
      <c r="D205" s="4"/>
      <c r="E205" s="1">
        <v>4630</v>
      </c>
      <c r="F205" s="1" t="s">
        <v>3</v>
      </c>
      <c r="G205" s="1" t="s">
        <v>209</v>
      </c>
      <c r="H205" s="1">
        <v>333</v>
      </c>
      <c r="I205" s="1"/>
      <c r="J205" s="1">
        <v>1</v>
      </c>
      <c r="K205" s="1" t="s">
        <v>228</v>
      </c>
      <c r="L205" s="1">
        <v>3</v>
      </c>
      <c r="M205" s="1">
        <v>3</v>
      </c>
      <c r="N205" s="3">
        <v>0.63541666666666663</v>
      </c>
      <c r="O205" s="3">
        <v>0.80208333333333337</v>
      </c>
      <c r="P205" s="1" t="s">
        <v>10</v>
      </c>
      <c r="Q205" s="1" t="s">
        <v>25</v>
      </c>
      <c r="R205" s="1" t="s">
        <v>229</v>
      </c>
      <c r="S205" s="1" t="s">
        <v>229</v>
      </c>
      <c r="T205" s="1" t="s">
        <v>230</v>
      </c>
      <c r="U205" s="1">
        <f t="shared" si="30"/>
        <v>15</v>
      </c>
      <c r="V205" s="6">
        <f t="shared" si="31"/>
        <v>0.73333333333333328</v>
      </c>
      <c r="W205" s="1"/>
      <c r="X205" s="3">
        <f t="shared" si="32"/>
        <v>0.16666666666666674</v>
      </c>
      <c r="Y205" s="1">
        <f t="shared" si="33"/>
        <v>1</v>
      </c>
      <c r="Z205" s="1" t="str">
        <f t="shared" si="35"/>
        <v/>
      </c>
      <c r="AA205" s="1" t="str">
        <f t="shared" si="36"/>
        <v/>
      </c>
      <c r="AB205" s="1" t="str">
        <f t="shared" si="36"/>
        <v/>
      </c>
      <c r="AC205" s="1" t="str">
        <f t="shared" si="36"/>
        <v/>
      </c>
      <c r="AD205" s="1" t="str">
        <f t="shared" si="36"/>
        <v/>
      </c>
      <c r="AE205" s="1">
        <f t="shared" si="34"/>
        <v>1</v>
      </c>
      <c r="AF205" s="1"/>
      <c r="AG205" s="1"/>
      <c r="AH205" s="1"/>
      <c r="AI205" s="1"/>
      <c r="AJ205" s="1"/>
    </row>
    <row r="206" spans="1:36" x14ac:dyDescent="0.3">
      <c r="A206" s="2">
        <v>138</v>
      </c>
      <c r="B206" s="2">
        <v>10</v>
      </c>
      <c r="C206" s="2">
        <v>2</v>
      </c>
      <c r="D206" s="4"/>
      <c r="E206" s="1">
        <v>4609</v>
      </c>
      <c r="F206" s="1" t="s">
        <v>3</v>
      </c>
      <c r="G206" s="1" t="s">
        <v>173</v>
      </c>
      <c r="H206" s="1">
        <v>490</v>
      </c>
      <c r="I206" s="1"/>
      <c r="J206" s="1">
        <v>1</v>
      </c>
      <c r="K206" s="1" t="s">
        <v>184</v>
      </c>
      <c r="L206" s="1">
        <v>3</v>
      </c>
      <c r="M206" s="1">
        <v>3</v>
      </c>
      <c r="N206" s="3">
        <v>0.33333333333333331</v>
      </c>
      <c r="O206" s="3">
        <v>0.36805555555555558</v>
      </c>
      <c r="P206" s="1" t="s">
        <v>564</v>
      </c>
      <c r="Q206" s="1" t="s">
        <v>25</v>
      </c>
      <c r="R206" s="1" t="s">
        <v>70</v>
      </c>
      <c r="S206" s="1">
        <v>445</v>
      </c>
      <c r="T206" s="1" t="s">
        <v>185</v>
      </c>
      <c r="U206" s="1">
        <f t="shared" si="30"/>
        <v>10</v>
      </c>
      <c r="V206" s="6">
        <f t="shared" si="31"/>
        <v>0.2</v>
      </c>
      <c r="W206" s="1"/>
      <c r="X206" s="3">
        <f t="shared" si="32"/>
        <v>3.4722222222222265E-2</v>
      </c>
      <c r="Y206" s="1">
        <f t="shared" si="33"/>
        <v>1</v>
      </c>
      <c r="Z206" s="1" t="str">
        <f t="shared" si="35"/>
        <v/>
      </c>
      <c r="AA206" s="1" t="str">
        <f t="shared" si="36"/>
        <v/>
      </c>
      <c r="AB206" s="1" t="str">
        <f t="shared" si="36"/>
        <v/>
      </c>
      <c r="AC206" s="1" t="str">
        <f t="shared" si="36"/>
        <v/>
      </c>
      <c r="AD206" s="1" t="str">
        <f t="shared" si="36"/>
        <v/>
      </c>
      <c r="AE206" s="1">
        <f t="shared" si="34"/>
        <v>1</v>
      </c>
      <c r="AF206" s="1"/>
      <c r="AG206" s="1"/>
      <c r="AH206" s="1"/>
      <c r="AI206" s="1"/>
      <c r="AJ206" s="1"/>
    </row>
    <row r="207" spans="1:36" x14ac:dyDescent="0.3">
      <c r="A207" s="2">
        <v>139</v>
      </c>
      <c r="B207" s="2">
        <v>10</v>
      </c>
      <c r="C207" s="2">
        <v>0</v>
      </c>
      <c r="D207" s="4"/>
      <c r="E207" s="1">
        <v>4610</v>
      </c>
      <c r="F207" s="1" t="s">
        <v>3</v>
      </c>
      <c r="G207" s="1" t="s">
        <v>173</v>
      </c>
      <c r="H207" s="1">
        <v>490</v>
      </c>
      <c r="I207" s="1"/>
      <c r="J207" s="1">
        <v>2</v>
      </c>
      <c r="K207" s="1" t="s">
        <v>184</v>
      </c>
      <c r="L207" s="1">
        <v>4</v>
      </c>
      <c r="M207" s="1">
        <v>4</v>
      </c>
      <c r="N207" s="3">
        <v>0.33333333333333331</v>
      </c>
      <c r="O207" s="3">
        <v>0.36805555555555558</v>
      </c>
      <c r="P207" s="1" t="s">
        <v>564</v>
      </c>
      <c r="Q207" s="1" t="s">
        <v>25</v>
      </c>
      <c r="R207" s="1" t="s">
        <v>70</v>
      </c>
      <c r="S207" s="1">
        <v>445</v>
      </c>
      <c r="T207" s="1" t="s">
        <v>185</v>
      </c>
      <c r="U207" s="1">
        <f t="shared" si="30"/>
        <v>10</v>
      </c>
      <c r="V207" s="6">
        <f t="shared" si="31"/>
        <v>0</v>
      </c>
      <c r="W207" s="1"/>
      <c r="X207" s="3">
        <f t="shared" si="32"/>
        <v>3.4722222222222265E-2</v>
      </c>
      <c r="Y207" s="1">
        <f t="shared" si="33"/>
        <v>1</v>
      </c>
      <c r="Z207" s="1" t="str">
        <f t="shared" si="35"/>
        <v/>
      </c>
      <c r="AA207" s="1" t="str">
        <f t="shared" si="36"/>
        <v/>
      </c>
      <c r="AB207" s="1" t="str">
        <f t="shared" si="36"/>
        <v/>
      </c>
      <c r="AC207" s="1" t="str">
        <f t="shared" si="36"/>
        <v/>
      </c>
      <c r="AD207" s="1" t="str">
        <f t="shared" si="36"/>
        <v/>
      </c>
      <c r="AE207" s="1">
        <f t="shared" si="34"/>
        <v>1</v>
      </c>
      <c r="AF207" s="1"/>
      <c r="AG207" s="1"/>
      <c r="AH207" s="1"/>
      <c r="AI207" s="1"/>
      <c r="AJ207" s="1"/>
    </row>
    <row r="208" spans="1:36" x14ac:dyDescent="0.3">
      <c r="A208" s="2">
        <v>140</v>
      </c>
      <c r="B208" s="2">
        <v>10</v>
      </c>
      <c r="C208" s="2">
        <v>0</v>
      </c>
      <c r="D208" s="4"/>
      <c r="E208" s="1">
        <v>4611</v>
      </c>
      <c r="F208" s="1" t="s">
        <v>3</v>
      </c>
      <c r="G208" s="1" t="s">
        <v>173</v>
      </c>
      <c r="H208" s="1">
        <v>490</v>
      </c>
      <c r="I208" s="1"/>
      <c r="J208" s="1">
        <v>3</v>
      </c>
      <c r="K208" s="1" t="s">
        <v>184</v>
      </c>
      <c r="L208" s="1">
        <v>5</v>
      </c>
      <c r="M208" s="1">
        <v>5</v>
      </c>
      <c r="N208" s="3">
        <v>0.33333333333333331</v>
      </c>
      <c r="O208" s="3">
        <v>0.36805555555555558</v>
      </c>
      <c r="P208" s="1" t="s">
        <v>564</v>
      </c>
      <c r="Q208" s="1" t="s">
        <v>25</v>
      </c>
      <c r="R208" s="1" t="s">
        <v>70</v>
      </c>
      <c r="S208" s="1">
        <v>445</v>
      </c>
      <c r="T208" s="1" t="s">
        <v>185</v>
      </c>
      <c r="U208" s="1">
        <f t="shared" si="30"/>
        <v>10</v>
      </c>
      <c r="V208" s="6">
        <f t="shared" si="31"/>
        <v>0</v>
      </c>
      <c r="W208" s="1"/>
      <c r="X208" s="3">
        <f t="shared" si="32"/>
        <v>3.4722222222222265E-2</v>
      </c>
      <c r="Y208" s="1">
        <f t="shared" si="33"/>
        <v>1</v>
      </c>
      <c r="Z208" s="1" t="str">
        <f t="shared" si="35"/>
        <v/>
      </c>
      <c r="AA208" s="1" t="str">
        <f t="shared" si="36"/>
        <v/>
      </c>
      <c r="AB208" s="1" t="str">
        <f t="shared" si="36"/>
        <v/>
      </c>
      <c r="AC208" s="1" t="str">
        <f t="shared" si="36"/>
        <v/>
      </c>
      <c r="AD208" s="1" t="str">
        <f t="shared" si="36"/>
        <v/>
      </c>
      <c r="AE208" s="1">
        <f t="shared" si="34"/>
        <v>1</v>
      </c>
      <c r="AF208" s="1"/>
      <c r="AG208" s="1"/>
      <c r="AH208" s="1"/>
      <c r="AI208" s="1"/>
      <c r="AJ208" s="1"/>
    </row>
    <row r="209" spans="1:36" x14ac:dyDescent="0.3">
      <c r="A209" s="2">
        <v>141</v>
      </c>
      <c r="B209" s="2">
        <v>10</v>
      </c>
      <c r="C209" s="2">
        <v>0</v>
      </c>
      <c r="D209" s="4"/>
      <c r="E209" s="1">
        <v>4612</v>
      </c>
      <c r="F209" s="1" t="s">
        <v>3</v>
      </c>
      <c r="G209" s="1" t="s">
        <v>173</v>
      </c>
      <c r="H209" s="1">
        <v>490</v>
      </c>
      <c r="I209" s="1"/>
      <c r="J209" s="1">
        <v>4</v>
      </c>
      <c r="K209" s="1" t="s">
        <v>184</v>
      </c>
      <c r="L209" s="1">
        <v>6</v>
      </c>
      <c r="M209" s="1">
        <v>6</v>
      </c>
      <c r="N209" s="3">
        <v>0.33333333333333331</v>
      </c>
      <c r="O209" s="3">
        <v>0.36805555555555558</v>
      </c>
      <c r="P209" s="1" t="s">
        <v>564</v>
      </c>
      <c r="Q209" s="1" t="s">
        <v>25</v>
      </c>
      <c r="R209" s="1" t="s">
        <v>70</v>
      </c>
      <c r="S209" s="1">
        <v>445</v>
      </c>
      <c r="T209" s="1" t="s">
        <v>185</v>
      </c>
      <c r="U209" s="1">
        <f t="shared" si="30"/>
        <v>10</v>
      </c>
      <c r="V209" s="6">
        <f t="shared" si="31"/>
        <v>0</v>
      </c>
      <c r="W209" s="1"/>
      <c r="X209" s="3">
        <f t="shared" si="32"/>
        <v>3.4722222222222265E-2</v>
      </c>
      <c r="Y209" s="1">
        <f t="shared" si="33"/>
        <v>1</v>
      </c>
      <c r="Z209" s="1" t="str">
        <f t="shared" si="35"/>
        <v/>
      </c>
      <c r="AA209" s="1" t="str">
        <f t="shared" si="36"/>
        <v/>
      </c>
      <c r="AB209" s="1" t="str">
        <f t="shared" si="36"/>
        <v/>
      </c>
      <c r="AC209" s="1" t="str">
        <f t="shared" si="36"/>
        <v/>
      </c>
      <c r="AD209" s="1" t="str">
        <f t="shared" si="36"/>
        <v/>
      </c>
      <c r="AE209" s="1">
        <f t="shared" si="34"/>
        <v>1</v>
      </c>
      <c r="AF209" s="1"/>
      <c r="AG209" s="1"/>
      <c r="AH209" s="1"/>
      <c r="AI209" s="1"/>
      <c r="AJ209" s="1"/>
    </row>
    <row r="210" spans="1:36" x14ac:dyDescent="0.3">
      <c r="A210" s="2">
        <v>142</v>
      </c>
      <c r="B210" s="2">
        <v>10</v>
      </c>
      <c r="C210" s="2">
        <v>0</v>
      </c>
      <c r="D210" s="4"/>
      <c r="E210" s="1">
        <v>4613</v>
      </c>
      <c r="F210" s="1" t="s">
        <v>3</v>
      </c>
      <c r="G210" s="1" t="s">
        <v>173</v>
      </c>
      <c r="H210" s="1">
        <v>490</v>
      </c>
      <c r="I210" s="1"/>
      <c r="J210" s="1">
        <v>5</v>
      </c>
      <c r="K210" s="1" t="s">
        <v>184</v>
      </c>
      <c r="L210" s="1">
        <v>7</v>
      </c>
      <c r="M210" s="1">
        <v>7</v>
      </c>
      <c r="N210" s="3">
        <v>0.33333333333333331</v>
      </c>
      <c r="O210" s="3">
        <v>0.36805555555555558</v>
      </c>
      <c r="P210" s="1" t="s">
        <v>564</v>
      </c>
      <c r="Q210" s="1" t="s">
        <v>25</v>
      </c>
      <c r="R210" s="1" t="s">
        <v>70</v>
      </c>
      <c r="S210" s="1">
        <v>445</v>
      </c>
      <c r="T210" s="1" t="s">
        <v>185</v>
      </c>
      <c r="U210" s="1">
        <f t="shared" si="30"/>
        <v>10</v>
      </c>
      <c r="V210" s="6">
        <f t="shared" si="31"/>
        <v>0</v>
      </c>
      <c r="W210" s="1"/>
      <c r="X210" s="3">
        <f t="shared" si="32"/>
        <v>3.4722222222222265E-2</v>
      </c>
      <c r="Y210" s="1">
        <f t="shared" si="33"/>
        <v>1</v>
      </c>
      <c r="Z210" s="1" t="str">
        <f t="shared" si="35"/>
        <v/>
      </c>
      <c r="AA210" s="1" t="str">
        <f t="shared" si="36"/>
        <v/>
      </c>
      <c r="AB210" s="1" t="str">
        <f t="shared" si="36"/>
        <v/>
      </c>
      <c r="AC210" s="1" t="str">
        <f t="shared" si="36"/>
        <v/>
      </c>
      <c r="AD210" s="1" t="str">
        <f t="shared" si="36"/>
        <v/>
      </c>
      <c r="AE210" s="1">
        <f t="shared" si="34"/>
        <v>1</v>
      </c>
      <c r="AF210" s="1"/>
      <c r="AG210" s="1"/>
      <c r="AH210" s="1"/>
      <c r="AI210" s="1"/>
      <c r="AJ210" s="1"/>
    </row>
    <row r="211" spans="1:36" x14ac:dyDescent="0.3">
      <c r="A211" s="2">
        <v>143</v>
      </c>
      <c r="B211" s="2">
        <v>10</v>
      </c>
      <c r="C211" s="2">
        <v>0</v>
      </c>
      <c r="D211" s="4"/>
      <c r="E211" s="1">
        <v>4614</v>
      </c>
      <c r="F211" s="1" t="s">
        <v>3</v>
      </c>
      <c r="G211" s="1" t="s">
        <v>173</v>
      </c>
      <c r="H211" s="1">
        <v>490</v>
      </c>
      <c r="I211" s="1"/>
      <c r="J211" s="1">
        <v>6</v>
      </c>
      <c r="K211" s="1" t="s">
        <v>184</v>
      </c>
      <c r="L211" s="1">
        <v>8</v>
      </c>
      <c r="M211" s="1">
        <v>8</v>
      </c>
      <c r="N211" s="3">
        <v>0.33333333333333331</v>
      </c>
      <c r="O211" s="3">
        <v>0.36805555555555558</v>
      </c>
      <c r="P211" s="1" t="s">
        <v>564</v>
      </c>
      <c r="Q211" s="1" t="s">
        <v>25</v>
      </c>
      <c r="R211" s="1" t="s">
        <v>70</v>
      </c>
      <c r="S211" s="1">
        <v>445</v>
      </c>
      <c r="T211" s="1" t="s">
        <v>185</v>
      </c>
      <c r="U211" s="1">
        <f t="shared" si="30"/>
        <v>10</v>
      </c>
      <c r="V211" s="6">
        <f t="shared" si="31"/>
        <v>0</v>
      </c>
      <c r="W211" s="1"/>
      <c r="X211" s="3">
        <f t="shared" si="32"/>
        <v>3.4722222222222265E-2</v>
      </c>
      <c r="Y211" s="1">
        <f t="shared" si="33"/>
        <v>1</v>
      </c>
      <c r="Z211" s="1" t="str">
        <f t="shared" si="35"/>
        <v/>
      </c>
      <c r="AA211" s="1" t="str">
        <f t="shared" si="36"/>
        <v/>
      </c>
      <c r="AB211" s="1" t="str">
        <f t="shared" si="36"/>
        <v/>
      </c>
      <c r="AC211" s="1" t="str">
        <f t="shared" si="36"/>
        <v/>
      </c>
      <c r="AD211" s="1" t="str">
        <f t="shared" si="36"/>
        <v/>
      </c>
      <c r="AE211" s="1">
        <f t="shared" si="34"/>
        <v>1</v>
      </c>
      <c r="AF211" s="1"/>
      <c r="AG211" s="1"/>
      <c r="AH211" s="1"/>
      <c r="AI211" s="1"/>
      <c r="AJ211" s="1"/>
    </row>
    <row r="212" spans="1:36" x14ac:dyDescent="0.3">
      <c r="A212" s="2">
        <v>144</v>
      </c>
      <c r="B212" s="2">
        <v>10</v>
      </c>
      <c r="C212" s="2">
        <v>0</v>
      </c>
      <c r="D212" s="4"/>
      <c r="E212" s="1">
        <v>4615</v>
      </c>
      <c r="F212" s="1" t="s">
        <v>3</v>
      </c>
      <c r="G212" s="1" t="s">
        <v>173</v>
      </c>
      <c r="H212" s="1">
        <v>490</v>
      </c>
      <c r="I212" s="1"/>
      <c r="J212" s="1">
        <v>7</v>
      </c>
      <c r="K212" s="1" t="s">
        <v>184</v>
      </c>
      <c r="L212" s="1">
        <v>9</v>
      </c>
      <c r="M212" s="1">
        <v>9</v>
      </c>
      <c r="N212" s="3">
        <v>0.33333333333333331</v>
      </c>
      <c r="O212" s="3">
        <v>0.36805555555555558</v>
      </c>
      <c r="P212" s="1" t="s">
        <v>564</v>
      </c>
      <c r="Q212" s="1" t="s">
        <v>25</v>
      </c>
      <c r="R212" s="1" t="s">
        <v>70</v>
      </c>
      <c r="S212" s="1">
        <v>445</v>
      </c>
      <c r="T212" s="1" t="s">
        <v>185</v>
      </c>
      <c r="U212" s="1">
        <f t="shared" si="30"/>
        <v>10</v>
      </c>
      <c r="V212" s="6">
        <f t="shared" si="31"/>
        <v>0</v>
      </c>
      <c r="W212" s="1"/>
      <c r="X212" s="3">
        <f t="shared" si="32"/>
        <v>3.4722222222222265E-2</v>
      </c>
      <c r="Y212" s="1">
        <f t="shared" si="33"/>
        <v>1</v>
      </c>
      <c r="Z212" s="1" t="str">
        <f t="shared" si="35"/>
        <v/>
      </c>
      <c r="AA212" s="1" t="str">
        <f t="shared" si="36"/>
        <v/>
      </c>
      <c r="AB212" s="1" t="str">
        <f t="shared" si="36"/>
        <v/>
      </c>
      <c r="AC212" s="1" t="str">
        <f t="shared" si="36"/>
        <v/>
      </c>
      <c r="AD212" s="1" t="str">
        <f t="shared" si="36"/>
        <v/>
      </c>
      <c r="AE212" s="1">
        <f t="shared" si="34"/>
        <v>1</v>
      </c>
      <c r="AF212" s="1"/>
      <c r="AG212" s="1"/>
      <c r="AH212" s="1"/>
      <c r="AI212" s="1"/>
      <c r="AJ212" s="1"/>
    </row>
    <row r="213" spans="1:36" x14ac:dyDescent="0.3">
      <c r="A213" s="2">
        <v>213</v>
      </c>
      <c r="B213" s="2">
        <v>15</v>
      </c>
      <c r="C213" s="2">
        <v>6</v>
      </c>
      <c r="D213" s="4"/>
      <c r="E213" s="1">
        <v>4172</v>
      </c>
      <c r="F213" s="1" t="s">
        <v>3</v>
      </c>
      <c r="G213" s="1" t="s">
        <v>262</v>
      </c>
      <c r="H213" s="1">
        <v>384</v>
      </c>
      <c r="I213" s="1"/>
      <c r="J213" s="1">
        <v>1</v>
      </c>
      <c r="K213" s="1" t="s">
        <v>280</v>
      </c>
      <c r="L213" s="1">
        <v>3</v>
      </c>
      <c r="M213" s="1">
        <v>3</v>
      </c>
      <c r="N213" s="3">
        <v>0.75</v>
      </c>
      <c r="O213" s="3">
        <v>0.875</v>
      </c>
      <c r="P213" s="1" t="s">
        <v>10</v>
      </c>
      <c r="Q213" s="1" t="s">
        <v>25</v>
      </c>
      <c r="R213" s="1" t="s">
        <v>146</v>
      </c>
      <c r="S213" s="1">
        <v>340</v>
      </c>
      <c r="T213" s="1" t="s">
        <v>267</v>
      </c>
      <c r="U213" s="1">
        <f t="shared" si="30"/>
        <v>15</v>
      </c>
      <c r="V213" s="6">
        <f t="shared" si="31"/>
        <v>0.4</v>
      </c>
      <c r="W213" s="1"/>
      <c r="X213" s="3">
        <f t="shared" si="32"/>
        <v>0.125</v>
      </c>
      <c r="Y213" s="1">
        <f t="shared" si="33"/>
        <v>1</v>
      </c>
      <c r="Z213" s="1" t="str">
        <f t="shared" si="35"/>
        <v/>
      </c>
      <c r="AA213" s="1" t="str">
        <f t="shared" si="36"/>
        <v/>
      </c>
      <c r="AB213" s="1" t="str">
        <f t="shared" si="36"/>
        <v/>
      </c>
      <c r="AC213" s="1" t="str">
        <f t="shared" si="36"/>
        <v/>
      </c>
      <c r="AD213" s="1" t="str">
        <f t="shared" si="36"/>
        <v/>
      </c>
      <c r="AE213" s="1">
        <f t="shared" si="34"/>
        <v>1</v>
      </c>
      <c r="AF213" s="1"/>
      <c r="AG213" s="1"/>
      <c r="AH213" s="1"/>
      <c r="AI213" s="1"/>
      <c r="AJ213" s="1"/>
    </row>
    <row r="214" spans="1:36" x14ac:dyDescent="0.3">
      <c r="A214" s="2">
        <v>133</v>
      </c>
      <c r="B214" s="2">
        <v>25</v>
      </c>
      <c r="C214" s="2">
        <v>18</v>
      </c>
      <c r="D214" s="4"/>
      <c r="E214" s="1">
        <v>4604</v>
      </c>
      <c r="F214" s="1" t="s">
        <v>3</v>
      </c>
      <c r="G214" s="1" t="s">
        <v>173</v>
      </c>
      <c r="H214" s="1">
        <v>224</v>
      </c>
      <c r="I214" s="1"/>
      <c r="J214" s="1">
        <v>1</v>
      </c>
      <c r="K214" s="1" t="s">
        <v>176</v>
      </c>
      <c r="L214" s="1">
        <v>3</v>
      </c>
      <c r="M214" s="1">
        <v>3</v>
      </c>
      <c r="N214" s="3">
        <v>0.75</v>
      </c>
      <c r="O214" s="3">
        <v>0.875</v>
      </c>
      <c r="P214" s="1" t="s">
        <v>10</v>
      </c>
      <c r="Q214" s="1" t="s">
        <v>25</v>
      </c>
      <c r="R214" s="1" t="s">
        <v>70</v>
      </c>
      <c r="S214" s="1">
        <v>350</v>
      </c>
      <c r="T214" s="1" t="s">
        <v>177</v>
      </c>
      <c r="U214" s="1">
        <f t="shared" si="30"/>
        <v>25</v>
      </c>
      <c r="V214" s="6">
        <f t="shared" si="31"/>
        <v>0.72</v>
      </c>
      <c r="W214" s="1"/>
      <c r="X214" s="3">
        <f t="shared" si="32"/>
        <v>0.125</v>
      </c>
      <c r="Y214" s="1">
        <f t="shared" si="33"/>
        <v>1</v>
      </c>
      <c r="Z214" s="1" t="str">
        <f t="shared" si="35"/>
        <v/>
      </c>
      <c r="AA214" s="1" t="str">
        <f t="shared" si="36"/>
        <v/>
      </c>
      <c r="AB214" s="1" t="str">
        <f t="shared" si="36"/>
        <v/>
      </c>
      <c r="AC214" s="1" t="str">
        <f t="shared" si="36"/>
        <v/>
      </c>
      <c r="AD214" s="1" t="str">
        <f t="shared" si="36"/>
        <v/>
      </c>
      <c r="AE214" s="1">
        <f t="shared" si="34"/>
        <v>1</v>
      </c>
      <c r="AF214" s="1"/>
      <c r="AG214" s="1"/>
      <c r="AH214" s="1"/>
      <c r="AI214" s="1"/>
      <c r="AJ214" s="1"/>
    </row>
    <row r="215" spans="1:36" x14ac:dyDescent="0.3">
      <c r="A215" s="2">
        <v>452</v>
      </c>
      <c r="B215" s="2">
        <v>25</v>
      </c>
      <c r="C215" s="2">
        <v>24</v>
      </c>
      <c r="D215" s="4"/>
      <c r="E215" s="1">
        <v>5083</v>
      </c>
      <c r="F215" s="1" t="s">
        <v>3</v>
      </c>
      <c r="G215" s="1" t="s">
        <v>532</v>
      </c>
      <c r="H215" s="1">
        <v>240</v>
      </c>
      <c r="I215" s="1"/>
      <c r="J215" s="1">
        <v>1</v>
      </c>
      <c r="K215" s="1" t="s">
        <v>535</v>
      </c>
      <c r="L215" s="1">
        <v>3</v>
      </c>
      <c r="M215" s="1">
        <v>3</v>
      </c>
      <c r="N215" s="3">
        <v>0.75</v>
      </c>
      <c r="O215" s="3">
        <v>0.875</v>
      </c>
      <c r="P215" s="1" t="s">
        <v>10</v>
      </c>
      <c r="Q215" s="1" t="s">
        <v>25</v>
      </c>
      <c r="R215" s="1" t="s">
        <v>26</v>
      </c>
      <c r="S215" s="1">
        <v>102</v>
      </c>
      <c r="T215" s="1" t="s">
        <v>536</v>
      </c>
      <c r="U215" s="1">
        <f t="shared" si="30"/>
        <v>25</v>
      </c>
      <c r="V215" s="6">
        <f t="shared" si="31"/>
        <v>0.96</v>
      </c>
      <c r="W215" s="1"/>
      <c r="X215" s="3">
        <f t="shared" si="32"/>
        <v>0.125</v>
      </c>
      <c r="Y215" s="1">
        <f t="shared" si="33"/>
        <v>1</v>
      </c>
      <c r="Z215" s="1" t="str">
        <f t="shared" si="35"/>
        <v/>
      </c>
      <c r="AA215" s="1" t="str">
        <f t="shared" si="36"/>
        <v/>
      </c>
      <c r="AB215" s="1" t="str">
        <f t="shared" si="36"/>
        <v/>
      </c>
      <c r="AC215" s="1" t="str">
        <f t="shared" si="36"/>
        <v/>
      </c>
      <c r="AD215" s="1" t="str">
        <f t="shared" si="36"/>
        <v/>
      </c>
      <c r="AE215" s="1">
        <f t="shared" si="34"/>
        <v>1</v>
      </c>
      <c r="AF215" s="1"/>
      <c r="AG215" s="1"/>
      <c r="AH215" s="1"/>
      <c r="AI215" s="1"/>
      <c r="AJ215" s="1"/>
    </row>
    <row r="216" spans="1:36" x14ac:dyDescent="0.3">
      <c r="A216" s="2">
        <v>65</v>
      </c>
      <c r="B216" s="2">
        <v>25</v>
      </c>
      <c r="C216" s="2">
        <v>15</v>
      </c>
      <c r="D216" s="4"/>
      <c r="E216" s="1">
        <v>4237</v>
      </c>
      <c r="F216" s="1" t="s">
        <v>3</v>
      </c>
      <c r="G216" s="1" t="s">
        <v>89</v>
      </c>
      <c r="H216" s="1">
        <v>350</v>
      </c>
      <c r="I216" s="1"/>
      <c r="J216" s="1">
        <v>1</v>
      </c>
      <c r="K216" s="1" t="s">
        <v>102</v>
      </c>
      <c r="L216" s="1">
        <v>3</v>
      </c>
      <c r="M216" s="1">
        <v>3</v>
      </c>
      <c r="N216" s="3">
        <v>0.75</v>
      </c>
      <c r="O216" s="3">
        <v>0.875</v>
      </c>
      <c r="P216" s="1" t="s">
        <v>10</v>
      </c>
      <c r="Q216" s="1" t="s">
        <v>25</v>
      </c>
      <c r="R216" s="1" t="s">
        <v>7</v>
      </c>
      <c r="S216" s="1">
        <v>333</v>
      </c>
      <c r="T216" s="1" t="s">
        <v>95</v>
      </c>
      <c r="U216" s="1">
        <f t="shared" si="30"/>
        <v>25</v>
      </c>
      <c r="V216" s="6">
        <f t="shared" si="31"/>
        <v>0.6</v>
      </c>
      <c r="W216" s="1"/>
      <c r="X216" s="3">
        <f t="shared" si="32"/>
        <v>0.125</v>
      </c>
      <c r="Y216" s="1">
        <f t="shared" si="33"/>
        <v>1</v>
      </c>
      <c r="Z216" s="1" t="str">
        <f t="shared" si="35"/>
        <v/>
      </c>
      <c r="AA216" s="1" t="str">
        <f t="shared" si="36"/>
        <v/>
      </c>
      <c r="AB216" s="1" t="str">
        <f t="shared" si="36"/>
        <v/>
      </c>
      <c r="AC216" s="1" t="str">
        <f t="shared" si="36"/>
        <v/>
      </c>
      <c r="AD216" s="1" t="str">
        <f t="shared" si="36"/>
        <v/>
      </c>
      <c r="AE216" s="1">
        <f t="shared" si="34"/>
        <v>1</v>
      </c>
      <c r="AF216" s="1"/>
      <c r="AG216" s="1"/>
      <c r="AH216" s="1"/>
      <c r="AI216" s="1"/>
      <c r="AJ216" s="1"/>
    </row>
    <row r="217" spans="1:36" x14ac:dyDescent="0.3">
      <c r="A217" s="2">
        <v>18</v>
      </c>
      <c r="B217" s="2">
        <v>18</v>
      </c>
      <c r="C217" s="2">
        <v>5</v>
      </c>
      <c r="D217" s="4"/>
      <c r="E217" s="1">
        <v>4432</v>
      </c>
      <c r="F217" s="1" t="s">
        <v>3</v>
      </c>
      <c r="G217" s="1" t="s">
        <v>31</v>
      </c>
      <c r="H217" s="1">
        <v>602</v>
      </c>
      <c r="I217" s="1"/>
      <c r="J217" s="1">
        <v>1</v>
      </c>
      <c r="K217" s="1" t="s">
        <v>44</v>
      </c>
      <c r="L217" s="1">
        <v>3</v>
      </c>
      <c r="M217" s="1">
        <v>3</v>
      </c>
      <c r="N217" s="3">
        <v>0.41666666666666669</v>
      </c>
      <c r="O217" s="3">
        <v>0.4513888888888889</v>
      </c>
      <c r="P217" s="1" t="s">
        <v>564</v>
      </c>
      <c r="Q217" s="1" t="s">
        <v>25</v>
      </c>
      <c r="R217" s="1" t="s">
        <v>36</v>
      </c>
      <c r="S217" s="1">
        <v>127</v>
      </c>
      <c r="T217" s="1" t="s">
        <v>37</v>
      </c>
      <c r="U217" s="1">
        <f t="shared" si="30"/>
        <v>18</v>
      </c>
      <c r="V217" s="6">
        <f t="shared" si="31"/>
        <v>0.27777777777777779</v>
      </c>
      <c r="W217" s="1"/>
      <c r="X217" s="3">
        <f t="shared" si="32"/>
        <v>3.472222222222221E-2</v>
      </c>
      <c r="Y217" s="1">
        <f t="shared" si="33"/>
        <v>1</v>
      </c>
      <c r="Z217" s="1" t="str">
        <f t="shared" si="35"/>
        <v/>
      </c>
      <c r="AA217" s="1" t="str">
        <f t="shared" si="36"/>
        <v/>
      </c>
      <c r="AB217" s="1" t="str">
        <f t="shared" si="36"/>
        <v/>
      </c>
      <c r="AC217" s="1" t="str">
        <f t="shared" si="36"/>
        <v/>
      </c>
      <c r="AD217" s="1" t="str">
        <f t="shared" si="36"/>
        <v/>
      </c>
      <c r="AE217" s="1">
        <f t="shared" si="34"/>
        <v>1</v>
      </c>
      <c r="AF217" s="1"/>
      <c r="AG217" s="1"/>
      <c r="AH217" s="1"/>
      <c r="AI217" s="1"/>
      <c r="AJ217" s="1"/>
    </row>
    <row r="218" spans="1:36" x14ac:dyDescent="0.3">
      <c r="A218" s="2">
        <v>11</v>
      </c>
      <c r="B218" s="2">
        <v>15</v>
      </c>
      <c r="C218" s="2">
        <v>6</v>
      </c>
      <c r="D218" s="4"/>
      <c r="E218" s="1">
        <v>5067</v>
      </c>
      <c r="F218" s="1" t="s">
        <v>3</v>
      </c>
      <c r="G218" s="1" t="s">
        <v>18</v>
      </c>
      <c r="H218" s="1">
        <v>235</v>
      </c>
      <c r="I218" s="1"/>
      <c r="J218" s="1">
        <v>1</v>
      </c>
      <c r="K218" s="1" t="s">
        <v>24</v>
      </c>
      <c r="L218" s="1">
        <v>1</v>
      </c>
      <c r="M218" s="1">
        <v>1</v>
      </c>
      <c r="N218" s="3">
        <v>0.45833333333333331</v>
      </c>
      <c r="O218" s="3">
        <v>0.49305555555555558</v>
      </c>
      <c r="P218" s="1" t="s">
        <v>564</v>
      </c>
      <c r="Q218" s="1" t="s">
        <v>25</v>
      </c>
      <c r="R218" s="1" t="s">
        <v>26</v>
      </c>
      <c r="S218" s="1">
        <v>102</v>
      </c>
      <c r="T218" s="1" t="s">
        <v>27</v>
      </c>
      <c r="U218" s="1">
        <f t="shared" si="30"/>
        <v>15</v>
      </c>
      <c r="V218" s="6">
        <f t="shared" si="31"/>
        <v>0.4</v>
      </c>
      <c r="W218" s="1"/>
      <c r="X218" s="3">
        <f t="shared" si="32"/>
        <v>3.4722222222222265E-2</v>
      </c>
      <c r="Y218" s="1">
        <f t="shared" si="33"/>
        <v>1</v>
      </c>
      <c r="Z218" s="1" t="str">
        <f t="shared" si="35"/>
        <v/>
      </c>
      <c r="AA218" s="1" t="str">
        <f t="shared" si="36"/>
        <v/>
      </c>
      <c r="AB218" s="1" t="str">
        <f t="shared" si="36"/>
        <v/>
      </c>
      <c r="AC218" s="1" t="str">
        <f t="shared" si="36"/>
        <v/>
      </c>
      <c r="AD218" s="1" t="str">
        <f t="shared" si="36"/>
        <v/>
      </c>
      <c r="AE218" s="1">
        <f t="shared" si="34"/>
        <v>1</v>
      </c>
      <c r="AF218" s="1"/>
      <c r="AG218" s="1"/>
      <c r="AH218" s="1"/>
      <c r="AI218" s="1"/>
      <c r="AJ218" s="1"/>
    </row>
    <row r="219" spans="1:36" x14ac:dyDescent="0.3">
      <c r="A219" s="2">
        <v>247</v>
      </c>
      <c r="B219" s="2">
        <v>50</v>
      </c>
      <c r="C219" s="2">
        <v>18</v>
      </c>
      <c r="D219" s="4"/>
      <c r="E219" s="1">
        <v>4815</v>
      </c>
      <c r="F219" s="1" t="s">
        <v>3</v>
      </c>
      <c r="G219" s="1" t="s">
        <v>320</v>
      </c>
      <c r="H219" s="1">
        <v>250</v>
      </c>
      <c r="I219" s="1"/>
      <c r="J219" s="1">
        <v>1</v>
      </c>
      <c r="K219" s="1" t="s">
        <v>322</v>
      </c>
      <c r="L219" s="1">
        <v>1</v>
      </c>
      <c r="M219" s="1">
        <v>1</v>
      </c>
      <c r="N219" s="3">
        <v>0.45833333333333331</v>
      </c>
      <c r="O219" s="3">
        <v>0.49305555555555558</v>
      </c>
      <c r="P219" s="1" t="s">
        <v>564</v>
      </c>
      <c r="Q219" s="1" t="s">
        <v>25</v>
      </c>
      <c r="R219" s="1" t="s">
        <v>146</v>
      </c>
      <c r="S219" s="1">
        <v>511</v>
      </c>
      <c r="T219" s="1" t="s">
        <v>323</v>
      </c>
      <c r="U219" s="1">
        <f t="shared" si="30"/>
        <v>50</v>
      </c>
      <c r="V219" s="6">
        <f t="shared" si="31"/>
        <v>0.36</v>
      </c>
      <c r="W219" s="1"/>
      <c r="X219" s="3">
        <f t="shared" si="32"/>
        <v>3.4722222222222265E-2</v>
      </c>
      <c r="Y219" s="1">
        <f t="shared" si="33"/>
        <v>1</v>
      </c>
      <c r="Z219" s="1" t="str">
        <f t="shared" si="35"/>
        <v/>
      </c>
      <c r="AA219" s="1" t="str">
        <f t="shared" si="36"/>
        <v/>
      </c>
      <c r="AB219" s="1" t="str">
        <f t="shared" si="36"/>
        <v/>
      </c>
      <c r="AC219" s="1" t="str">
        <f t="shared" si="36"/>
        <v/>
      </c>
      <c r="AD219" s="1" t="str">
        <f t="shared" si="36"/>
        <v/>
      </c>
      <c r="AE219" s="1">
        <f t="shared" si="34"/>
        <v>1</v>
      </c>
      <c r="AF219" s="1"/>
      <c r="AG219" s="1"/>
      <c r="AH219" s="1"/>
      <c r="AI219" s="1"/>
      <c r="AJ219" s="1"/>
    </row>
    <row r="220" spans="1:36" x14ac:dyDescent="0.3">
      <c r="A220" s="2">
        <v>248</v>
      </c>
      <c r="B220" s="2">
        <v>50</v>
      </c>
      <c r="C220" s="2">
        <v>26</v>
      </c>
      <c r="D220" s="4"/>
      <c r="E220" s="1">
        <v>4816</v>
      </c>
      <c r="F220" s="1" t="s">
        <v>3</v>
      </c>
      <c r="G220" s="1" t="s">
        <v>320</v>
      </c>
      <c r="H220" s="1">
        <v>350</v>
      </c>
      <c r="I220" s="1"/>
      <c r="J220" s="1">
        <v>1</v>
      </c>
      <c r="K220" s="1" t="s">
        <v>322</v>
      </c>
      <c r="L220" s="1">
        <v>1</v>
      </c>
      <c r="M220" s="1">
        <v>1</v>
      </c>
      <c r="N220" s="3">
        <v>0.45833333333333331</v>
      </c>
      <c r="O220" s="3">
        <v>0.49305555555555558</v>
      </c>
      <c r="P220" s="1" t="s">
        <v>564</v>
      </c>
      <c r="Q220" s="1" t="s">
        <v>25</v>
      </c>
      <c r="R220" s="1" t="s">
        <v>146</v>
      </c>
      <c r="S220" s="1">
        <v>512</v>
      </c>
      <c r="T220" s="1" t="s">
        <v>323</v>
      </c>
      <c r="U220" s="1">
        <f t="shared" si="30"/>
        <v>50</v>
      </c>
      <c r="V220" s="6">
        <f t="shared" si="31"/>
        <v>0.52</v>
      </c>
      <c r="W220" s="1"/>
      <c r="X220" s="3">
        <f t="shared" si="32"/>
        <v>3.4722222222222265E-2</v>
      </c>
      <c r="Y220" s="1">
        <f t="shared" si="33"/>
        <v>1</v>
      </c>
      <c r="Z220" s="1" t="str">
        <f t="shared" si="35"/>
        <v/>
      </c>
      <c r="AA220" s="1" t="str">
        <f t="shared" si="36"/>
        <v/>
      </c>
      <c r="AB220" s="1" t="str">
        <f t="shared" si="36"/>
        <v/>
      </c>
      <c r="AC220" s="1" t="str">
        <f t="shared" si="36"/>
        <v/>
      </c>
      <c r="AD220" s="1" t="str">
        <f t="shared" si="36"/>
        <v/>
      </c>
      <c r="AE220" s="1">
        <f t="shared" si="34"/>
        <v>1</v>
      </c>
      <c r="AF220" s="1"/>
      <c r="AG220" s="1"/>
      <c r="AH220" s="1"/>
      <c r="AI220" s="1"/>
      <c r="AJ220" s="1"/>
    </row>
    <row r="221" spans="1:36" x14ac:dyDescent="0.3">
      <c r="A221" s="2">
        <v>249</v>
      </c>
      <c r="B221" s="2">
        <v>50</v>
      </c>
      <c r="C221" s="2">
        <v>19</v>
      </c>
      <c r="D221" s="4"/>
      <c r="E221" s="1">
        <v>4817</v>
      </c>
      <c r="F221" s="1" t="s">
        <v>3</v>
      </c>
      <c r="G221" s="1" t="s">
        <v>320</v>
      </c>
      <c r="H221" s="1">
        <v>450</v>
      </c>
      <c r="I221" s="1"/>
      <c r="J221" s="1">
        <v>1</v>
      </c>
      <c r="K221" s="1" t="s">
        <v>322</v>
      </c>
      <c r="L221" s="1">
        <v>1</v>
      </c>
      <c r="M221" s="1">
        <v>1</v>
      </c>
      <c r="N221" s="3">
        <v>0.45833333333333331</v>
      </c>
      <c r="O221" s="3">
        <v>0.49305555555555558</v>
      </c>
      <c r="P221" s="1" t="s">
        <v>564</v>
      </c>
      <c r="Q221" s="1" t="s">
        <v>25</v>
      </c>
      <c r="R221" s="1" t="s">
        <v>146</v>
      </c>
      <c r="S221" s="1">
        <v>511</v>
      </c>
      <c r="T221" s="1" t="s">
        <v>323</v>
      </c>
      <c r="U221" s="1">
        <f t="shared" si="30"/>
        <v>50</v>
      </c>
      <c r="V221" s="6">
        <f t="shared" si="31"/>
        <v>0.38</v>
      </c>
      <c r="W221" s="1"/>
      <c r="X221" s="3">
        <f t="shared" si="32"/>
        <v>3.4722222222222265E-2</v>
      </c>
      <c r="Y221" s="1">
        <f t="shared" si="33"/>
        <v>1</v>
      </c>
      <c r="Z221" s="1" t="str">
        <f t="shared" si="35"/>
        <v/>
      </c>
      <c r="AA221" s="1" t="str">
        <f t="shared" si="36"/>
        <v/>
      </c>
      <c r="AB221" s="1" t="str">
        <f t="shared" si="36"/>
        <v/>
      </c>
      <c r="AC221" s="1" t="str">
        <f t="shared" si="36"/>
        <v/>
      </c>
      <c r="AD221" s="1" t="str">
        <f t="shared" si="36"/>
        <v/>
      </c>
      <c r="AE221" s="1">
        <f t="shared" si="34"/>
        <v>1</v>
      </c>
      <c r="AF221" s="1"/>
      <c r="AG221" s="1"/>
      <c r="AH221" s="1"/>
      <c r="AI221" s="1"/>
      <c r="AJ221" s="1"/>
    </row>
    <row r="222" spans="1:36" x14ac:dyDescent="0.3">
      <c r="A222" s="2">
        <v>17</v>
      </c>
      <c r="B222" s="2">
        <v>18</v>
      </c>
      <c r="C222" s="2">
        <v>11</v>
      </c>
      <c r="D222" s="4"/>
      <c r="E222" s="1">
        <v>4431</v>
      </c>
      <c r="F222" s="1" t="s">
        <v>3</v>
      </c>
      <c r="G222" s="1" t="s">
        <v>31</v>
      </c>
      <c r="H222" s="1">
        <v>542</v>
      </c>
      <c r="I222" s="1"/>
      <c r="J222" s="1">
        <v>1</v>
      </c>
      <c r="K222" s="1" t="s">
        <v>41</v>
      </c>
      <c r="L222" s="1">
        <v>3</v>
      </c>
      <c r="M222" s="1">
        <v>3</v>
      </c>
      <c r="N222" s="3">
        <v>0.41666666666666669</v>
      </c>
      <c r="O222" s="3">
        <v>0.51388888888888895</v>
      </c>
      <c r="P222" s="1" t="s">
        <v>10</v>
      </c>
      <c r="Q222" s="1" t="s">
        <v>42</v>
      </c>
      <c r="R222" s="1" t="s">
        <v>36</v>
      </c>
      <c r="S222" s="1">
        <v>143</v>
      </c>
      <c r="T222" s="1" t="s">
        <v>43</v>
      </c>
      <c r="U222" s="1">
        <f t="shared" si="30"/>
        <v>18</v>
      </c>
      <c r="V222" s="6">
        <f t="shared" si="31"/>
        <v>0.61111111111111116</v>
      </c>
      <c r="W222" s="1"/>
      <c r="X222" s="3">
        <f t="shared" si="32"/>
        <v>9.7222222222222265E-2</v>
      </c>
      <c r="Y222" s="1">
        <f t="shared" si="33"/>
        <v>1</v>
      </c>
      <c r="Z222" s="1" t="str">
        <f t="shared" si="35"/>
        <v/>
      </c>
      <c r="AA222" s="1" t="str">
        <f t="shared" ref="AA222:AD241" si="37">IFERROR(FIND(AA$1,$Q222),"")</f>
        <v/>
      </c>
      <c r="AB222" s="1" t="str">
        <f t="shared" si="37"/>
        <v/>
      </c>
      <c r="AC222" s="1">
        <f t="shared" si="37"/>
        <v>2</v>
      </c>
      <c r="AD222" s="1" t="str">
        <f t="shared" si="37"/>
        <v/>
      </c>
      <c r="AE222" s="1">
        <f t="shared" si="34"/>
        <v>2</v>
      </c>
      <c r="AF222" s="1"/>
      <c r="AG222" s="1"/>
      <c r="AH222" s="1"/>
      <c r="AI222" s="1"/>
      <c r="AJ222" s="1"/>
    </row>
    <row r="223" spans="1:36" x14ac:dyDescent="0.3">
      <c r="A223" s="2">
        <v>70</v>
      </c>
      <c r="B223" s="2">
        <v>25</v>
      </c>
      <c r="C223" s="2">
        <v>9</v>
      </c>
      <c r="D223" s="4"/>
      <c r="E223" s="1">
        <v>4229</v>
      </c>
      <c r="F223" s="1" t="s">
        <v>3</v>
      </c>
      <c r="G223" s="1" t="s">
        <v>89</v>
      </c>
      <c r="H223" s="1">
        <v>358</v>
      </c>
      <c r="I223" s="1"/>
      <c r="J223" s="1">
        <v>1</v>
      </c>
      <c r="K223" s="1" t="s">
        <v>106</v>
      </c>
      <c r="L223" s="1">
        <v>3</v>
      </c>
      <c r="M223" s="1">
        <v>3</v>
      </c>
      <c r="N223" s="3">
        <v>0.45833333333333331</v>
      </c>
      <c r="O223" s="3">
        <v>0.51388888888888895</v>
      </c>
      <c r="P223" s="1" t="s">
        <v>10</v>
      </c>
      <c r="Q223" s="1" t="s">
        <v>54</v>
      </c>
      <c r="R223" s="1" t="s">
        <v>7</v>
      </c>
      <c r="S223" s="1">
        <v>334</v>
      </c>
      <c r="T223" s="1" t="s">
        <v>97</v>
      </c>
      <c r="U223" s="1">
        <f t="shared" si="30"/>
        <v>25</v>
      </c>
      <c r="V223" s="6">
        <f t="shared" si="31"/>
        <v>0.36</v>
      </c>
      <c r="W223" s="1"/>
      <c r="X223" s="3">
        <f t="shared" si="32"/>
        <v>5.5555555555555636E-2</v>
      </c>
      <c r="Y223" s="1">
        <f t="shared" si="33"/>
        <v>1</v>
      </c>
      <c r="Z223" s="1"/>
      <c r="AA223" s="1" t="str">
        <f t="shared" si="37"/>
        <v/>
      </c>
      <c r="AB223" s="1">
        <f t="shared" si="37"/>
        <v>2</v>
      </c>
      <c r="AC223" s="1" t="str">
        <f t="shared" si="37"/>
        <v/>
      </c>
      <c r="AD223" s="1" t="str">
        <f t="shared" si="37"/>
        <v/>
      </c>
      <c r="AE223" s="1">
        <f t="shared" si="34"/>
        <v>2</v>
      </c>
      <c r="AF223" s="1"/>
      <c r="AG223" s="1"/>
      <c r="AH223" s="1"/>
      <c r="AI223" s="1"/>
      <c r="AJ223" s="1"/>
    </row>
    <row r="224" spans="1:36" x14ac:dyDescent="0.3">
      <c r="A224" s="2">
        <v>77</v>
      </c>
      <c r="B224" s="2">
        <v>25</v>
      </c>
      <c r="C224" s="2">
        <v>6</v>
      </c>
      <c r="D224" s="4"/>
      <c r="E224" s="1">
        <v>4230</v>
      </c>
      <c r="F224" s="1" t="s">
        <v>3</v>
      </c>
      <c r="G224" s="1" t="s">
        <v>89</v>
      </c>
      <c r="H224" s="1">
        <v>458</v>
      </c>
      <c r="I224" s="1"/>
      <c r="J224" s="1">
        <v>1</v>
      </c>
      <c r="K224" s="1" t="s">
        <v>112</v>
      </c>
      <c r="L224" s="1">
        <v>3</v>
      </c>
      <c r="M224" s="1">
        <v>3</v>
      </c>
      <c r="N224" s="3">
        <v>0.45833333333333331</v>
      </c>
      <c r="O224" s="3">
        <v>0.51388888888888895</v>
      </c>
      <c r="P224" s="1" t="s">
        <v>10</v>
      </c>
      <c r="Q224" s="1" t="s">
        <v>54</v>
      </c>
      <c r="R224" s="1" t="s">
        <v>7</v>
      </c>
      <c r="S224" s="1">
        <v>334</v>
      </c>
      <c r="T224" s="1" t="s">
        <v>97</v>
      </c>
      <c r="U224" s="1">
        <f t="shared" si="30"/>
        <v>25</v>
      </c>
      <c r="V224" s="6">
        <f t="shared" si="31"/>
        <v>0.24</v>
      </c>
      <c r="W224" s="1"/>
      <c r="X224" s="3">
        <f t="shared" si="32"/>
        <v>5.5555555555555636E-2</v>
      </c>
      <c r="Y224" s="1">
        <f t="shared" si="33"/>
        <v>1</v>
      </c>
      <c r="Z224" s="1"/>
      <c r="AA224" s="1" t="str">
        <f t="shared" si="37"/>
        <v/>
      </c>
      <c r="AB224" s="1">
        <f t="shared" si="37"/>
        <v>2</v>
      </c>
      <c r="AC224" s="1" t="str">
        <f t="shared" si="37"/>
        <v/>
      </c>
      <c r="AD224" s="1" t="str">
        <f t="shared" si="37"/>
        <v/>
      </c>
      <c r="AE224" s="1">
        <f t="shared" si="34"/>
        <v>2</v>
      </c>
      <c r="AF224" s="1"/>
      <c r="AG224" s="1"/>
      <c r="AH224" s="1"/>
      <c r="AI224" s="1"/>
      <c r="AJ224" s="1"/>
    </row>
    <row r="225" spans="1:36" x14ac:dyDescent="0.3">
      <c r="A225" s="2">
        <v>25</v>
      </c>
      <c r="B225" s="2">
        <v>25</v>
      </c>
      <c r="C225" s="2">
        <v>24</v>
      </c>
      <c r="D225" s="4"/>
      <c r="E225" s="1">
        <v>4260</v>
      </c>
      <c r="F225" s="1" t="s">
        <v>3</v>
      </c>
      <c r="G225" s="1" t="s">
        <v>48</v>
      </c>
      <c r="H225" s="1">
        <v>450</v>
      </c>
      <c r="I225" s="1"/>
      <c r="J225" s="1">
        <v>1</v>
      </c>
      <c r="K225" s="1" t="s">
        <v>53</v>
      </c>
      <c r="L225" s="1">
        <v>3</v>
      </c>
      <c r="M225" s="1">
        <v>3</v>
      </c>
      <c r="N225" s="3">
        <v>0.45833333333333331</v>
      </c>
      <c r="O225" s="3">
        <v>0.51388888888888895</v>
      </c>
      <c r="P225" s="1" t="s">
        <v>10</v>
      </c>
      <c r="Q225" s="1" t="s">
        <v>54</v>
      </c>
      <c r="R225" s="1" t="s">
        <v>7</v>
      </c>
      <c r="S225" s="1">
        <v>333</v>
      </c>
      <c r="T225" s="1" t="s">
        <v>55</v>
      </c>
      <c r="U225" s="1">
        <f t="shared" si="30"/>
        <v>25</v>
      </c>
      <c r="V225" s="6">
        <f t="shared" si="31"/>
        <v>0.96</v>
      </c>
      <c r="W225" s="1"/>
      <c r="X225" s="3">
        <f t="shared" si="32"/>
        <v>5.5555555555555636E-2</v>
      </c>
      <c r="Y225" s="1">
        <f t="shared" si="33"/>
        <v>1</v>
      </c>
      <c r="Z225" s="1"/>
      <c r="AA225" s="1" t="str">
        <f t="shared" si="37"/>
        <v/>
      </c>
      <c r="AB225" s="1">
        <f t="shared" si="37"/>
        <v>2</v>
      </c>
      <c r="AC225" s="1" t="str">
        <f t="shared" si="37"/>
        <v/>
      </c>
      <c r="AD225" s="1" t="str">
        <f t="shared" si="37"/>
        <v/>
      </c>
      <c r="AE225" s="1">
        <f t="shared" si="34"/>
        <v>2</v>
      </c>
      <c r="AF225" s="1"/>
      <c r="AG225" s="1"/>
      <c r="AH225" s="1"/>
      <c r="AI225" s="1"/>
      <c r="AJ225" s="1"/>
    </row>
    <row r="226" spans="1:36" x14ac:dyDescent="0.3">
      <c r="A226" s="2">
        <v>298</v>
      </c>
      <c r="B226" s="2">
        <v>25</v>
      </c>
      <c r="C226" s="2">
        <v>15</v>
      </c>
      <c r="D226" s="4"/>
      <c r="E226" s="1">
        <v>4372</v>
      </c>
      <c r="F226" s="1" t="s">
        <v>3</v>
      </c>
      <c r="G226" s="1" t="s">
        <v>359</v>
      </c>
      <c r="H226" s="1">
        <v>160</v>
      </c>
      <c r="I226" s="1"/>
      <c r="J226" s="1">
        <v>1</v>
      </c>
      <c r="K226" s="1" t="s">
        <v>371</v>
      </c>
      <c r="L226" s="1">
        <v>4</v>
      </c>
      <c r="M226" s="1">
        <v>4</v>
      </c>
      <c r="N226" s="3">
        <v>0.45833333333333331</v>
      </c>
      <c r="O226" s="3">
        <v>0.49305555555555558</v>
      </c>
      <c r="P226" s="1" t="s">
        <v>564</v>
      </c>
      <c r="Q226" s="1" t="s">
        <v>366</v>
      </c>
      <c r="R226" s="1" t="s">
        <v>70</v>
      </c>
      <c r="S226" s="1">
        <v>270</v>
      </c>
      <c r="T226" s="1" t="s">
        <v>361</v>
      </c>
      <c r="U226" s="1">
        <f t="shared" si="30"/>
        <v>25</v>
      </c>
      <c r="V226" s="6">
        <f t="shared" si="31"/>
        <v>0.6</v>
      </c>
      <c r="W226" s="1"/>
      <c r="X226" s="3">
        <f t="shared" si="32"/>
        <v>3.4722222222222265E-2</v>
      </c>
      <c r="Y226" s="1">
        <f t="shared" si="33"/>
        <v>1</v>
      </c>
      <c r="Z226" s="1">
        <f t="shared" ref="Z226:Z257" si="38">IFERROR(FIND(Z$1,$Q226),"")</f>
        <v>2</v>
      </c>
      <c r="AA226" s="1" t="str">
        <f t="shared" si="37"/>
        <v/>
      </c>
      <c r="AB226" s="1">
        <f t="shared" si="37"/>
        <v>3</v>
      </c>
      <c r="AC226" s="1">
        <f t="shared" si="37"/>
        <v>5</v>
      </c>
      <c r="AD226" s="1" t="str">
        <f t="shared" si="37"/>
        <v/>
      </c>
      <c r="AE226" s="1">
        <f t="shared" si="34"/>
        <v>4</v>
      </c>
      <c r="AF226" s="1"/>
      <c r="AG226" s="1"/>
      <c r="AH226" s="1"/>
      <c r="AI226" s="1"/>
      <c r="AJ226" s="1"/>
    </row>
    <row r="227" spans="1:36" x14ac:dyDescent="0.3">
      <c r="A227" s="2">
        <v>301</v>
      </c>
      <c r="B227" s="2">
        <v>25</v>
      </c>
      <c r="C227" s="2">
        <v>23</v>
      </c>
      <c r="D227" s="4"/>
      <c r="E227" s="1">
        <v>4382</v>
      </c>
      <c r="F227" s="1" t="s">
        <v>3</v>
      </c>
      <c r="G227" s="1" t="s">
        <v>359</v>
      </c>
      <c r="H227" s="1">
        <v>260</v>
      </c>
      <c r="I227" s="1"/>
      <c r="J227" s="1">
        <v>1</v>
      </c>
      <c r="K227" s="1" t="s">
        <v>374</v>
      </c>
      <c r="L227" s="1">
        <v>4</v>
      </c>
      <c r="M227" s="1">
        <v>4</v>
      </c>
      <c r="N227" s="3">
        <v>0.33333333333333331</v>
      </c>
      <c r="O227" s="3">
        <v>0.36805555555555558</v>
      </c>
      <c r="P227" s="1" t="s">
        <v>564</v>
      </c>
      <c r="Q227" s="1" t="s">
        <v>365</v>
      </c>
      <c r="R227" s="1" t="s">
        <v>70</v>
      </c>
      <c r="S227" s="1">
        <v>180</v>
      </c>
      <c r="T227" s="1" t="s">
        <v>368</v>
      </c>
      <c r="U227" s="1">
        <f t="shared" si="30"/>
        <v>25</v>
      </c>
      <c r="V227" s="6">
        <f t="shared" si="31"/>
        <v>0.92</v>
      </c>
      <c r="W227" s="1"/>
      <c r="X227" s="3">
        <f t="shared" si="32"/>
        <v>3.4722222222222265E-2</v>
      </c>
      <c r="Y227" s="1">
        <f t="shared" si="33"/>
        <v>1</v>
      </c>
      <c r="Z227" s="1">
        <f t="shared" si="38"/>
        <v>2</v>
      </c>
      <c r="AA227" s="1">
        <f t="shared" si="37"/>
        <v>3</v>
      </c>
      <c r="AB227" s="1" t="str">
        <f t="shared" si="37"/>
        <v/>
      </c>
      <c r="AC227" s="1">
        <f t="shared" si="37"/>
        <v>4</v>
      </c>
      <c r="AD227" s="1" t="str">
        <f t="shared" si="37"/>
        <v/>
      </c>
      <c r="AE227" s="1">
        <f t="shared" si="34"/>
        <v>4</v>
      </c>
      <c r="AF227" s="1"/>
      <c r="AG227" s="1"/>
      <c r="AH227" s="1"/>
      <c r="AI227" s="1"/>
      <c r="AJ227" s="1"/>
    </row>
    <row r="228" spans="1:36" x14ac:dyDescent="0.3">
      <c r="A228" s="2">
        <v>145</v>
      </c>
      <c r="B228" s="2">
        <v>25</v>
      </c>
      <c r="C228" s="2">
        <v>23</v>
      </c>
      <c r="D228" s="4"/>
      <c r="E228" s="1">
        <v>4361</v>
      </c>
      <c r="F228" s="1" t="s">
        <v>3</v>
      </c>
      <c r="G228" s="1" t="s">
        <v>186</v>
      </c>
      <c r="H228" s="1">
        <v>115</v>
      </c>
      <c r="I228" s="1"/>
      <c r="J228" s="1">
        <v>1</v>
      </c>
      <c r="K228" s="1" t="s">
        <v>187</v>
      </c>
      <c r="L228" s="1">
        <v>4</v>
      </c>
      <c r="M228" s="1">
        <v>4</v>
      </c>
      <c r="N228" s="3">
        <v>0.52083333333333337</v>
      </c>
      <c r="O228" s="3">
        <v>0.55555555555555558</v>
      </c>
      <c r="P228" s="1" t="s">
        <v>10</v>
      </c>
      <c r="Q228" s="1" t="s">
        <v>188</v>
      </c>
      <c r="R228" s="1" t="s">
        <v>70</v>
      </c>
      <c r="S228" s="1">
        <v>250</v>
      </c>
      <c r="T228" s="1" t="s">
        <v>189</v>
      </c>
      <c r="U228" s="1">
        <f t="shared" si="30"/>
        <v>25</v>
      </c>
      <c r="V228" s="6">
        <f t="shared" si="31"/>
        <v>0.92</v>
      </c>
      <c r="W228" s="1"/>
      <c r="X228" s="3">
        <f t="shared" si="32"/>
        <v>3.472222222222221E-2</v>
      </c>
      <c r="Y228" s="1">
        <f t="shared" si="33"/>
        <v>1</v>
      </c>
      <c r="Z228" s="1">
        <f t="shared" si="38"/>
        <v>2</v>
      </c>
      <c r="AA228" s="1">
        <f t="shared" si="37"/>
        <v>3</v>
      </c>
      <c r="AB228" s="1">
        <f t="shared" si="37"/>
        <v>4</v>
      </c>
      <c r="AC228" s="1">
        <f t="shared" si="37"/>
        <v>6</v>
      </c>
      <c r="AD228" s="1" t="str">
        <f t="shared" si="37"/>
        <v/>
      </c>
      <c r="AE228" s="1">
        <f t="shared" si="34"/>
        <v>5</v>
      </c>
      <c r="AF228" s="1"/>
      <c r="AG228" s="1"/>
      <c r="AH228" s="1"/>
      <c r="AI228" s="1"/>
      <c r="AJ228" s="1"/>
    </row>
    <row r="229" spans="1:36" x14ac:dyDescent="0.3">
      <c r="A229" s="2">
        <v>146</v>
      </c>
      <c r="B229" s="2">
        <v>20</v>
      </c>
      <c r="C229" s="2">
        <v>15</v>
      </c>
      <c r="D229" s="4"/>
      <c r="E229" s="1">
        <v>4362</v>
      </c>
      <c r="F229" s="1" t="s">
        <v>3</v>
      </c>
      <c r="G229" s="1" t="s">
        <v>186</v>
      </c>
      <c r="H229" s="1">
        <v>225</v>
      </c>
      <c r="I229" s="1"/>
      <c r="J229" s="1">
        <v>1</v>
      </c>
      <c r="K229" s="1" t="s">
        <v>190</v>
      </c>
      <c r="L229" s="1">
        <v>4</v>
      </c>
      <c r="M229" s="1">
        <v>4</v>
      </c>
      <c r="N229" s="3">
        <v>0.33333333333333331</v>
      </c>
      <c r="O229" s="3">
        <v>0.36805555555555558</v>
      </c>
      <c r="P229" s="1" t="s">
        <v>564</v>
      </c>
      <c r="Q229" s="1" t="s">
        <v>188</v>
      </c>
      <c r="R229" s="1" t="s">
        <v>70</v>
      </c>
      <c r="S229" s="1">
        <v>250</v>
      </c>
      <c r="T229" s="1" t="s">
        <v>191</v>
      </c>
      <c r="U229" s="1">
        <f t="shared" si="30"/>
        <v>20</v>
      </c>
      <c r="V229" s="6">
        <f t="shared" si="31"/>
        <v>0.75</v>
      </c>
      <c r="W229" s="1"/>
      <c r="X229" s="3">
        <f t="shared" si="32"/>
        <v>3.4722222222222265E-2</v>
      </c>
      <c r="Y229" s="1">
        <f t="shared" si="33"/>
        <v>1</v>
      </c>
      <c r="Z229" s="1">
        <f t="shared" si="38"/>
        <v>2</v>
      </c>
      <c r="AA229" s="1">
        <f t="shared" si="37"/>
        <v>3</v>
      </c>
      <c r="AB229" s="1">
        <f t="shared" si="37"/>
        <v>4</v>
      </c>
      <c r="AC229" s="1">
        <f t="shared" si="37"/>
        <v>6</v>
      </c>
      <c r="AD229" s="1" t="str">
        <f t="shared" si="37"/>
        <v/>
      </c>
      <c r="AE229" s="1">
        <f t="shared" si="34"/>
        <v>5</v>
      </c>
      <c r="AF229" s="1"/>
      <c r="AG229" s="1"/>
      <c r="AH229" s="1"/>
      <c r="AI229" s="1"/>
      <c r="AJ229" s="1"/>
    </row>
    <row r="230" spans="1:36" x14ac:dyDescent="0.3">
      <c r="A230" s="2">
        <v>369</v>
      </c>
      <c r="B230" s="2">
        <v>20</v>
      </c>
      <c r="C230" s="2">
        <v>7</v>
      </c>
      <c r="D230" s="4"/>
      <c r="E230" s="1">
        <v>4040</v>
      </c>
      <c r="F230" s="1" t="s">
        <v>3</v>
      </c>
      <c r="G230" s="1" t="s">
        <v>391</v>
      </c>
      <c r="H230" s="1">
        <v>230</v>
      </c>
      <c r="I230" s="1"/>
      <c r="J230" s="1">
        <v>1</v>
      </c>
      <c r="K230" s="1" t="s">
        <v>437</v>
      </c>
      <c r="L230" s="1">
        <v>2</v>
      </c>
      <c r="M230" s="1">
        <v>2</v>
      </c>
      <c r="N230" s="3">
        <v>0.52083333333333337</v>
      </c>
      <c r="O230" s="3">
        <v>0.55555555555555558</v>
      </c>
      <c r="P230" s="1" t="s">
        <v>10</v>
      </c>
      <c r="Q230" s="1" t="s">
        <v>20</v>
      </c>
      <c r="R230" s="1" t="s">
        <v>393</v>
      </c>
      <c r="S230" s="1">
        <v>236</v>
      </c>
      <c r="T230" s="1" t="s">
        <v>395</v>
      </c>
      <c r="U230" s="1">
        <f t="shared" si="30"/>
        <v>20</v>
      </c>
      <c r="V230" s="6">
        <f t="shared" si="31"/>
        <v>0.35</v>
      </c>
      <c r="W230" s="1"/>
      <c r="X230" s="3">
        <f t="shared" si="32"/>
        <v>3.472222222222221E-2</v>
      </c>
      <c r="Y230" s="1">
        <f t="shared" si="33"/>
        <v>1</v>
      </c>
      <c r="Z230" s="1" t="str">
        <f t="shared" si="38"/>
        <v/>
      </c>
      <c r="AA230" s="1">
        <f t="shared" si="37"/>
        <v>2</v>
      </c>
      <c r="AB230" s="1" t="str">
        <f t="shared" si="37"/>
        <v/>
      </c>
      <c r="AC230" s="1" t="str">
        <f t="shared" si="37"/>
        <v/>
      </c>
      <c r="AD230" s="1" t="str">
        <f t="shared" si="37"/>
        <v/>
      </c>
      <c r="AE230" s="1">
        <f t="shared" si="34"/>
        <v>2</v>
      </c>
      <c r="AF230" s="1"/>
      <c r="AG230" s="1"/>
      <c r="AH230" s="1"/>
      <c r="AI230" s="1"/>
      <c r="AJ230" s="1"/>
    </row>
    <row r="231" spans="1:36" x14ac:dyDescent="0.3">
      <c r="A231" s="2">
        <v>417</v>
      </c>
      <c r="B231" s="2">
        <v>25</v>
      </c>
      <c r="C231" s="2">
        <v>11</v>
      </c>
      <c r="D231" s="4"/>
      <c r="E231" s="1">
        <v>4853</v>
      </c>
      <c r="F231" s="1" t="s">
        <v>3</v>
      </c>
      <c r="G231" s="1" t="s">
        <v>488</v>
      </c>
      <c r="H231" s="1">
        <v>211</v>
      </c>
      <c r="I231" s="1"/>
      <c r="J231" s="1">
        <v>1</v>
      </c>
      <c r="K231" s="1" t="s">
        <v>492</v>
      </c>
      <c r="L231" s="1">
        <v>3</v>
      </c>
      <c r="M231" s="1">
        <v>3</v>
      </c>
      <c r="N231" s="3">
        <v>0.60416666666666663</v>
      </c>
      <c r="O231" s="3">
        <v>0.65972222222222221</v>
      </c>
      <c r="P231" s="1" t="s">
        <v>10</v>
      </c>
      <c r="Q231" s="1" t="s">
        <v>20</v>
      </c>
      <c r="R231" s="1" t="s">
        <v>26</v>
      </c>
      <c r="S231" s="1">
        <v>102</v>
      </c>
      <c r="T231" s="1" t="s">
        <v>345</v>
      </c>
      <c r="U231" s="1">
        <f t="shared" si="30"/>
        <v>25</v>
      </c>
      <c r="V231" s="6">
        <f t="shared" si="31"/>
        <v>0.44</v>
      </c>
      <c r="W231" s="1"/>
      <c r="X231" s="3">
        <f t="shared" si="32"/>
        <v>5.555555555555558E-2</v>
      </c>
      <c r="Y231" s="1">
        <f t="shared" si="33"/>
        <v>1</v>
      </c>
      <c r="Z231" s="1" t="str">
        <f t="shared" si="38"/>
        <v/>
      </c>
      <c r="AA231" s="1">
        <f t="shared" si="37"/>
        <v>2</v>
      </c>
      <c r="AB231" s="1" t="str">
        <f t="shared" si="37"/>
        <v/>
      </c>
      <c r="AC231" s="1" t="str">
        <f t="shared" si="37"/>
        <v/>
      </c>
      <c r="AD231" s="1" t="str">
        <f t="shared" si="37"/>
        <v/>
      </c>
      <c r="AE231" s="1">
        <f t="shared" si="34"/>
        <v>2</v>
      </c>
      <c r="AF231" s="1"/>
      <c r="AG231" s="1"/>
      <c r="AH231" s="1"/>
      <c r="AI231" s="1"/>
      <c r="AJ231" s="1"/>
    </row>
    <row r="232" spans="1:36" x14ac:dyDescent="0.3">
      <c r="A232" s="2">
        <v>446</v>
      </c>
      <c r="B232" s="2">
        <v>25</v>
      </c>
      <c r="C232" s="2">
        <v>20</v>
      </c>
      <c r="D232" s="4"/>
      <c r="E232" s="1">
        <v>4257</v>
      </c>
      <c r="F232" s="1" t="s">
        <v>3</v>
      </c>
      <c r="G232" s="1" t="s">
        <v>521</v>
      </c>
      <c r="H232" s="1">
        <v>450</v>
      </c>
      <c r="I232" s="1"/>
      <c r="J232" s="1">
        <v>1</v>
      </c>
      <c r="K232" s="1" t="s">
        <v>529</v>
      </c>
      <c r="L232" s="1">
        <v>3</v>
      </c>
      <c r="M232" s="1">
        <v>3</v>
      </c>
      <c r="N232" s="3">
        <v>0.60416666666666663</v>
      </c>
      <c r="O232" s="3">
        <v>0.65972222222222221</v>
      </c>
      <c r="P232" s="1" t="s">
        <v>10</v>
      </c>
      <c r="Q232" s="1" t="s">
        <v>20</v>
      </c>
      <c r="R232" s="1" t="s">
        <v>7</v>
      </c>
      <c r="S232" s="1">
        <v>334</v>
      </c>
      <c r="T232" s="1" t="s">
        <v>140</v>
      </c>
      <c r="U232" s="1">
        <f t="shared" si="30"/>
        <v>25</v>
      </c>
      <c r="V232" s="6">
        <f t="shared" si="31"/>
        <v>0.8</v>
      </c>
      <c r="W232" s="1"/>
      <c r="X232" s="3">
        <f t="shared" si="32"/>
        <v>5.555555555555558E-2</v>
      </c>
      <c r="Y232" s="1">
        <f t="shared" si="33"/>
        <v>1</v>
      </c>
      <c r="Z232" s="1" t="str">
        <f t="shared" si="38"/>
        <v/>
      </c>
      <c r="AA232" s="1">
        <f t="shared" si="37"/>
        <v>2</v>
      </c>
      <c r="AB232" s="1" t="str">
        <f t="shared" si="37"/>
        <v/>
      </c>
      <c r="AC232" s="1" t="str">
        <f t="shared" si="37"/>
        <v/>
      </c>
      <c r="AD232" s="1" t="str">
        <f t="shared" si="37"/>
        <v/>
      </c>
      <c r="AE232" s="1">
        <f t="shared" si="34"/>
        <v>2</v>
      </c>
      <c r="AF232" s="1"/>
      <c r="AG232" s="1"/>
      <c r="AH232" s="1"/>
      <c r="AI232" s="1"/>
      <c r="AJ232" s="1"/>
    </row>
    <row r="233" spans="1:36" x14ac:dyDescent="0.3">
      <c r="A233" s="2">
        <v>364</v>
      </c>
      <c r="B233" s="2">
        <v>24</v>
      </c>
      <c r="C233" s="2">
        <v>4</v>
      </c>
      <c r="D233" s="4"/>
      <c r="E233" s="1">
        <v>4037</v>
      </c>
      <c r="F233" s="1" t="s">
        <v>3</v>
      </c>
      <c r="G233" s="1" t="s">
        <v>391</v>
      </c>
      <c r="H233" s="1">
        <v>184</v>
      </c>
      <c r="I233" s="1"/>
      <c r="J233" s="1">
        <v>2</v>
      </c>
      <c r="K233" s="1" t="s">
        <v>431</v>
      </c>
      <c r="L233" s="1">
        <v>0</v>
      </c>
      <c r="M233" s="1">
        <v>0</v>
      </c>
      <c r="N233" s="3">
        <v>0.6875</v>
      </c>
      <c r="O233" s="3">
        <v>0.74305555555555547</v>
      </c>
      <c r="P233" s="1" t="s">
        <v>10</v>
      </c>
      <c r="Q233" s="1" t="s">
        <v>20</v>
      </c>
      <c r="R233" s="1" t="s">
        <v>393</v>
      </c>
      <c r="S233" s="1">
        <v>236</v>
      </c>
      <c r="T233" s="1" t="s">
        <v>395</v>
      </c>
      <c r="U233" s="1">
        <f t="shared" si="30"/>
        <v>24</v>
      </c>
      <c r="V233" s="6">
        <f t="shared" si="31"/>
        <v>0.16666666666666666</v>
      </c>
      <c r="W233" s="1"/>
      <c r="X233" s="3">
        <f t="shared" si="32"/>
        <v>5.5555555555555469E-2</v>
      </c>
      <c r="Y233" s="1">
        <f t="shared" si="33"/>
        <v>1</v>
      </c>
      <c r="Z233" s="1" t="str">
        <f t="shared" si="38"/>
        <v/>
      </c>
      <c r="AA233" s="1">
        <f t="shared" si="37"/>
        <v>2</v>
      </c>
      <c r="AB233" s="1" t="str">
        <f t="shared" si="37"/>
        <v/>
      </c>
      <c r="AC233" s="1" t="str">
        <f t="shared" si="37"/>
        <v/>
      </c>
      <c r="AD233" s="1" t="str">
        <f t="shared" si="37"/>
        <v/>
      </c>
      <c r="AE233" s="1">
        <f t="shared" si="34"/>
        <v>2</v>
      </c>
      <c r="AF233" s="1"/>
      <c r="AG233" s="1"/>
      <c r="AH233" s="1"/>
      <c r="AI233" s="1"/>
      <c r="AJ233" s="1"/>
    </row>
    <row r="234" spans="1:36" x14ac:dyDescent="0.3">
      <c r="A234" s="2">
        <v>363</v>
      </c>
      <c r="B234" s="2">
        <v>24</v>
      </c>
      <c r="C234" s="2">
        <v>10</v>
      </c>
      <c r="D234" s="4"/>
      <c r="E234" s="1">
        <v>4036</v>
      </c>
      <c r="F234" s="1" t="s">
        <v>3</v>
      </c>
      <c r="G234" s="1" t="s">
        <v>391</v>
      </c>
      <c r="H234" s="1">
        <v>184</v>
      </c>
      <c r="I234" s="1"/>
      <c r="J234" s="1">
        <v>1</v>
      </c>
      <c r="K234" s="1" t="s">
        <v>431</v>
      </c>
      <c r="L234" s="1">
        <v>1</v>
      </c>
      <c r="M234" s="1">
        <v>1</v>
      </c>
      <c r="N234" s="3">
        <v>0.6875</v>
      </c>
      <c r="O234" s="3">
        <v>0.74305555555555547</v>
      </c>
      <c r="P234" s="1" t="s">
        <v>10</v>
      </c>
      <c r="Q234" s="1" t="s">
        <v>20</v>
      </c>
      <c r="R234" s="1" t="s">
        <v>393</v>
      </c>
      <c r="S234" s="1">
        <v>236</v>
      </c>
      <c r="T234" s="1" t="s">
        <v>395</v>
      </c>
      <c r="U234" s="1">
        <f t="shared" si="30"/>
        <v>24</v>
      </c>
      <c r="V234" s="6">
        <f t="shared" si="31"/>
        <v>0.41666666666666669</v>
      </c>
      <c r="W234" s="1"/>
      <c r="X234" s="3">
        <f t="shared" si="32"/>
        <v>5.5555555555555469E-2</v>
      </c>
      <c r="Y234" s="1">
        <f t="shared" si="33"/>
        <v>1</v>
      </c>
      <c r="Z234" s="1" t="str">
        <f t="shared" si="38"/>
        <v/>
      </c>
      <c r="AA234" s="1">
        <f t="shared" si="37"/>
        <v>2</v>
      </c>
      <c r="AB234" s="1" t="str">
        <f t="shared" si="37"/>
        <v/>
      </c>
      <c r="AC234" s="1" t="str">
        <f t="shared" si="37"/>
        <v/>
      </c>
      <c r="AD234" s="1" t="str">
        <f t="shared" si="37"/>
        <v/>
      </c>
      <c r="AE234" s="1">
        <f t="shared" si="34"/>
        <v>2</v>
      </c>
      <c r="AF234" s="1"/>
      <c r="AG234" s="1"/>
      <c r="AH234" s="1"/>
      <c r="AI234" s="1"/>
      <c r="AJ234" s="1"/>
    </row>
    <row r="235" spans="1:36" x14ac:dyDescent="0.3">
      <c r="A235" s="2">
        <v>462</v>
      </c>
      <c r="B235" s="2">
        <v>15</v>
      </c>
      <c r="C235" s="2">
        <v>11</v>
      </c>
      <c r="D235" s="4"/>
      <c r="E235" s="1">
        <v>5064</v>
      </c>
      <c r="F235" s="1" t="s">
        <v>3</v>
      </c>
      <c r="G235" s="1" t="s">
        <v>547</v>
      </c>
      <c r="H235" s="1">
        <v>101</v>
      </c>
      <c r="I235" s="1"/>
      <c r="J235" s="1">
        <v>1</v>
      </c>
      <c r="K235" s="1" t="s">
        <v>548</v>
      </c>
      <c r="L235" s="1">
        <v>2</v>
      </c>
      <c r="M235" s="1">
        <v>2</v>
      </c>
      <c r="N235" s="3">
        <v>0.33333333333333331</v>
      </c>
      <c r="O235" s="3">
        <v>0.36805555555555558</v>
      </c>
      <c r="P235" s="1" t="s">
        <v>564</v>
      </c>
      <c r="Q235" s="1" t="s">
        <v>20</v>
      </c>
      <c r="R235" s="1" t="s">
        <v>7</v>
      </c>
      <c r="S235" s="1">
        <v>8</v>
      </c>
      <c r="T235" s="1" t="s">
        <v>23</v>
      </c>
      <c r="U235" s="1">
        <f t="shared" si="30"/>
        <v>15</v>
      </c>
      <c r="V235" s="6">
        <f t="shared" si="31"/>
        <v>0.73333333333333328</v>
      </c>
      <c r="W235" s="1"/>
      <c r="X235" s="3">
        <f t="shared" si="32"/>
        <v>3.4722222222222265E-2</v>
      </c>
      <c r="Y235" s="1">
        <f t="shared" si="33"/>
        <v>1</v>
      </c>
      <c r="Z235" s="1" t="str">
        <f t="shared" si="38"/>
        <v/>
      </c>
      <c r="AA235" s="1">
        <f t="shared" si="37"/>
        <v>2</v>
      </c>
      <c r="AB235" s="1" t="str">
        <f t="shared" si="37"/>
        <v/>
      </c>
      <c r="AC235" s="1" t="str">
        <f t="shared" si="37"/>
        <v/>
      </c>
      <c r="AD235" s="1" t="str">
        <f t="shared" si="37"/>
        <v/>
      </c>
      <c r="AE235" s="1">
        <f t="shared" si="34"/>
        <v>2</v>
      </c>
      <c r="AF235" s="1"/>
      <c r="AG235" s="1"/>
      <c r="AH235" s="1"/>
      <c r="AI235" s="1"/>
      <c r="AJ235" s="1"/>
    </row>
    <row r="236" spans="1:36" x14ac:dyDescent="0.3">
      <c r="A236" s="2">
        <v>9</v>
      </c>
      <c r="B236" s="2">
        <v>15</v>
      </c>
      <c r="C236" s="2">
        <v>3</v>
      </c>
      <c r="D236" s="4"/>
      <c r="E236" s="1">
        <v>5065</v>
      </c>
      <c r="F236" s="1" t="s">
        <v>3</v>
      </c>
      <c r="G236" s="1" t="s">
        <v>18</v>
      </c>
      <c r="H236" s="1">
        <v>101</v>
      </c>
      <c r="I236" s="1"/>
      <c r="J236" s="1">
        <v>1</v>
      </c>
      <c r="K236" s="1" t="s">
        <v>19</v>
      </c>
      <c r="L236" s="1">
        <v>2</v>
      </c>
      <c r="M236" s="1">
        <v>2</v>
      </c>
      <c r="N236" s="3">
        <v>0.33333333333333331</v>
      </c>
      <c r="O236" s="3">
        <v>0.36805555555555558</v>
      </c>
      <c r="P236" s="1" t="s">
        <v>564</v>
      </c>
      <c r="Q236" s="1" t="s">
        <v>20</v>
      </c>
      <c r="R236" s="1" t="s">
        <v>7</v>
      </c>
      <c r="S236" s="1">
        <v>9</v>
      </c>
      <c r="T236" s="1" t="s">
        <v>21</v>
      </c>
      <c r="U236" s="1">
        <f t="shared" si="30"/>
        <v>15</v>
      </c>
      <c r="V236" s="6">
        <f t="shared" si="31"/>
        <v>0.2</v>
      </c>
      <c r="W236" s="1"/>
      <c r="X236" s="3">
        <f t="shared" si="32"/>
        <v>3.4722222222222265E-2</v>
      </c>
      <c r="Y236" s="1">
        <f t="shared" si="33"/>
        <v>1</v>
      </c>
      <c r="Z236" s="1" t="str">
        <f t="shared" si="38"/>
        <v/>
      </c>
      <c r="AA236" s="1">
        <f t="shared" si="37"/>
        <v>2</v>
      </c>
      <c r="AB236" s="1" t="str">
        <f t="shared" si="37"/>
        <v/>
      </c>
      <c r="AC236" s="1" t="str">
        <f t="shared" si="37"/>
        <v/>
      </c>
      <c r="AD236" s="1" t="str">
        <f t="shared" si="37"/>
        <v/>
      </c>
      <c r="AE236" s="1">
        <f t="shared" si="34"/>
        <v>2</v>
      </c>
      <c r="AF236" s="1"/>
      <c r="AG236" s="1"/>
      <c r="AH236" s="1"/>
      <c r="AI236" s="1"/>
      <c r="AJ236" s="1"/>
    </row>
    <row r="237" spans="1:36" x14ac:dyDescent="0.3">
      <c r="A237" s="2">
        <v>366</v>
      </c>
      <c r="B237" s="2">
        <v>16</v>
      </c>
      <c r="C237" s="2">
        <v>4</v>
      </c>
      <c r="D237" s="4"/>
      <c r="E237" s="1">
        <v>3986</v>
      </c>
      <c r="F237" s="1" t="s">
        <v>3</v>
      </c>
      <c r="G237" s="1" t="s">
        <v>391</v>
      </c>
      <c r="H237" s="1">
        <v>205</v>
      </c>
      <c r="I237" s="1"/>
      <c r="J237" s="1">
        <v>1</v>
      </c>
      <c r="K237" s="1" t="s">
        <v>434</v>
      </c>
      <c r="L237" s="1">
        <v>1</v>
      </c>
      <c r="M237" s="1">
        <v>1</v>
      </c>
      <c r="N237" s="3">
        <v>0.375</v>
      </c>
      <c r="O237" s="3">
        <v>0.40972222222222227</v>
      </c>
      <c r="P237" s="1" t="s">
        <v>564</v>
      </c>
      <c r="Q237" s="1" t="s">
        <v>20</v>
      </c>
      <c r="R237" s="1" t="s">
        <v>426</v>
      </c>
      <c r="S237" s="1">
        <v>101</v>
      </c>
      <c r="T237" s="1" t="s">
        <v>395</v>
      </c>
      <c r="U237" s="1">
        <f t="shared" si="30"/>
        <v>16</v>
      </c>
      <c r="V237" s="6">
        <f t="shared" si="31"/>
        <v>0.25</v>
      </c>
      <c r="W237" s="1"/>
      <c r="X237" s="3">
        <f t="shared" si="32"/>
        <v>3.4722222222222265E-2</v>
      </c>
      <c r="Y237" s="1">
        <f t="shared" si="33"/>
        <v>1</v>
      </c>
      <c r="Z237" s="1" t="str">
        <f t="shared" si="38"/>
        <v/>
      </c>
      <c r="AA237" s="1">
        <f t="shared" si="37"/>
        <v>2</v>
      </c>
      <c r="AB237" s="1" t="str">
        <f t="shared" si="37"/>
        <v/>
      </c>
      <c r="AC237" s="1" t="str">
        <f t="shared" si="37"/>
        <v/>
      </c>
      <c r="AD237" s="1" t="str">
        <f t="shared" si="37"/>
        <v/>
      </c>
      <c r="AE237" s="1">
        <f t="shared" si="34"/>
        <v>2</v>
      </c>
      <c r="AF237" s="1"/>
      <c r="AG237" s="1"/>
      <c r="AH237" s="1"/>
      <c r="AI237" s="1"/>
      <c r="AJ237" s="1"/>
    </row>
    <row r="238" spans="1:36" x14ac:dyDescent="0.3">
      <c r="A238" s="2">
        <v>356</v>
      </c>
      <c r="B238" s="2">
        <v>10</v>
      </c>
      <c r="C238" s="2">
        <v>2</v>
      </c>
      <c r="D238" s="4"/>
      <c r="E238" s="1">
        <v>4029</v>
      </c>
      <c r="F238" s="1" t="s">
        <v>3</v>
      </c>
      <c r="G238" s="1" t="s">
        <v>391</v>
      </c>
      <c r="H238" s="1">
        <v>174</v>
      </c>
      <c r="I238" s="1"/>
      <c r="J238" s="1">
        <v>1</v>
      </c>
      <c r="K238" s="1" t="s">
        <v>425</v>
      </c>
      <c r="L238" s="1">
        <v>1</v>
      </c>
      <c r="M238" s="1">
        <v>1</v>
      </c>
      <c r="N238" s="3">
        <v>0.41666666666666669</v>
      </c>
      <c r="O238" s="3">
        <v>0.4513888888888889</v>
      </c>
      <c r="P238" s="1" t="s">
        <v>564</v>
      </c>
      <c r="Q238" s="1" t="s">
        <v>20</v>
      </c>
      <c r="R238" s="1" t="s">
        <v>426</v>
      </c>
      <c r="S238" s="1">
        <v>102</v>
      </c>
      <c r="T238" s="1" t="s">
        <v>427</v>
      </c>
      <c r="U238" s="1">
        <f t="shared" si="30"/>
        <v>10</v>
      </c>
      <c r="V238" s="6">
        <f t="shared" si="31"/>
        <v>0.2</v>
      </c>
      <c r="W238" s="1"/>
      <c r="X238" s="3">
        <f t="shared" si="32"/>
        <v>3.472222222222221E-2</v>
      </c>
      <c r="Y238" s="1">
        <f t="shared" si="33"/>
        <v>1</v>
      </c>
      <c r="Z238" s="1" t="str">
        <f t="shared" si="38"/>
        <v/>
      </c>
      <c r="AA238" s="1">
        <f t="shared" si="37"/>
        <v>2</v>
      </c>
      <c r="AB238" s="1" t="str">
        <f t="shared" si="37"/>
        <v/>
      </c>
      <c r="AC238" s="1" t="str">
        <f t="shared" si="37"/>
        <v/>
      </c>
      <c r="AD238" s="1" t="str">
        <f t="shared" si="37"/>
        <v/>
      </c>
      <c r="AE238" s="1">
        <f t="shared" si="34"/>
        <v>2</v>
      </c>
      <c r="AF238" s="1"/>
      <c r="AG238" s="1"/>
      <c r="AH238" s="1"/>
      <c r="AI238" s="1"/>
      <c r="AJ238" s="1"/>
    </row>
    <row r="239" spans="1:36" x14ac:dyDescent="0.3">
      <c r="A239" s="2">
        <v>405</v>
      </c>
      <c r="B239" s="2">
        <v>25</v>
      </c>
      <c r="C239" s="2">
        <v>25</v>
      </c>
      <c r="D239" s="4"/>
      <c r="E239" s="1">
        <v>4673</v>
      </c>
      <c r="F239" s="1" t="s">
        <v>3</v>
      </c>
      <c r="G239" s="1" t="s">
        <v>471</v>
      </c>
      <c r="H239" s="1">
        <v>242</v>
      </c>
      <c r="I239" s="1"/>
      <c r="J239" s="1">
        <v>1</v>
      </c>
      <c r="K239" s="1" t="s">
        <v>478</v>
      </c>
      <c r="L239" s="1">
        <v>3</v>
      </c>
      <c r="M239" s="1">
        <v>3</v>
      </c>
      <c r="N239" s="3">
        <v>0.41666666666666669</v>
      </c>
      <c r="O239" s="3">
        <v>0.4513888888888889</v>
      </c>
      <c r="P239" s="1" t="s">
        <v>564</v>
      </c>
      <c r="Q239" s="1" t="s">
        <v>6</v>
      </c>
      <c r="R239" s="1" t="s">
        <v>70</v>
      </c>
      <c r="S239" s="1">
        <v>180</v>
      </c>
      <c r="T239" s="1" t="s">
        <v>409</v>
      </c>
      <c r="U239" s="1">
        <f t="shared" si="30"/>
        <v>25</v>
      </c>
      <c r="V239" s="6">
        <f t="shared" si="31"/>
        <v>1</v>
      </c>
      <c r="W239" s="1"/>
      <c r="X239" s="3">
        <f t="shared" si="32"/>
        <v>3.472222222222221E-2</v>
      </c>
      <c r="Y239" s="1">
        <f t="shared" si="33"/>
        <v>1</v>
      </c>
      <c r="Z239" s="1" t="str">
        <f t="shared" si="38"/>
        <v/>
      </c>
      <c r="AA239" s="1">
        <f t="shared" si="37"/>
        <v>2</v>
      </c>
      <c r="AB239" s="1" t="str">
        <f t="shared" si="37"/>
        <v/>
      </c>
      <c r="AC239" s="1">
        <f t="shared" si="37"/>
        <v>3</v>
      </c>
      <c r="AD239" s="1" t="str">
        <f t="shared" si="37"/>
        <v/>
      </c>
      <c r="AE239" s="1">
        <f t="shared" si="34"/>
        <v>3</v>
      </c>
      <c r="AF239" s="1"/>
      <c r="AG239" s="1"/>
      <c r="AH239" s="1"/>
      <c r="AI239" s="1"/>
      <c r="AJ239" s="1"/>
    </row>
    <row r="240" spans="1:36" x14ac:dyDescent="0.3">
      <c r="A240" s="2">
        <v>212</v>
      </c>
      <c r="B240" s="2">
        <v>18</v>
      </c>
      <c r="C240" s="2">
        <v>16</v>
      </c>
      <c r="D240" s="4"/>
      <c r="E240" s="1">
        <v>4162</v>
      </c>
      <c r="F240" s="1" t="s">
        <v>3</v>
      </c>
      <c r="G240" s="1" t="s">
        <v>262</v>
      </c>
      <c r="H240" s="1">
        <v>341</v>
      </c>
      <c r="I240" s="1"/>
      <c r="J240" s="1">
        <v>1</v>
      </c>
      <c r="K240" s="1" t="s">
        <v>278</v>
      </c>
      <c r="L240" s="1">
        <v>3</v>
      </c>
      <c r="M240" s="1">
        <v>3</v>
      </c>
      <c r="N240" s="3">
        <v>0.52083333333333337</v>
      </c>
      <c r="O240" s="3">
        <v>0.55555555555555558</v>
      </c>
      <c r="P240" s="1" t="s">
        <v>10</v>
      </c>
      <c r="Q240" s="1" t="s">
        <v>6</v>
      </c>
      <c r="R240" s="1" t="s">
        <v>146</v>
      </c>
      <c r="S240" s="1">
        <v>412</v>
      </c>
      <c r="T240" s="1" t="s">
        <v>279</v>
      </c>
      <c r="U240" s="1">
        <f t="shared" si="30"/>
        <v>18</v>
      </c>
      <c r="V240" s="6">
        <f t="shared" si="31"/>
        <v>0.88888888888888884</v>
      </c>
      <c r="W240" s="1"/>
      <c r="X240" s="3">
        <f t="shared" si="32"/>
        <v>3.472222222222221E-2</v>
      </c>
      <c r="Y240" s="1">
        <f t="shared" si="33"/>
        <v>1</v>
      </c>
      <c r="Z240" s="1" t="str">
        <f t="shared" si="38"/>
        <v/>
      </c>
      <c r="AA240" s="1">
        <f t="shared" si="37"/>
        <v>2</v>
      </c>
      <c r="AB240" s="1" t="str">
        <f t="shared" si="37"/>
        <v/>
      </c>
      <c r="AC240" s="1">
        <f t="shared" si="37"/>
        <v>3</v>
      </c>
      <c r="AD240" s="1" t="str">
        <f t="shared" si="37"/>
        <v/>
      </c>
      <c r="AE240" s="1">
        <f t="shared" si="34"/>
        <v>3</v>
      </c>
      <c r="AF240" s="1"/>
      <c r="AG240" s="1"/>
      <c r="AH240" s="1"/>
      <c r="AI240" s="1"/>
      <c r="AJ240" s="1"/>
    </row>
    <row r="241" spans="1:36" x14ac:dyDescent="0.3">
      <c r="A241" s="2">
        <v>171</v>
      </c>
      <c r="B241" s="2">
        <v>15</v>
      </c>
      <c r="C241" s="2">
        <v>16</v>
      </c>
      <c r="D241" s="4"/>
      <c r="E241" s="1">
        <v>4631</v>
      </c>
      <c r="F241" s="1" t="s">
        <v>3</v>
      </c>
      <c r="G241" s="1" t="s">
        <v>209</v>
      </c>
      <c r="H241" s="1">
        <v>334</v>
      </c>
      <c r="I241" s="1"/>
      <c r="J241" s="1">
        <v>1</v>
      </c>
      <c r="K241" s="1" t="s">
        <v>231</v>
      </c>
      <c r="L241" s="1">
        <v>1</v>
      </c>
      <c r="M241" s="1">
        <v>1</v>
      </c>
      <c r="N241" s="3">
        <v>0.33333333333333331</v>
      </c>
      <c r="O241" s="3">
        <v>0.4513888888888889</v>
      </c>
      <c r="P241" s="1" t="s">
        <v>564</v>
      </c>
      <c r="Q241" s="1" t="s">
        <v>6</v>
      </c>
      <c r="R241" s="1" t="s">
        <v>197</v>
      </c>
      <c r="S241" s="1">
        <v>145</v>
      </c>
      <c r="T241" s="1" t="s">
        <v>216</v>
      </c>
      <c r="U241" s="1">
        <f t="shared" si="30"/>
        <v>16</v>
      </c>
      <c r="V241" s="6">
        <f t="shared" si="31"/>
        <v>1.0666666666666667</v>
      </c>
      <c r="W241" s="1"/>
      <c r="X241" s="3">
        <f t="shared" si="32"/>
        <v>0.11805555555555558</v>
      </c>
      <c r="Y241" s="1">
        <f t="shared" si="33"/>
        <v>1</v>
      </c>
      <c r="Z241" s="1" t="str">
        <f t="shared" si="38"/>
        <v/>
      </c>
      <c r="AA241" s="1">
        <f t="shared" si="37"/>
        <v>2</v>
      </c>
      <c r="AB241" s="1" t="str">
        <f t="shared" si="37"/>
        <v/>
      </c>
      <c r="AC241" s="1">
        <f t="shared" si="37"/>
        <v>3</v>
      </c>
      <c r="AD241" s="1" t="str">
        <f t="shared" si="37"/>
        <v/>
      </c>
      <c r="AE241" s="1">
        <f t="shared" si="34"/>
        <v>3</v>
      </c>
      <c r="AF241" s="1"/>
      <c r="AG241" s="1"/>
      <c r="AH241" s="1"/>
      <c r="AI241" s="1"/>
      <c r="AJ241" s="1"/>
    </row>
    <row r="242" spans="1:36" x14ac:dyDescent="0.3">
      <c r="A242" s="2">
        <v>176</v>
      </c>
      <c r="B242" s="2">
        <v>15</v>
      </c>
      <c r="C242" s="2">
        <v>11</v>
      </c>
      <c r="D242" s="4"/>
      <c r="E242" s="1">
        <v>4635</v>
      </c>
      <c r="F242" s="1" t="s">
        <v>3</v>
      </c>
      <c r="G242" s="1" t="s">
        <v>209</v>
      </c>
      <c r="H242" s="1">
        <v>343</v>
      </c>
      <c r="I242" s="1"/>
      <c r="J242" s="1">
        <v>1</v>
      </c>
      <c r="K242" s="1" t="s">
        <v>237</v>
      </c>
      <c r="L242" s="1">
        <v>3</v>
      </c>
      <c r="M242" s="1">
        <v>3</v>
      </c>
      <c r="N242" s="3">
        <v>0.41666666666666669</v>
      </c>
      <c r="O242" s="3">
        <v>0.4513888888888889</v>
      </c>
      <c r="P242" s="1" t="s">
        <v>564</v>
      </c>
      <c r="Q242" s="1" t="s">
        <v>6</v>
      </c>
      <c r="R242" s="1" t="s">
        <v>197</v>
      </c>
      <c r="S242" s="1">
        <v>110</v>
      </c>
      <c r="T242" s="1" t="s">
        <v>213</v>
      </c>
      <c r="U242" s="1">
        <f t="shared" si="30"/>
        <v>15</v>
      </c>
      <c r="V242" s="6">
        <f t="shared" si="31"/>
        <v>0.73333333333333328</v>
      </c>
      <c r="W242" s="1"/>
      <c r="X242" s="3">
        <f t="shared" si="32"/>
        <v>3.472222222222221E-2</v>
      </c>
      <c r="Y242" s="1">
        <f t="shared" si="33"/>
        <v>1</v>
      </c>
      <c r="Z242" s="1" t="str">
        <f t="shared" si="38"/>
        <v/>
      </c>
      <c r="AA242" s="1">
        <f t="shared" ref="AA242:AD261" si="39">IFERROR(FIND(AA$1,$Q242),"")</f>
        <v>2</v>
      </c>
      <c r="AB242" s="1" t="str">
        <f t="shared" si="39"/>
        <v/>
      </c>
      <c r="AC242" s="1">
        <f t="shared" si="39"/>
        <v>3</v>
      </c>
      <c r="AD242" s="1" t="str">
        <f t="shared" si="39"/>
        <v/>
      </c>
      <c r="AE242" s="1">
        <f t="shared" si="34"/>
        <v>3</v>
      </c>
      <c r="AF242" s="1"/>
      <c r="AG242" s="1"/>
      <c r="AH242" s="1"/>
      <c r="AI242" s="1"/>
      <c r="AJ242" s="1"/>
    </row>
    <row r="243" spans="1:36" x14ac:dyDescent="0.3">
      <c r="A243" s="2">
        <v>459</v>
      </c>
      <c r="B243" s="2">
        <v>18</v>
      </c>
      <c r="C243" s="2">
        <v>14</v>
      </c>
      <c r="D243" s="4"/>
      <c r="E243" s="1">
        <v>4178</v>
      </c>
      <c r="F243" s="1" t="s">
        <v>3</v>
      </c>
      <c r="G243" s="1" t="s">
        <v>541</v>
      </c>
      <c r="H243" s="1">
        <v>270</v>
      </c>
      <c r="I243" s="1"/>
      <c r="J243" s="1">
        <v>1</v>
      </c>
      <c r="K243" s="1" t="s">
        <v>543</v>
      </c>
      <c r="L243" s="1">
        <v>3</v>
      </c>
      <c r="M243" s="1">
        <v>3</v>
      </c>
      <c r="N243" s="3">
        <v>0.52083333333333337</v>
      </c>
      <c r="O243" s="3">
        <v>0.55555555555555558</v>
      </c>
      <c r="P243" s="1" t="s">
        <v>10</v>
      </c>
      <c r="Q243" s="1" t="s">
        <v>6</v>
      </c>
      <c r="R243" s="1" t="s">
        <v>197</v>
      </c>
      <c r="S243" s="1">
        <v>143</v>
      </c>
      <c r="T243" s="1" t="s">
        <v>544</v>
      </c>
      <c r="U243" s="1">
        <f t="shared" si="30"/>
        <v>18</v>
      </c>
      <c r="V243" s="6">
        <f t="shared" si="31"/>
        <v>0.77777777777777779</v>
      </c>
      <c r="W243" s="1"/>
      <c r="X243" s="3">
        <f t="shared" si="32"/>
        <v>3.472222222222221E-2</v>
      </c>
      <c r="Y243" s="1">
        <f t="shared" si="33"/>
        <v>1</v>
      </c>
      <c r="Z243" s="1" t="str">
        <f t="shared" si="38"/>
        <v/>
      </c>
      <c r="AA243" s="1">
        <f t="shared" si="39"/>
        <v>2</v>
      </c>
      <c r="AB243" s="1" t="str">
        <f t="shared" si="39"/>
        <v/>
      </c>
      <c r="AC243" s="1">
        <f t="shared" si="39"/>
        <v>3</v>
      </c>
      <c r="AD243" s="1" t="str">
        <f t="shared" si="39"/>
        <v/>
      </c>
      <c r="AE243" s="1">
        <f t="shared" si="34"/>
        <v>3</v>
      </c>
      <c r="AF243" s="1"/>
      <c r="AG243" s="1"/>
      <c r="AH243" s="1"/>
      <c r="AI243" s="1"/>
      <c r="AJ243" s="1"/>
    </row>
    <row r="244" spans="1:36" x14ac:dyDescent="0.3">
      <c r="A244" s="2">
        <v>402</v>
      </c>
      <c r="B244" s="2">
        <v>25</v>
      </c>
      <c r="C244" s="2">
        <v>24</v>
      </c>
      <c r="D244" s="4"/>
      <c r="E244" s="1">
        <v>4669</v>
      </c>
      <c r="F244" s="1" t="s">
        <v>3</v>
      </c>
      <c r="G244" s="1" t="s">
        <v>471</v>
      </c>
      <c r="H244" s="1">
        <v>201</v>
      </c>
      <c r="I244" s="1"/>
      <c r="J244" s="1">
        <v>1</v>
      </c>
      <c r="K244" s="1" t="s">
        <v>475</v>
      </c>
      <c r="L244" s="1">
        <v>3</v>
      </c>
      <c r="M244" s="1">
        <v>3</v>
      </c>
      <c r="N244" s="3">
        <v>0.52083333333333337</v>
      </c>
      <c r="O244" s="3">
        <v>0.55555555555555558</v>
      </c>
      <c r="P244" s="1" t="s">
        <v>10</v>
      </c>
      <c r="Q244" s="1" t="s">
        <v>6</v>
      </c>
      <c r="R244" s="1" t="s">
        <v>26</v>
      </c>
      <c r="S244" s="1">
        <v>102</v>
      </c>
      <c r="T244" s="1" t="s">
        <v>442</v>
      </c>
      <c r="U244" s="1">
        <f t="shared" si="30"/>
        <v>25</v>
      </c>
      <c r="V244" s="6">
        <f t="shared" si="31"/>
        <v>0.96</v>
      </c>
      <c r="W244" s="1"/>
      <c r="X244" s="3">
        <f t="shared" si="32"/>
        <v>3.472222222222221E-2</v>
      </c>
      <c r="Y244" s="1">
        <f t="shared" si="33"/>
        <v>1</v>
      </c>
      <c r="Z244" s="1" t="str">
        <f t="shared" si="38"/>
        <v/>
      </c>
      <c r="AA244" s="1">
        <f t="shared" si="39"/>
        <v>2</v>
      </c>
      <c r="AB244" s="1" t="str">
        <f t="shared" si="39"/>
        <v/>
      </c>
      <c r="AC244" s="1">
        <f t="shared" si="39"/>
        <v>3</v>
      </c>
      <c r="AD244" s="1" t="str">
        <f t="shared" si="39"/>
        <v/>
      </c>
      <c r="AE244" s="1">
        <f t="shared" si="34"/>
        <v>3</v>
      </c>
      <c r="AF244" s="1"/>
      <c r="AG244" s="1"/>
      <c r="AH244" s="1"/>
      <c r="AI244" s="1"/>
      <c r="AJ244" s="1"/>
    </row>
    <row r="245" spans="1:36" x14ac:dyDescent="0.3">
      <c r="A245" s="2">
        <v>149</v>
      </c>
      <c r="B245" s="2">
        <v>20</v>
      </c>
      <c r="C245" s="2">
        <v>6</v>
      </c>
      <c r="D245" s="4"/>
      <c r="E245" s="1">
        <v>4366</v>
      </c>
      <c r="F245" s="1" t="s">
        <v>3</v>
      </c>
      <c r="G245" s="1" t="s">
        <v>186</v>
      </c>
      <c r="H245" s="1">
        <v>490</v>
      </c>
      <c r="I245" s="1"/>
      <c r="J245" s="1">
        <v>1</v>
      </c>
      <c r="K245" s="1" t="s">
        <v>194</v>
      </c>
      <c r="L245" s="1">
        <v>3</v>
      </c>
      <c r="M245" s="1">
        <v>3</v>
      </c>
      <c r="N245" s="3">
        <v>0.52083333333333337</v>
      </c>
      <c r="O245" s="3">
        <v>0.55555555555555558</v>
      </c>
      <c r="P245" s="1" t="s">
        <v>10</v>
      </c>
      <c r="Q245" s="1" t="s">
        <v>6</v>
      </c>
      <c r="R245" s="1" t="s">
        <v>70</v>
      </c>
      <c r="S245" s="1">
        <v>270</v>
      </c>
      <c r="T245" s="1" t="s">
        <v>191</v>
      </c>
      <c r="U245" s="1">
        <f t="shared" si="30"/>
        <v>20</v>
      </c>
      <c r="V245" s="6">
        <f t="shared" si="31"/>
        <v>0.3</v>
      </c>
      <c r="W245" s="1"/>
      <c r="X245" s="3">
        <f t="shared" si="32"/>
        <v>3.472222222222221E-2</v>
      </c>
      <c r="Y245" s="1">
        <f t="shared" si="33"/>
        <v>1</v>
      </c>
      <c r="Z245" s="1" t="str">
        <f t="shared" si="38"/>
        <v/>
      </c>
      <c r="AA245" s="1">
        <f t="shared" si="39"/>
        <v>2</v>
      </c>
      <c r="AB245" s="1" t="str">
        <f t="shared" si="39"/>
        <v/>
      </c>
      <c r="AC245" s="1">
        <f t="shared" si="39"/>
        <v>3</v>
      </c>
      <c r="AD245" s="1" t="str">
        <f t="shared" si="39"/>
        <v/>
      </c>
      <c r="AE245" s="1">
        <f t="shared" si="34"/>
        <v>3</v>
      </c>
      <c r="AF245" s="1"/>
      <c r="AG245" s="1"/>
      <c r="AH245" s="1"/>
      <c r="AI245" s="1"/>
      <c r="AJ245" s="1"/>
    </row>
    <row r="246" spans="1:36" x14ac:dyDescent="0.3">
      <c r="A246" s="2">
        <v>6</v>
      </c>
      <c r="B246" s="2">
        <v>25</v>
      </c>
      <c r="C246" s="2">
        <v>22</v>
      </c>
      <c r="D246" s="4"/>
      <c r="E246" s="1">
        <v>4218</v>
      </c>
      <c r="F246" s="1" t="s">
        <v>3</v>
      </c>
      <c r="G246" s="1" t="s">
        <v>4</v>
      </c>
      <c r="H246" s="1">
        <v>343</v>
      </c>
      <c r="I246" s="1"/>
      <c r="J246" s="1">
        <v>1</v>
      </c>
      <c r="K246" s="1" t="s">
        <v>13</v>
      </c>
      <c r="L246" s="1">
        <v>3</v>
      </c>
      <c r="M246" s="1">
        <v>3</v>
      </c>
      <c r="N246" s="3">
        <v>0.52083333333333337</v>
      </c>
      <c r="O246" s="3">
        <v>0.55555555555555558</v>
      </c>
      <c r="P246" s="1" t="s">
        <v>10</v>
      </c>
      <c r="Q246" s="1" t="s">
        <v>6</v>
      </c>
      <c r="R246" s="1" t="s">
        <v>7</v>
      </c>
      <c r="S246" s="1">
        <v>333</v>
      </c>
      <c r="T246" s="1" t="s">
        <v>8</v>
      </c>
      <c r="U246" s="1">
        <f t="shared" si="30"/>
        <v>25</v>
      </c>
      <c r="V246" s="6">
        <f t="shared" si="31"/>
        <v>0.88</v>
      </c>
      <c r="W246" s="1"/>
      <c r="X246" s="3">
        <f t="shared" si="32"/>
        <v>3.472222222222221E-2</v>
      </c>
      <c r="Y246" s="1">
        <f t="shared" si="33"/>
        <v>1</v>
      </c>
      <c r="Z246" s="1" t="str">
        <f t="shared" si="38"/>
        <v/>
      </c>
      <c r="AA246" s="1">
        <f t="shared" si="39"/>
        <v>2</v>
      </c>
      <c r="AB246" s="1" t="str">
        <f t="shared" si="39"/>
        <v/>
      </c>
      <c r="AC246" s="1">
        <f t="shared" si="39"/>
        <v>3</v>
      </c>
      <c r="AD246" s="1" t="str">
        <f t="shared" si="39"/>
        <v/>
      </c>
      <c r="AE246" s="1">
        <f t="shared" si="34"/>
        <v>3</v>
      </c>
      <c r="AF246" s="1"/>
      <c r="AG246" s="1"/>
      <c r="AH246" s="1"/>
      <c r="AI246" s="1"/>
      <c r="AJ246" s="1"/>
    </row>
    <row r="247" spans="1:36" x14ac:dyDescent="0.3">
      <c r="A247" s="2">
        <v>410</v>
      </c>
      <c r="B247" s="2">
        <v>25</v>
      </c>
      <c r="C247" s="2">
        <v>22</v>
      </c>
      <c r="D247" s="4"/>
      <c r="E247" s="1">
        <v>4678</v>
      </c>
      <c r="F247" s="1" t="s">
        <v>3</v>
      </c>
      <c r="G247" s="1" t="s">
        <v>471</v>
      </c>
      <c r="H247" s="1">
        <v>321</v>
      </c>
      <c r="I247" s="1"/>
      <c r="J247" s="1">
        <v>1</v>
      </c>
      <c r="K247" s="1" t="s">
        <v>482</v>
      </c>
      <c r="L247" s="1">
        <v>3</v>
      </c>
      <c r="M247" s="1">
        <v>3</v>
      </c>
      <c r="N247" s="3">
        <v>0.52083333333333337</v>
      </c>
      <c r="O247" s="3">
        <v>0.55555555555555558</v>
      </c>
      <c r="P247" s="1" t="s">
        <v>10</v>
      </c>
      <c r="Q247" s="1" t="s">
        <v>6</v>
      </c>
      <c r="R247" s="1" t="s">
        <v>70</v>
      </c>
      <c r="S247" s="1">
        <v>480</v>
      </c>
      <c r="T247" s="1" t="s">
        <v>481</v>
      </c>
      <c r="U247" s="1">
        <f t="shared" si="30"/>
        <v>25</v>
      </c>
      <c r="V247" s="6">
        <f t="shared" si="31"/>
        <v>0.88</v>
      </c>
      <c r="W247" s="1"/>
      <c r="X247" s="3">
        <f t="shared" si="32"/>
        <v>3.472222222222221E-2</v>
      </c>
      <c r="Y247" s="1">
        <f t="shared" si="33"/>
        <v>1</v>
      </c>
      <c r="Z247" s="1" t="str">
        <f t="shared" si="38"/>
        <v/>
      </c>
      <c r="AA247" s="1">
        <f t="shared" si="39"/>
        <v>2</v>
      </c>
      <c r="AB247" s="1" t="str">
        <f t="shared" si="39"/>
        <v/>
      </c>
      <c r="AC247" s="1">
        <f t="shared" si="39"/>
        <v>3</v>
      </c>
      <c r="AD247" s="1" t="str">
        <f t="shared" si="39"/>
        <v/>
      </c>
      <c r="AE247" s="1">
        <f t="shared" si="34"/>
        <v>3</v>
      </c>
      <c r="AF247" s="1"/>
      <c r="AG247" s="1"/>
      <c r="AH247" s="1"/>
      <c r="AI247" s="1"/>
      <c r="AJ247" s="1"/>
    </row>
    <row r="248" spans="1:36" x14ac:dyDescent="0.3">
      <c r="A248" s="2">
        <v>81</v>
      </c>
      <c r="B248" s="2">
        <v>25</v>
      </c>
      <c r="C248" s="2">
        <v>25</v>
      </c>
      <c r="D248" s="4" t="s">
        <v>9</v>
      </c>
      <c r="E248" s="1">
        <v>4236</v>
      </c>
      <c r="F248" s="1" t="s">
        <v>3</v>
      </c>
      <c r="G248" s="1" t="s">
        <v>118</v>
      </c>
      <c r="H248" s="1">
        <v>340</v>
      </c>
      <c r="I248" s="1"/>
      <c r="J248" s="1">
        <v>1</v>
      </c>
      <c r="K248" s="1" t="s">
        <v>120</v>
      </c>
      <c r="L248" s="1">
        <v>3</v>
      </c>
      <c r="M248" s="1">
        <v>3</v>
      </c>
      <c r="N248" s="3">
        <v>0.52083333333333337</v>
      </c>
      <c r="O248" s="3">
        <v>0.55555555555555558</v>
      </c>
      <c r="P248" s="1" t="s">
        <v>10</v>
      </c>
      <c r="Q248" s="1" t="s">
        <v>6</v>
      </c>
      <c r="R248" s="1" t="s">
        <v>7</v>
      </c>
      <c r="S248" s="1">
        <v>303</v>
      </c>
      <c r="T248" s="1" t="s">
        <v>95</v>
      </c>
      <c r="U248" s="1">
        <f t="shared" si="30"/>
        <v>25</v>
      </c>
      <c r="V248" s="6">
        <f t="shared" si="31"/>
        <v>1</v>
      </c>
      <c r="W248" s="1"/>
      <c r="X248" s="3">
        <f t="shared" si="32"/>
        <v>3.472222222222221E-2</v>
      </c>
      <c r="Y248" s="1">
        <f t="shared" si="33"/>
        <v>1</v>
      </c>
      <c r="Z248" s="1" t="str">
        <f t="shared" si="38"/>
        <v/>
      </c>
      <c r="AA248" s="1">
        <f t="shared" si="39"/>
        <v>2</v>
      </c>
      <c r="AB248" s="1" t="str">
        <f t="shared" si="39"/>
        <v/>
      </c>
      <c r="AC248" s="1">
        <f t="shared" si="39"/>
        <v>3</v>
      </c>
      <c r="AD248" s="1" t="str">
        <f t="shared" si="39"/>
        <v/>
      </c>
      <c r="AE248" s="1">
        <f t="shared" si="34"/>
        <v>3</v>
      </c>
      <c r="AF248" s="1"/>
      <c r="AG248" s="1"/>
      <c r="AH248" s="1"/>
      <c r="AI248" s="1"/>
      <c r="AJ248" s="1"/>
    </row>
    <row r="249" spans="1:36" x14ac:dyDescent="0.3">
      <c r="A249" s="2">
        <v>84</v>
      </c>
      <c r="B249" s="2">
        <v>32</v>
      </c>
      <c r="C249" s="2">
        <v>34</v>
      </c>
      <c r="D249" s="4"/>
      <c r="E249" s="1">
        <v>4461</v>
      </c>
      <c r="F249" s="1" t="s">
        <v>3</v>
      </c>
      <c r="G249" s="1" t="s">
        <v>121</v>
      </c>
      <c r="H249" s="1">
        <v>111</v>
      </c>
      <c r="I249" s="1"/>
      <c r="J249" s="1">
        <v>3</v>
      </c>
      <c r="K249" s="1" t="s">
        <v>122</v>
      </c>
      <c r="L249" s="1">
        <v>3</v>
      </c>
      <c r="M249" s="1">
        <v>3</v>
      </c>
      <c r="N249" s="3">
        <v>0.52083333333333337</v>
      </c>
      <c r="O249" s="3">
        <v>0.55555555555555558</v>
      </c>
      <c r="P249" s="1" t="s">
        <v>10</v>
      </c>
      <c r="Q249" s="1" t="s">
        <v>6</v>
      </c>
      <c r="R249" s="1" t="s">
        <v>58</v>
      </c>
      <c r="S249" s="1">
        <v>208</v>
      </c>
      <c r="T249" s="1" t="s">
        <v>87</v>
      </c>
      <c r="U249" s="1">
        <f t="shared" si="30"/>
        <v>34</v>
      </c>
      <c r="V249" s="6">
        <f t="shared" si="31"/>
        <v>1.0625</v>
      </c>
      <c r="W249" s="1"/>
      <c r="X249" s="3">
        <f t="shared" si="32"/>
        <v>3.472222222222221E-2</v>
      </c>
      <c r="Y249" s="1">
        <f t="shared" si="33"/>
        <v>1</v>
      </c>
      <c r="Z249" s="1" t="str">
        <f t="shared" si="38"/>
        <v/>
      </c>
      <c r="AA249" s="1">
        <f t="shared" si="39"/>
        <v>2</v>
      </c>
      <c r="AB249" s="1" t="str">
        <f t="shared" si="39"/>
        <v/>
      </c>
      <c r="AC249" s="1">
        <f t="shared" si="39"/>
        <v>3</v>
      </c>
      <c r="AD249" s="1" t="str">
        <f t="shared" si="39"/>
        <v/>
      </c>
      <c r="AE249" s="1">
        <f t="shared" si="34"/>
        <v>3</v>
      </c>
      <c r="AF249" s="1"/>
      <c r="AG249" s="1"/>
      <c r="AH249" s="1"/>
      <c r="AI249" s="1"/>
      <c r="AJ249" s="1"/>
    </row>
    <row r="250" spans="1:36" x14ac:dyDescent="0.3">
      <c r="A250" s="2">
        <v>457</v>
      </c>
      <c r="B250" s="2">
        <v>18</v>
      </c>
      <c r="C250" s="2">
        <v>10</v>
      </c>
      <c r="D250" s="4"/>
      <c r="E250" s="1">
        <v>4176</v>
      </c>
      <c r="F250" s="1" t="s">
        <v>3</v>
      </c>
      <c r="G250" s="1" t="s">
        <v>541</v>
      </c>
      <c r="H250" s="1">
        <v>210</v>
      </c>
      <c r="I250" s="1"/>
      <c r="J250" s="1">
        <v>1</v>
      </c>
      <c r="K250" s="1" t="s">
        <v>542</v>
      </c>
      <c r="L250" s="1">
        <v>3</v>
      </c>
      <c r="M250" s="1">
        <v>3</v>
      </c>
      <c r="N250" s="3">
        <v>0.52083333333333337</v>
      </c>
      <c r="O250" s="3">
        <v>0.55555555555555558</v>
      </c>
      <c r="P250" s="1" t="s">
        <v>10</v>
      </c>
      <c r="Q250" s="1" t="s">
        <v>6</v>
      </c>
      <c r="R250" s="1" t="s">
        <v>146</v>
      </c>
      <c r="S250" s="1">
        <v>512</v>
      </c>
      <c r="T250" s="1" t="s">
        <v>346</v>
      </c>
      <c r="U250" s="1">
        <f t="shared" si="30"/>
        <v>18</v>
      </c>
      <c r="V250" s="6">
        <f t="shared" si="31"/>
        <v>0.55555555555555558</v>
      </c>
      <c r="W250" s="1"/>
      <c r="X250" s="3">
        <f t="shared" si="32"/>
        <v>3.472222222222221E-2</v>
      </c>
      <c r="Y250" s="1">
        <f t="shared" si="33"/>
        <v>1</v>
      </c>
      <c r="Z250" s="1" t="str">
        <f t="shared" si="38"/>
        <v/>
      </c>
      <c r="AA250" s="1">
        <f t="shared" si="39"/>
        <v>2</v>
      </c>
      <c r="AB250" s="1" t="str">
        <f t="shared" si="39"/>
        <v/>
      </c>
      <c r="AC250" s="1">
        <f t="shared" si="39"/>
        <v>3</v>
      </c>
      <c r="AD250" s="1" t="str">
        <f t="shared" si="39"/>
        <v/>
      </c>
      <c r="AE250" s="1">
        <f t="shared" si="34"/>
        <v>3</v>
      </c>
      <c r="AF250" s="1"/>
      <c r="AG250" s="1"/>
      <c r="AH250" s="1"/>
      <c r="AI250" s="1"/>
      <c r="AJ250" s="1"/>
    </row>
    <row r="251" spans="1:36" x14ac:dyDescent="0.3">
      <c r="A251" s="2">
        <v>3</v>
      </c>
      <c r="B251" s="2">
        <v>25</v>
      </c>
      <c r="C251" s="2">
        <v>26</v>
      </c>
      <c r="D251" s="4"/>
      <c r="E251" s="1">
        <v>4215</v>
      </c>
      <c r="F251" s="1" t="s">
        <v>3</v>
      </c>
      <c r="G251" s="1" t="s">
        <v>4</v>
      </c>
      <c r="H251" s="1">
        <v>227</v>
      </c>
      <c r="I251" s="1"/>
      <c r="J251" s="1">
        <v>3</v>
      </c>
      <c r="K251" s="1" t="s">
        <v>5</v>
      </c>
      <c r="L251" s="1">
        <v>3</v>
      </c>
      <c r="M251" s="1">
        <v>3</v>
      </c>
      <c r="N251" s="3">
        <v>0.52083333333333337</v>
      </c>
      <c r="O251" s="3">
        <v>0.55555555555555558</v>
      </c>
      <c r="P251" s="1" t="s">
        <v>10</v>
      </c>
      <c r="Q251" s="1" t="s">
        <v>6</v>
      </c>
      <c r="R251" s="1" t="s">
        <v>7</v>
      </c>
      <c r="S251" s="1">
        <v>334</v>
      </c>
      <c r="T251" s="1" t="s">
        <v>11</v>
      </c>
      <c r="U251" s="1">
        <f t="shared" si="30"/>
        <v>26</v>
      </c>
      <c r="V251" s="6">
        <f t="shared" si="31"/>
        <v>1.04</v>
      </c>
      <c r="W251" s="1"/>
      <c r="X251" s="3">
        <f t="shared" si="32"/>
        <v>3.472222222222221E-2</v>
      </c>
      <c r="Y251" s="1">
        <f t="shared" si="33"/>
        <v>1</v>
      </c>
      <c r="Z251" s="1" t="str">
        <f t="shared" si="38"/>
        <v/>
      </c>
      <c r="AA251" s="1">
        <f t="shared" si="39"/>
        <v>2</v>
      </c>
      <c r="AB251" s="1" t="str">
        <f t="shared" si="39"/>
        <v/>
      </c>
      <c r="AC251" s="1">
        <f t="shared" si="39"/>
        <v>3</v>
      </c>
      <c r="AD251" s="1" t="str">
        <f t="shared" si="39"/>
        <v/>
      </c>
      <c r="AE251" s="1">
        <f t="shared" si="34"/>
        <v>3</v>
      </c>
      <c r="AF251" s="1"/>
      <c r="AG251" s="1"/>
      <c r="AH251" s="1"/>
      <c r="AI251" s="1"/>
      <c r="AJ251" s="1"/>
    </row>
    <row r="252" spans="1:36" x14ac:dyDescent="0.3">
      <c r="A252" s="2">
        <v>122</v>
      </c>
      <c r="B252" s="2">
        <v>25</v>
      </c>
      <c r="C252" s="2">
        <v>17</v>
      </c>
      <c r="D252" s="4"/>
      <c r="E252" s="1">
        <v>3974</v>
      </c>
      <c r="F252" s="1" t="s">
        <v>3</v>
      </c>
      <c r="G252" s="1" t="s">
        <v>144</v>
      </c>
      <c r="H252" s="1">
        <v>280</v>
      </c>
      <c r="I252" s="1"/>
      <c r="J252" s="1">
        <v>1</v>
      </c>
      <c r="K252" s="1" t="s">
        <v>164</v>
      </c>
      <c r="L252" s="1">
        <v>3</v>
      </c>
      <c r="M252" s="1">
        <v>3</v>
      </c>
      <c r="N252" s="3">
        <v>0.52083333333333337</v>
      </c>
      <c r="O252" s="3">
        <v>0.55555555555555558</v>
      </c>
      <c r="P252" s="1" t="s">
        <v>10</v>
      </c>
      <c r="Q252" s="1" t="s">
        <v>6</v>
      </c>
      <c r="R252" s="1" t="s">
        <v>146</v>
      </c>
      <c r="S252" s="1">
        <v>411</v>
      </c>
      <c r="T252" s="1" t="s">
        <v>151</v>
      </c>
      <c r="U252" s="1">
        <f t="shared" si="30"/>
        <v>25</v>
      </c>
      <c r="V252" s="6">
        <f t="shared" si="31"/>
        <v>0.68</v>
      </c>
      <c r="W252" s="1"/>
      <c r="X252" s="3">
        <f t="shared" si="32"/>
        <v>3.472222222222221E-2</v>
      </c>
      <c r="Y252" s="1">
        <f t="shared" si="33"/>
        <v>1</v>
      </c>
      <c r="Z252" s="1" t="str">
        <f t="shared" si="38"/>
        <v/>
      </c>
      <c r="AA252" s="1">
        <f t="shared" si="39"/>
        <v>2</v>
      </c>
      <c r="AB252" s="1" t="str">
        <f t="shared" si="39"/>
        <v/>
      </c>
      <c r="AC252" s="1">
        <f t="shared" si="39"/>
        <v>3</v>
      </c>
      <c r="AD252" s="1" t="str">
        <f t="shared" si="39"/>
        <v/>
      </c>
      <c r="AE252" s="1">
        <f t="shared" si="34"/>
        <v>3</v>
      </c>
      <c r="AF252" s="1"/>
      <c r="AG252" s="1"/>
      <c r="AH252" s="1"/>
      <c r="AI252" s="1"/>
      <c r="AJ252" s="1"/>
    </row>
    <row r="253" spans="1:36" x14ac:dyDescent="0.3">
      <c r="A253" s="2">
        <v>255</v>
      </c>
      <c r="B253" s="2">
        <v>25</v>
      </c>
      <c r="C253" s="2">
        <v>26</v>
      </c>
      <c r="D253" s="4"/>
      <c r="E253" s="1">
        <v>4491</v>
      </c>
      <c r="F253" s="1" t="s">
        <v>3</v>
      </c>
      <c r="G253" s="1" t="s">
        <v>326</v>
      </c>
      <c r="H253" s="1">
        <v>145</v>
      </c>
      <c r="I253" s="1"/>
      <c r="J253" s="1">
        <v>2</v>
      </c>
      <c r="K253" s="1" t="s">
        <v>332</v>
      </c>
      <c r="L253" s="1">
        <v>3</v>
      </c>
      <c r="M253" s="1">
        <v>3</v>
      </c>
      <c r="N253" s="3">
        <v>0.52083333333333337</v>
      </c>
      <c r="O253" s="3">
        <v>0.55555555555555558</v>
      </c>
      <c r="P253" s="1" t="s">
        <v>10</v>
      </c>
      <c r="Q253" s="1" t="s">
        <v>6</v>
      </c>
      <c r="R253" s="1" t="s">
        <v>36</v>
      </c>
      <c r="S253" s="1">
        <v>143</v>
      </c>
      <c r="T253" s="1" t="s">
        <v>333</v>
      </c>
      <c r="U253" s="1">
        <f t="shared" si="30"/>
        <v>26</v>
      </c>
      <c r="V253" s="6">
        <f t="shared" si="31"/>
        <v>1.04</v>
      </c>
      <c r="W253" s="1"/>
      <c r="X253" s="3">
        <f t="shared" si="32"/>
        <v>3.472222222222221E-2</v>
      </c>
      <c r="Y253" s="1">
        <f t="shared" si="33"/>
        <v>1</v>
      </c>
      <c r="Z253" s="1" t="str">
        <f t="shared" si="38"/>
        <v/>
      </c>
      <c r="AA253" s="1">
        <f t="shared" si="39"/>
        <v>2</v>
      </c>
      <c r="AB253" s="1" t="str">
        <f t="shared" si="39"/>
        <v/>
      </c>
      <c r="AC253" s="1">
        <f t="shared" si="39"/>
        <v>3</v>
      </c>
      <c r="AD253" s="1" t="str">
        <f t="shared" si="39"/>
        <v/>
      </c>
      <c r="AE253" s="1">
        <f t="shared" si="34"/>
        <v>3</v>
      </c>
      <c r="AF253" s="1"/>
      <c r="AG253" s="1"/>
      <c r="AH253" s="1"/>
      <c r="AI253" s="1"/>
      <c r="AJ253" s="1"/>
    </row>
    <row r="254" spans="1:36" x14ac:dyDescent="0.3">
      <c r="A254" s="2">
        <v>109</v>
      </c>
      <c r="B254" s="2">
        <v>16</v>
      </c>
      <c r="C254" s="2">
        <v>16</v>
      </c>
      <c r="D254" s="4"/>
      <c r="E254" s="1">
        <v>3960</v>
      </c>
      <c r="F254" s="1" t="s">
        <v>3</v>
      </c>
      <c r="G254" s="1" t="s">
        <v>144</v>
      </c>
      <c r="H254" s="1">
        <v>110</v>
      </c>
      <c r="I254" s="1"/>
      <c r="J254" s="1">
        <v>4</v>
      </c>
      <c r="K254" s="1" t="s">
        <v>145</v>
      </c>
      <c r="L254" s="1">
        <v>3</v>
      </c>
      <c r="M254" s="1">
        <v>3</v>
      </c>
      <c r="N254" s="3">
        <v>0.52083333333333337</v>
      </c>
      <c r="O254" s="3">
        <v>0.55555555555555558</v>
      </c>
      <c r="P254" s="1" t="s">
        <v>10</v>
      </c>
      <c r="Q254" s="1" t="s">
        <v>6</v>
      </c>
      <c r="R254" s="1" t="s">
        <v>146</v>
      </c>
      <c r="S254" s="1">
        <v>427</v>
      </c>
      <c r="T254" s="1" t="s">
        <v>148</v>
      </c>
      <c r="U254" s="1">
        <f t="shared" si="30"/>
        <v>16</v>
      </c>
      <c r="V254" s="6">
        <f t="shared" si="31"/>
        <v>1</v>
      </c>
      <c r="W254" s="1"/>
      <c r="X254" s="3">
        <f t="shared" si="32"/>
        <v>3.472222222222221E-2</v>
      </c>
      <c r="Y254" s="1">
        <f t="shared" si="33"/>
        <v>1</v>
      </c>
      <c r="Z254" s="1" t="str">
        <f t="shared" si="38"/>
        <v/>
      </c>
      <c r="AA254" s="1">
        <f t="shared" si="39"/>
        <v>2</v>
      </c>
      <c r="AB254" s="1" t="str">
        <f t="shared" si="39"/>
        <v/>
      </c>
      <c r="AC254" s="1">
        <f t="shared" si="39"/>
        <v>3</v>
      </c>
      <c r="AD254" s="1" t="str">
        <f t="shared" si="39"/>
        <v/>
      </c>
      <c r="AE254" s="1">
        <f t="shared" si="34"/>
        <v>3</v>
      </c>
      <c r="AF254" s="1"/>
      <c r="AG254" s="1"/>
      <c r="AH254" s="1"/>
      <c r="AI254" s="1"/>
      <c r="AJ254" s="1"/>
    </row>
    <row r="255" spans="1:36" x14ac:dyDescent="0.3">
      <c r="A255" s="2">
        <v>260</v>
      </c>
      <c r="B255" s="2">
        <v>16</v>
      </c>
      <c r="C255" s="2">
        <v>16</v>
      </c>
      <c r="D255" s="4"/>
      <c r="E255" s="1">
        <v>4495</v>
      </c>
      <c r="F255" s="1" t="s">
        <v>3</v>
      </c>
      <c r="G255" s="1" t="s">
        <v>326</v>
      </c>
      <c r="H255" s="1">
        <v>322</v>
      </c>
      <c r="I255" s="1"/>
      <c r="J255" s="1">
        <v>2</v>
      </c>
      <c r="K255" s="1" t="s">
        <v>336</v>
      </c>
      <c r="L255" s="1">
        <v>3</v>
      </c>
      <c r="M255" s="1">
        <v>3</v>
      </c>
      <c r="N255" s="3">
        <v>0.52083333333333337</v>
      </c>
      <c r="O255" s="3">
        <v>0.55555555555555558</v>
      </c>
      <c r="P255" s="1" t="s">
        <v>10</v>
      </c>
      <c r="Q255" s="1" t="s">
        <v>6</v>
      </c>
      <c r="R255" s="1" t="s">
        <v>58</v>
      </c>
      <c r="S255" s="1">
        <v>19</v>
      </c>
      <c r="T255" s="1" t="s">
        <v>73</v>
      </c>
      <c r="U255" s="1">
        <f t="shared" si="30"/>
        <v>16</v>
      </c>
      <c r="V255" s="6">
        <f t="shared" si="31"/>
        <v>1</v>
      </c>
      <c r="W255" s="1"/>
      <c r="X255" s="3">
        <f t="shared" si="32"/>
        <v>3.472222222222221E-2</v>
      </c>
      <c r="Y255" s="1">
        <f t="shared" si="33"/>
        <v>1</v>
      </c>
      <c r="Z255" s="1" t="str">
        <f t="shared" si="38"/>
        <v/>
      </c>
      <c r="AA255" s="1">
        <f t="shared" si="39"/>
        <v>2</v>
      </c>
      <c r="AB255" s="1" t="str">
        <f t="shared" si="39"/>
        <v/>
      </c>
      <c r="AC255" s="1">
        <f t="shared" si="39"/>
        <v>3</v>
      </c>
      <c r="AD255" s="1" t="str">
        <f t="shared" si="39"/>
        <v/>
      </c>
      <c r="AE255" s="1">
        <f t="shared" si="34"/>
        <v>3</v>
      </c>
      <c r="AF255" s="1"/>
      <c r="AG255" s="1"/>
      <c r="AH255" s="1"/>
      <c r="AI255" s="1"/>
      <c r="AJ255" s="1"/>
    </row>
    <row r="256" spans="1:36" x14ac:dyDescent="0.3">
      <c r="A256" s="2">
        <v>64</v>
      </c>
      <c r="B256" s="2">
        <v>25</v>
      </c>
      <c r="C256" s="2">
        <v>25</v>
      </c>
      <c r="D256" s="4"/>
      <c r="E256" s="1">
        <v>4266</v>
      </c>
      <c r="F256" s="1" t="s">
        <v>3</v>
      </c>
      <c r="G256" s="1" t="s">
        <v>89</v>
      </c>
      <c r="H256" s="1">
        <v>345</v>
      </c>
      <c r="I256" s="1"/>
      <c r="J256" s="1">
        <v>1</v>
      </c>
      <c r="K256" s="1" t="s">
        <v>101</v>
      </c>
      <c r="L256" s="1">
        <v>3</v>
      </c>
      <c r="M256" s="1">
        <v>3</v>
      </c>
      <c r="N256" s="3">
        <v>0.52083333333333337</v>
      </c>
      <c r="O256" s="3">
        <v>0.55555555555555558</v>
      </c>
      <c r="P256" s="1" t="s">
        <v>10</v>
      </c>
      <c r="Q256" s="1" t="s">
        <v>6</v>
      </c>
      <c r="R256" s="1" t="s">
        <v>7</v>
      </c>
      <c r="S256" s="1">
        <v>305</v>
      </c>
      <c r="T256" s="1" t="s">
        <v>93</v>
      </c>
      <c r="U256" s="1">
        <f t="shared" si="30"/>
        <v>25</v>
      </c>
      <c r="V256" s="6">
        <f t="shared" si="31"/>
        <v>1</v>
      </c>
      <c r="W256" s="1"/>
      <c r="X256" s="3">
        <f t="shared" si="32"/>
        <v>3.472222222222221E-2</v>
      </c>
      <c r="Y256" s="1">
        <f t="shared" si="33"/>
        <v>1</v>
      </c>
      <c r="Z256" s="1" t="str">
        <f t="shared" si="38"/>
        <v/>
      </c>
      <c r="AA256" s="1">
        <f t="shared" si="39"/>
        <v>2</v>
      </c>
      <c r="AB256" s="1" t="str">
        <f t="shared" si="39"/>
        <v/>
      </c>
      <c r="AC256" s="1">
        <f t="shared" si="39"/>
        <v>3</v>
      </c>
      <c r="AD256" s="1" t="str">
        <f t="shared" si="39"/>
        <v/>
      </c>
      <c r="AE256" s="1">
        <f t="shared" si="34"/>
        <v>3</v>
      </c>
      <c r="AF256" s="1"/>
      <c r="AG256" s="1"/>
      <c r="AH256" s="1"/>
      <c r="AI256" s="1"/>
      <c r="AJ256" s="1"/>
    </row>
    <row r="257" spans="1:36" x14ac:dyDescent="0.3">
      <c r="A257" s="2">
        <v>241</v>
      </c>
      <c r="B257" s="2">
        <v>25</v>
      </c>
      <c r="C257" s="2">
        <v>10</v>
      </c>
      <c r="D257" s="4"/>
      <c r="E257" s="1">
        <v>4798</v>
      </c>
      <c r="F257" s="1" t="s">
        <v>3</v>
      </c>
      <c r="G257" s="1" t="s">
        <v>305</v>
      </c>
      <c r="H257" s="1">
        <v>342</v>
      </c>
      <c r="I257" s="1"/>
      <c r="J257" s="1">
        <v>1</v>
      </c>
      <c r="K257" s="1" t="s">
        <v>315</v>
      </c>
      <c r="L257" s="1">
        <v>3</v>
      </c>
      <c r="M257" s="1">
        <v>3</v>
      </c>
      <c r="N257" s="3">
        <v>0.52083333333333337</v>
      </c>
      <c r="O257" s="3">
        <v>0.55555555555555558</v>
      </c>
      <c r="P257" s="1" t="s">
        <v>10</v>
      </c>
      <c r="Q257" s="1" t="s">
        <v>6</v>
      </c>
      <c r="R257" s="1" t="s">
        <v>146</v>
      </c>
      <c r="S257" s="1">
        <v>329</v>
      </c>
      <c r="T257" s="1" t="s">
        <v>295</v>
      </c>
      <c r="U257" s="1">
        <f t="shared" si="30"/>
        <v>25</v>
      </c>
      <c r="V257" s="6">
        <f t="shared" si="31"/>
        <v>0.4</v>
      </c>
      <c r="W257" s="1"/>
      <c r="X257" s="3">
        <f t="shared" si="32"/>
        <v>3.472222222222221E-2</v>
      </c>
      <c r="Y257" s="1">
        <f t="shared" si="33"/>
        <v>1</v>
      </c>
      <c r="Z257" s="1" t="str">
        <f t="shared" si="38"/>
        <v/>
      </c>
      <c r="AA257" s="1">
        <f t="shared" si="39"/>
        <v>2</v>
      </c>
      <c r="AB257" s="1" t="str">
        <f t="shared" si="39"/>
        <v/>
      </c>
      <c r="AC257" s="1">
        <f t="shared" si="39"/>
        <v>3</v>
      </c>
      <c r="AD257" s="1" t="str">
        <f t="shared" si="39"/>
        <v/>
      </c>
      <c r="AE257" s="1">
        <f t="shared" si="34"/>
        <v>3</v>
      </c>
      <c r="AF257" s="1"/>
      <c r="AG257" s="1"/>
      <c r="AH257" s="1"/>
      <c r="AI257" s="1"/>
      <c r="AJ257" s="1"/>
    </row>
    <row r="258" spans="1:36" x14ac:dyDescent="0.3">
      <c r="A258" s="2">
        <v>90</v>
      </c>
      <c r="B258" s="2">
        <v>15</v>
      </c>
      <c r="C258" s="2">
        <v>7</v>
      </c>
      <c r="D258" s="4"/>
      <c r="E258" s="1">
        <v>4468</v>
      </c>
      <c r="F258" s="1" t="s">
        <v>3</v>
      </c>
      <c r="G258" s="1" t="s">
        <v>121</v>
      </c>
      <c r="H258" s="1">
        <v>225</v>
      </c>
      <c r="I258" s="1"/>
      <c r="J258" s="1">
        <v>1</v>
      </c>
      <c r="K258" s="1" t="s">
        <v>126</v>
      </c>
      <c r="L258" s="1">
        <v>4</v>
      </c>
      <c r="M258" s="1">
        <v>4</v>
      </c>
      <c r="N258" s="3">
        <v>0.52083333333333337</v>
      </c>
      <c r="O258" s="3">
        <v>0.55555555555555558</v>
      </c>
      <c r="P258" s="1" t="s">
        <v>10</v>
      </c>
      <c r="Q258" s="1" t="s">
        <v>6</v>
      </c>
      <c r="R258" s="1" t="s">
        <v>58</v>
      </c>
      <c r="S258" s="1">
        <v>125</v>
      </c>
      <c r="T258" s="1" t="s">
        <v>123</v>
      </c>
      <c r="U258" s="1">
        <f t="shared" ref="U258:U321" si="40">IF(B258&lt;C258,C258,B258)</f>
        <v>15</v>
      </c>
      <c r="V258" s="6">
        <f t="shared" ref="V258:V321" si="41">IF(B258=0,C258/U258,C258/B258)</f>
        <v>0.46666666666666667</v>
      </c>
      <c r="W258" s="1"/>
      <c r="X258" s="3">
        <f t="shared" ref="X258:X321" si="42">O258-N258</f>
        <v>3.472222222222221E-2</v>
      </c>
      <c r="Y258" s="1">
        <f t="shared" ref="Y258:Y321" si="43">IFERROR(FIND(Y$1,$Q258),"")</f>
        <v>1</v>
      </c>
      <c r="Z258" s="1" t="str">
        <f t="shared" ref="Z258:Z289" si="44">IFERROR(FIND(Z$1,$Q258),"")</f>
        <v/>
      </c>
      <c r="AA258" s="1">
        <f t="shared" si="39"/>
        <v>2</v>
      </c>
      <c r="AB258" s="1" t="str">
        <f t="shared" si="39"/>
        <v/>
      </c>
      <c r="AC258" s="1">
        <f t="shared" si="39"/>
        <v>3</v>
      </c>
      <c r="AD258" s="1" t="str">
        <f t="shared" si="39"/>
        <v/>
      </c>
      <c r="AE258" s="1">
        <f t="shared" ref="AE258:AE321" si="45">COUNT(Y258:AD258)</f>
        <v>3</v>
      </c>
      <c r="AF258" s="1"/>
      <c r="AG258" s="1"/>
      <c r="AH258" s="1"/>
      <c r="AI258" s="1"/>
      <c r="AJ258" s="1"/>
    </row>
    <row r="259" spans="1:36" x14ac:dyDescent="0.3">
      <c r="A259" s="2">
        <v>36</v>
      </c>
      <c r="B259" s="2">
        <v>48</v>
      </c>
      <c r="C259" s="2">
        <v>35</v>
      </c>
      <c r="D259" s="4"/>
      <c r="E259" s="1">
        <v>4445</v>
      </c>
      <c r="F259" s="1" t="s">
        <v>3</v>
      </c>
      <c r="G259" s="1" t="s">
        <v>56</v>
      </c>
      <c r="H259" s="1">
        <v>225</v>
      </c>
      <c r="I259" s="1"/>
      <c r="J259" s="1">
        <v>1</v>
      </c>
      <c r="K259" s="1" t="s">
        <v>69</v>
      </c>
      <c r="L259" s="1">
        <v>4</v>
      </c>
      <c r="M259" s="1">
        <v>4</v>
      </c>
      <c r="N259" s="3">
        <v>0.52083333333333337</v>
      </c>
      <c r="O259" s="3">
        <v>0.55555555555555558</v>
      </c>
      <c r="P259" s="1" t="s">
        <v>10</v>
      </c>
      <c r="Q259" s="1" t="s">
        <v>6</v>
      </c>
      <c r="R259" s="1" t="s">
        <v>70</v>
      </c>
      <c r="S259" s="1">
        <v>70</v>
      </c>
      <c r="T259" s="1" t="s">
        <v>71</v>
      </c>
      <c r="U259" s="1">
        <f t="shared" si="40"/>
        <v>48</v>
      </c>
      <c r="V259" s="6">
        <f t="shared" si="41"/>
        <v>0.72916666666666663</v>
      </c>
      <c r="W259" s="1"/>
      <c r="X259" s="3">
        <f t="shared" si="42"/>
        <v>3.472222222222221E-2</v>
      </c>
      <c r="Y259" s="1">
        <f t="shared" si="43"/>
        <v>1</v>
      </c>
      <c r="Z259" s="1" t="str">
        <f t="shared" si="44"/>
        <v/>
      </c>
      <c r="AA259" s="1">
        <f t="shared" si="39"/>
        <v>2</v>
      </c>
      <c r="AB259" s="1" t="str">
        <f t="shared" si="39"/>
        <v/>
      </c>
      <c r="AC259" s="1">
        <f t="shared" si="39"/>
        <v>3</v>
      </c>
      <c r="AD259" s="1" t="str">
        <f t="shared" si="39"/>
        <v/>
      </c>
      <c r="AE259" s="1">
        <f t="shared" si="45"/>
        <v>3</v>
      </c>
      <c r="AF259" s="1"/>
      <c r="AG259" s="1"/>
      <c r="AH259" s="1"/>
      <c r="AI259" s="1"/>
      <c r="AJ259" s="1"/>
    </row>
    <row r="260" spans="1:36" x14ac:dyDescent="0.3">
      <c r="A260" s="2">
        <v>47</v>
      </c>
      <c r="B260" s="2">
        <v>20</v>
      </c>
      <c r="C260" s="2">
        <v>20</v>
      </c>
      <c r="D260" s="4"/>
      <c r="E260" s="1">
        <v>4456</v>
      </c>
      <c r="F260" s="1" t="s">
        <v>3</v>
      </c>
      <c r="G260" s="1" t="s">
        <v>56</v>
      </c>
      <c r="H260" s="1">
        <v>420</v>
      </c>
      <c r="I260" s="1"/>
      <c r="J260" s="1">
        <v>1</v>
      </c>
      <c r="K260" s="1" t="s">
        <v>83</v>
      </c>
      <c r="L260" s="1">
        <v>4</v>
      </c>
      <c r="M260" s="1">
        <v>4</v>
      </c>
      <c r="N260" s="3">
        <v>0.52083333333333337</v>
      </c>
      <c r="O260" s="3">
        <v>0.55555555555555558</v>
      </c>
      <c r="P260" s="1" t="s">
        <v>10</v>
      </c>
      <c r="Q260" s="1" t="s">
        <v>6</v>
      </c>
      <c r="R260" s="1" t="s">
        <v>58</v>
      </c>
      <c r="S260" s="1">
        <v>109</v>
      </c>
      <c r="T260" s="1" t="s">
        <v>78</v>
      </c>
      <c r="U260" s="1">
        <f t="shared" si="40"/>
        <v>20</v>
      </c>
      <c r="V260" s="6">
        <f t="shared" si="41"/>
        <v>1</v>
      </c>
      <c r="W260" s="1"/>
      <c r="X260" s="3">
        <f t="shared" si="42"/>
        <v>3.472222222222221E-2</v>
      </c>
      <c r="Y260" s="1">
        <f t="shared" si="43"/>
        <v>1</v>
      </c>
      <c r="Z260" s="1" t="str">
        <f t="shared" si="44"/>
        <v/>
      </c>
      <c r="AA260" s="1">
        <f t="shared" si="39"/>
        <v>2</v>
      </c>
      <c r="AB260" s="1" t="str">
        <f t="shared" si="39"/>
        <v/>
      </c>
      <c r="AC260" s="1">
        <f t="shared" si="39"/>
        <v>3</v>
      </c>
      <c r="AD260" s="1" t="str">
        <f t="shared" si="39"/>
        <v/>
      </c>
      <c r="AE260" s="1">
        <f t="shared" si="45"/>
        <v>3</v>
      </c>
      <c r="AF260" s="1"/>
      <c r="AG260" s="1"/>
      <c r="AH260" s="1"/>
      <c r="AI260" s="1"/>
      <c r="AJ260" s="1"/>
    </row>
    <row r="261" spans="1:36" x14ac:dyDescent="0.3">
      <c r="A261" s="2">
        <v>48</v>
      </c>
      <c r="B261" s="2">
        <v>10</v>
      </c>
      <c r="C261" s="2">
        <v>6</v>
      </c>
      <c r="D261" s="4"/>
      <c r="E261" s="1">
        <v>5113</v>
      </c>
      <c r="F261" s="1" t="s">
        <v>3</v>
      </c>
      <c r="G261" s="1" t="s">
        <v>56</v>
      </c>
      <c r="H261" s="1">
        <v>420</v>
      </c>
      <c r="I261" s="1"/>
      <c r="J261" s="1">
        <v>2</v>
      </c>
      <c r="K261" s="1" t="s">
        <v>83</v>
      </c>
      <c r="L261" s="1">
        <v>4</v>
      </c>
      <c r="M261" s="1">
        <v>4</v>
      </c>
      <c r="N261" s="3">
        <v>0.52083333333333337</v>
      </c>
      <c r="O261" s="3">
        <v>0.55555555555555558</v>
      </c>
      <c r="P261" s="1" t="s">
        <v>10</v>
      </c>
      <c r="Q261" s="1" t="s">
        <v>6</v>
      </c>
      <c r="R261" s="1" t="s">
        <v>58</v>
      </c>
      <c r="S261" s="1">
        <v>109</v>
      </c>
      <c r="T261" s="1" t="s">
        <v>78</v>
      </c>
      <c r="U261" s="1">
        <f t="shared" si="40"/>
        <v>10</v>
      </c>
      <c r="V261" s="6">
        <f t="shared" si="41"/>
        <v>0.6</v>
      </c>
      <c r="W261" s="1"/>
      <c r="X261" s="3">
        <f t="shared" si="42"/>
        <v>3.472222222222221E-2</v>
      </c>
      <c r="Y261" s="1">
        <f t="shared" si="43"/>
        <v>1</v>
      </c>
      <c r="Z261" s="1" t="str">
        <f t="shared" si="44"/>
        <v/>
      </c>
      <c r="AA261" s="1">
        <f t="shared" si="39"/>
        <v>2</v>
      </c>
      <c r="AB261" s="1" t="str">
        <f t="shared" si="39"/>
        <v/>
      </c>
      <c r="AC261" s="1">
        <f t="shared" si="39"/>
        <v>3</v>
      </c>
      <c r="AD261" s="1" t="str">
        <f t="shared" si="39"/>
        <v/>
      </c>
      <c r="AE261" s="1">
        <f t="shared" si="45"/>
        <v>3</v>
      </c>
      <c r="AF261" s="1"/>
      <c r="AG261" s="1"/>
      <c r="AH261" s="1"/>
      <c r="AI261" s="1"/>
      <c r="AJ261" s="1"/>
    </row>
    <row r="262" spans="1:36" x14ac:dyDescent="0.3">
      <c r="A262" s="2">
        <v>460</v>
      </c>
      <c r="B262" s="2">
        <v>18</v>
      </c>
      <c r="C262" s="2">
        <v>18</v>
      </c>
      <c r="D262" s="4"/>
      <c r="E262" s="1">
        <v>5111</v>
      </c>
      <c r="F262" s="1" t="s">
        <v>3</v>
      </c>
      <c r="G262" s="1" t="s">
        <v>541</v>
      </c>
      <c r="H262" s="1">
        <v>395</v>
      </c>
      <c r="I262" s="1"/>
      <c r="J262" s="1">
        <v>1</v>
      </c>
      <c r="K262" s="1" t="s">
        <v>545</v>
      </c>
      <c r="L262" s="1">
        <v>3</v>
      </c>
      <c r="M262" s="1">
        <v>3</v>
      </c>
      <c r="N262" s="3">
        <v>0.5625</v>
      </c>
      <c r="O262" s="3">
        <v>0.59722222222222221</v>
      </c>
      <c r="P262" s="1" t="s">
        <v>10</v>
      </c>
      <c r="Q262" s="1" t="s">
        <v>6</v>
      </c>
      <c r="R262" s="1" t="s">
        <v>197</v>
      </c>
      <c r="S262" s="1">
        <v>143</v>
      </c>
      <c r="T262" s="1" t="s">
        <v>544</v>
      </c>
      <c r="U262" s="1">
        <f t="shared" si="40"/>
        <v>18</v>
      </c>
      <c r="V262" s="6">
        <f t="shared" si="41"/>
        <v>1</v>
      </c>
      <c r="W262" s="1"/>
      <c r="X262" s="3">
        <f t="shared" si="42"/>
        <v>3.472222222222221E-2</v>
      </c>
      <c r="Y262" s="1">
        <f t="shared" si="43"/>
        <v>1</v>
      </c>
      <c r="Z262" s="1" t="str">
        <f t="shared" si="44"/>
        <v/>
      </c>
      <c r="AA262" s="1">
        <f t="shared" ref="AA262:AD281" si="46">IFERROR(FIND(AA$1,$Q262),"")</f>
        <v>2</v>
      </c>
      <c r="AB262" s="1" t="str">
        <f t="shared" si="46"/>
        <v/>
      </c>
      <c r="AC262" s="1">
        <f t="shared" si="46"/>
        <v>3</v>
      </c>
      <c r="AD262" s="1" t="str">
        <f t="shared" si="46"/>
        <v/>
      </c>
      <c r="AE262" s="1">
        <f t="shared" si="45"/>
        <v>3</v>
      </c>
      <c r="AF262" s="1"/>
      <c r="AG262" s="1"/>
      <c r="AH262" s="1"/>
      <c r="AI262" s="1"/>
      <c r="AJ262" s="1"/>
    </row>
    <row r="263" spans="1:36" x14ac:dyDescent="0.3">
      <c r="A263" s="2">
        <v>379</v>
      </c>
      <c r="B263" s="2">
        <v>25</v>
      </c>
      <c r="C263" s="2">
        <v>20</v>
      </c>
      <c r="D263" s="4"/>
      <c r="E263" s="1">
        <v>4837</v>
      </c>
      <c r="F263" s="1" t="s">
        <v>3</v>
      </c>
      <c r="G263" s="1" t="s">
        <v>446</v>
      </c>
      <c r="H263" s="1">
        <v>220</v>
      </c>
      <c r="I263" s="1"/>
      <c r="J263" s="1">
        <v>1</v>
      </c>
      <c r="K263" s="1" t="s">
        <v>449</v>
      </c>
      <c r="L263" s="1">
        <v>3</v>
      </c>
      <c r="M263" s="1">
        <v>3</v>
      </c>
      <c r="N263" s="3">
        <v>0.5625</v>
      </c>
      <c r="O263" s="3">
        <v>0.59722222222222221</v>
      </c>
      <c r="P263" s="1" t="s">
        <v>10</v>
      </c>
      <c r="Q263" s="1" t="s">
        <v>6</v>
      </c>
      <c r="R263" s="1" t="s">
        <v>197</v>
      </c>
      <c r="S263" s="1">
        <v>109</v>
      </c>
      <c r="T263" s="1" t="s">
        <v>321</v>
      </c>
      <c r="U263" s="1">
        <f t="shared" si="40"/>
        <v>25</v>
      </c>
      <c r="V263" s="6">
        <f t="shared" si="41"/>
        <v>0.8</v>
      </c>
      <c r="W263" s="1"/>
      <c r="X263" s="3">
        <f t="shared" si="42"/>
        <v>3.472222222222221E-2</v>
      </c>
      <c r="Y263" s="1">
        <f t="shared" si="43"/>
        <v>1</v>
      </c>
      <c r="Z263" s="1" t="str">
        <f t="shared" si="44"/>
        <v/>
      </c>
      <c r="AA263" s="1">
        <f t="shared" si="46"/>
        <v>2</v>
      </c>
      <c r="AB263" s="1" t="str">
        <f t="shared" si="46"/>
        <v/>
      </c>
      <c r="AC263" s="1">
        <f t="shared" si="46"/>
        <v>3</v>
      </c>
      <c r="AD263" s="1" t="str">
        <f t="shared" si="46"/>
        <v/>
      </c>
      <c r="AE263" s="1">
        <f t="shared" si="45"/>
        <v>3</v>
      </c>
      <c r="AF263" s="1"/>
      <c r="AG263" s="1"/>
      <c r="AH263" s="1"/>
      <c r="AI263" s="1"/>
      <c r="AJ263" s="1"/>
    </row>
    <row r="264" spans="1:36" x14ac:dyDescent="0.3">
      <c r="A264" s="2">
        <v>458</v>
      </c>
      <c r="B264" s="2">
        <v>18</v>
      </c>
      <c r="C264" s="2">
        <v>9</v>
      </c>
      <c r="D264" s="4"/>
      <c r="E264" s="1">
        <v>5166</v>
      </c>
      <c r="F264" s="1" t="s">
        <v>3</v>
      </c>
      <c r="G264" s="1" t="s">
        <v>541</v>
      </c>
      <c r="H264" s="1">
        <v>210</v>
      </c>
      <c r="I264" s="1"/>
      <c r="J264" s="1">
        <v>2</v>
      </c>
      <c r="K264" s="1" t="s">
        <v>542</v>
      </c>
      <c r="L264" s="1">
        <v>3</v>
      </c>
      <c r="M264" s="1">
        <v>3</v>
      </c>
      <c r="N264" s="3">
        <v>0.5625</v>
      </c>
      <c r="O264" s="3">
        <v>0.59722222222222221</v>
      </c>
      <c r="P264" s="1" t="s">
        <v>10</v>
      </c>
      <c r="Q264" s="1" t="s">
        <v>6</v>
      </c>
      <c r="R264" s="1" t="s">
        <v>146</v>
      </c>
      <c r="S264" s="1">
        <v>512</v>
      </c>
      <c r="T264" s="1" t="s">
        <v>346</v>
      </c>
      <c r="U264" s="1">
        <f t="shared" si="40"/>
        <v>18</v>
      </c>
      <c r="V264" s="6">
        <f t="shared" si="41"/>
        <v>0.5</v>
      </c>
      <c r="W264" s="1"/>
      <c r="X264" s="3">
        <f t="shared" si="42"/>
        <v>3.472222222222221E-2</v>
      </c>
      <c r="Y264" s="1">
        <f t="shared" si="43"/>
        <v>1</v>
      </c>
      <c r="Z264" s="1" t="str">
        <f t="shared" si="44"/>
        <v/>
      </c>
      <c r="AA264" s="1">
        <f t="shared" si="46"/>
        <v>2</v>
      </c>
      <c r="AB264" s="1" t="str">
        <f t="shared" si="46"/>
        <v/>
      </c>
      <c r="AC264" s="1">
        <f t="shared" si="46"/>
        <v>3</v>
      </c>
      <c r="AD264" s="1" t="str">
        <f t="shared" si="46"/>
        <v/>
      </c>
      <c r="AE264" s="1">
        <f t="shared" si="45"/>
        <v>3</v>
      </c>
      <c r="AF264" s="1"/>
      <c r="AG264" s="1"/>
      <c r="AH264" s="1"/>
      <c r="AI264" s="1"/>
      <c r="AJ264" s="1"/>
    </row>
    <row r="265" spans="1:36" x14ac:dyDescent="0.3">
      <c r="A265" s="2">
        <v>397</v>
      </c>
      <c r="B265" s="2">
        <v>30</v>
      </c>
      <c r="C265" s="2">
        <v>30</v>
      </c>
      <c r="D265" s="4"/>
      <c r="E265" s="1">
        <v>4665</v>
      </c>
      <c r="F265" s="1" t="s">
        <v>3</v>
      </c>
      <c r="G265" s="1" t="s">
        <v>471</v>
      </c>
      <c r="H265" s="1">
        <v>101</v>
      </c>
      <c r="I265" s="1"/>
      <c r="J265" s="1">
        <v>1</v>
      </c>
      <c r="K265" s="1" t="s">
        <v>472</v>
      </c>
      <c r="L265" s="1">
        <v>3</v>
      </c>
      <c r="M265" s="1">
        <v>3</v>
      </c>
      <c r="N265" s="3">
        <v>0.5625</v>
      </c>
      <c r="O265" s="3">
        <v>0.59722222222222221</v>
      </c>
      <c r="P265" s="1" t="s">
        <v>10</v>
      </c>
      <c r="Q265" s="1" t="s">
        <v>6</v>
      </c>
      <c r="R265" s="1" t="s">
        <v>70</v>
      </c>
      <c r="S265" s="1">
        <v>250</v>
      </c>
      <c r="T265" s="1" t="s">
        <v>409</v>
      </c>
      <c r="U265" s="1">
        <f t="shared" si="40"/>
        <v>30</v>
      </c>
      <c r="V265" s="6">
        <f t="shared" si="41"/>
        <v>1</v>
      </c>
      <c r="W265" s="1"/>
      <c r="X265" s="3">
        <f t="shared" si="42"/>
        <v>3.472222222222221E-2</v>
      </c>
      <c r="Y265" s="1">
        <f t="shared" si="43"/>
        <v>1</v>
      </c>
      <c r="Z265" s="1" t="str">
        <f t="shared" si="44"/>
        <v/>
      </c>
      <c r="AA265" s="1">
        <f t="shared" si="46"/>
        <v>2</v>
      </c>
      <c r="AB265" s="1" t="str">
        <f t="shared" si="46"/>
        <v/>
      </c>
      <c r="AC265" s="1">
        <f t="shared" si="46"/>
        <v>3</v>
      </c>
      <c r="AD265" s="1" t="str">
        <f t="shared" si="46"/>
        <v/>
      </c>
      <c r="AE265" s="1">
        <f t="shared" si="45"/>
        <v>3</v>
      </c>
      <c r="AF265" s="1"/>
      <c r="AG265" s="1"/>
      <c r="AH265" s="1"/>
      <c r="AI265" s="1"/>
      <c r="AJ265" s="1"/>
    </row>
    <row r="266" spans="1:36" x14ac:dyDescent="0.3">
      <c r="A266" s="2">
        <v>4</v>
      </c>
      <c r="B266" s="2">
        <v>25</v>
      </c>
      <c r="C266" s="2">
        <v>26</v>
      </c>
      <c r="D266" s="4"/>
      <c r="E266" s="1">
        <v>4216</v>
      </c>
      <c r="F266" s="1" t="s">
        <v>3</v>
      </c>
      <c r="G266" s="1" t="s">
        <v>4</v>
      </c>
      <c r="H266" s="1">
        <v>227</v>
      </c>
      <c r="I266" s="1"/>
      <c r="J266" s="1">
        <v>4</v>
      </c>
      <c r="K266" s="1" t="s">
        <v>5</v>
      </c>
      <c r="L266" s="1">
        <v>3</v>
      </c>
      <c r="M266" s="1">
        <v>3</v>
      </c>
      <c r="N266" s="3">
        <v>0.5625</v>
      </c>
      <c r="O266" s="3">
        <v>0.59722222222222221</v>
      </c>
      <c r="P266" s="1" t="s">
        <v>10</v>
      </c>
      <c r="Q266" s="1" t="s">
        <v>6</v>
      </c>
      <c r="R266" s="1" t="s">
        <v>7</v>
      </c>
      <c r="S266" s="1">
        <v>334</v>
      </c>
      <c r="T266" s="1" t="s">
        <v>11</v>
      </c>
      <c r="U266" s="1">
        <f t="shared" si="40"/>
        <v>26</v>
      </c>
      <c r="V266" s="6">
        <f t="shared" si="41"/>
        <v>1.04</v>
      </c>
      <c r="W266" s="1"/>
      <c r="X266" s="3">
        <f t="shared" si="42"/>
        <v>3.472222222222221E-2</v>
      </c>
      <c r="Y266" s="1">
        <f t="shared" si="43"/>
        <v>1</v>
      </c>
      <c r="Z266" s="1" t="str">
        <f t="shared" si="44"/>
        <v/>
      </c>
      <c r="AA266" s="1">
        <f t="shared" si="46"/>
        <v>2</v>
      </c>
      <c r="AB266" s="1" t="str">
        <f t="shared" si="46"/>
        <v/>
      </c>
      <c r="AC266" s="1">
        <f t="shared" si="46"/>
        <v>3</v>
      </c>
      <c r="AD266" s="1" t="str">
        <f t="shared" si="46"/>
        <v/>
      </c>
      <c r="AE266" s="1">
        <f t="shared" si="45"/>
        <v>3</v>
      </c>
      <c r="AF266" s="1"/>
      <c r="AG266" s="1"/>
      <c r="AH266" s="1"/>
      <c r="AI266" s="1"/>
      <c r="AJ266" s="1"/>
    </row>
    <row r="267" spans="1:36" x14ac:dyDescent="0.3">
      <c r="A267" s="2">
        <v>193</v>
      </c>
      <c r="B267" s="2">
        <v>35</v>
      </c>
      <c r="C267" s="2">
        <v>32</v>
      </c>
      <c r="D267" s="4"/>
      <c r="E267" s="1">
        <v>4347</v>
      </c>
      <c r="F267" s="1" t="s">
        <v>3</v>
      </c>
      <c r="G267" s="1" t="s">
        <v>251</v>
      </c>
      <c r="H267" s="1">
        <v>342</v>
      </c>
      <c r="I267" s="1"/>
      <c r="J267" s="1">
        <v>1</v>
      </c>
      <c r="K267" s="1" t="s">
        <v>257</v>
      </c>
      <c r="L267" s="1">
        <v>3</v>
      </c>
      <c r="M267" s="1">
        <v>3</v>
      </c>
      <c r="N267" s="3">
        <v>0.5625</v>
      </c>
      <c r="O267" s="3">
        <v>0.59722222222222221</v>
      </c>
      <c r="P267" s="1" t="s">
        <v>10</v>
      </c>
      <c r="Q267" s="1" t="s">
        <v>6</v>
      </c>
      <c r="R267" s="1" t="s">
        <v>116</v>
      </c>
      <c r="S267" s="1" t="s">
        <v>116</v>
      </c>
      <c r="T267" s="1" t="s">
        <v>255</v>
      </c>
      <c r="U267" s="1">
        <f t="shared" si="40"/>
        <v>35</v>
      </c>
      <c r="V267" s="6">
        <f t="shared" si="41"/>
        <v>0.91428571428571426</v>
      </c>
      <c r="W267" s="1"/>
      <c r="X267" s="3">
        <f t="shared" si="42"/>
        <v>3.472222222222221E-2</v>
      </c>
      <c r="Y267" s="1">
        <f t="shared" si="43"/>
        <v>1</v>
      </c>
      <c r="Z267" s="1" t="str">
        <f t="shared" si="44"/>
        <v/>
      </c>
      <c r="AA267" s="1">
        <f t="shared" si="46"/>
        <v>2</v>
      </c>
      <c r="AB267" s="1" t="str">
        <f t="shared" si="46"/>
        <v/>
      </c>
      <c r="AC267" s="1">
        <f t="shared" si="46"/>
        <v>3</v>
      </c>
      <c r="AD267" s="1" t="str">
        <f t="shared" si="46"/>
        <v/>
      </c>
      <c r="AE267" s="1">
        <f t="shared" si="45"/>
        <v>3</v>
      </c>
      <c r="AF267" s="1"/>
      <c r="AG267" s="1"/>
      <c r="AH267" s="1"/>
      <c r="AI267" s="1"/>
      <c r="AJ267" s="1"/>
    </row>
    <row r="268" spans="1:36" x14ac:dyDescent="0.3">
      <c r="A268" s="2">
        <v>254</v>
      </c>
      <c r="B268" s="2">
        <v>25</v>
      </c>
      <c r="C268" s="2">
        <v>23</v>
      </c>
      <c r="D268" s="4"/>
      <c r="E268" s="1">
        <v>4489</v>
      </c>
      <c r="F268" s="1" t="s">
        <v>3</v>
      </c>
      <c r="G268" s="1" t="s">
        <v>326</v>
      </c>
      <c r="H268" s="1">
        <v>121</v>
      </c>
      <c r="I268" s="1"/>
      <c r="J268" s="1">
        <v>1</v>
      </c>
      <c r="K268" s="1" t="s">
        <v>331</v>
      </c>
      <c r="L268" s="1">
        <v>3</v>
      </c>
      <c r="M268" s="1">
        <v>3</v>
      </c>
      <c r="N268" s="3">
        <v>0.5625</v>
      </c>
      <c r="O268" s="3">
        <v>0.59722222222222221</v>
      </c>
      <c r="P268" s="1" t="s">
        <v>10</v>
      </c>
      <c r="Q268" s="1" t="s">
        <v>6</v>
      </c>
      <c r="R268" s="1" t="s">
        <v>26</v>
      </c>
      <c r="S268" s="1">
        <v>102</v>
      </c>
      <c r="T268" s="1" t="s">
        <v>43</v>
      </c>
      <c r="U268" s="1">
        <f t="shared" si="40"/>
        <v>25</v>
      </c>
      <c r="V268" s="6">
        <f t="shared" si="41"/>
        <v>0.92</v>
      </c>
      <c r="W268" s="1"/>
      <c r="X268" s="3">
        <f t="shared" si="42"/>
        <v>3.472222222222221E-2</v>
      </c>
      <c r="Y268" s="1">
        <f t="shared" si="43"/>
        <v>1</v>
      </c>
      <c r="Z268" s="1" t="str">
        <f t="shared" si="44"/>
        <v/>
      </c>
      <c r="AA268" s="1">
        <f t="shared" si="46"/>
        <v>2</v>
      </c>
      <c r="AB268" s="1" t="str">
        <f t="shared" si="46"/>
        <v/>
      </c>
      <c r="AC268" s="1">
        <f t="shared" si="46"/>
        <v>3</v>
      </c>
      <c r="AD268" s="1" t="str">
        <f t="shared" si="46"/>
        <v/>
      </c>
      <c r="AE268" s="1">
        <f t="shared" si="45"/>
        <v>3</v>
      </c>
      <c r="AF268" s="1"/>
      <c r="AG268" s="1"/>
      <c r="AH268" s="1"/>
      <c r="AI268" s="1"/>
      <c r="AJ268" s="1"/>
    </row>
    <row r="269" spans="1:36" x14ac:dyDescent="0.3">
      <c r="A269" s="2">
        <v>305</v>
      </c>
      <c r="B269" s="2">
        <v>24</v>
      </c>
      <c r="C269" s="2">
        <v>5</v>
      </c>
      <c r="D269" s="4"/>
      <c r="E269" s="1">
        <v>4370</v>
      </c>
      <c r="F269" s="1" t="s">
        <v>3</v>
      </c>
      <c r="G269" s="1" t="s">
        <v>359</v>
      </c>
      <c r="H269" s="1">
        <v>460</v>
      </c>
      <c r="I269" s="1"/>
      <c r="J269" s="1">
        <v>1</v>
      </c>
      <c r="K269" s="1" t="s">
        <v>377</v>
      </c>
      <c r="L269" s="1">
        <v>3</v>
      </c>
      <c r="M269" s="1">
        <v>3</v>
      </c>
      <c r="N269" s="3">
        <v>0.5625</v>
      </c>
      <c r="O269" s="3">
        <v>0.59722222222222221</v>
      </c>
      <c r="P269" s="1" t="s">
        <v>10</v>
      </c>
      <c r="Q269" s="1" t="s">
        <v>6</v>
      </c>
      <c r="R269" s="1" t="s">
        <v>70</v>
      </c>
      <c r="S269" s="1">
        <v>270</v>
      </c>
      <c r="T269" s="1" t="s">
        <v>363</v>
      </c>
      <c r="U269" s="1">
        <f t="shared" si="40"/>
        <v>24</v>
      </c>
      <c r="V269" s="6">
        <f t="shared" si="41"/>
        <v>0.20833333333333334</v>
      </c>
      <c r="W269" s="1"/>
      <c r="X269" s="3">
        <f t="shared" si="42"/>
        <v>3.472222222222221E-2</v>
      </c>
      <c r="Y269" s="1">
        <f t="shared" si="43"/>
        <v>1</v>
      </c>
      <c r="Z269" s="1" t="str">
        <f t="shared" si="44"/>
        <v/>
      </c>
      <c r="AA269" s="1">
        <f t="shared" si="46"/>
        <v>2</v>
      </c>
      <c r="AB269" s="1" t="str">
        <f t="shared" si="46"/>
        <v/>
      </c>
      <c r="AC269" s="1">
        <f t="shared" si="46"/>
        <v>3</v>
      </c>
      <c r="AD269" s="1" t="str">
        <f t="shared" si="46"/>
        <v/>
      </c>
      <c r="AE269" s="1">
        <f t="shared" si="45"/>
        <v>3</v>
      </c>
      <c r="AF269" s="1"/>
      <c r="AG269" s="1"/>
      <c r="AH269" s="1"/>
      <c r="AI269" s="1"/>
      <c r="AJ269" s="1"/>
    </row>
    <row r="270" spans="1:36" x14ac:dyDescent="0.3">
      <c r="A270" s="2">
        <v>403</v>
      </c>
      <c r="B270" s="2">
        <v>25</v>
      </c>
      <c r="C270" s="2">
        <v>25</v>
      </c>
      <c r="D270" s="4"/>
      <c r="E270" s="1">
        <v>4670</v>
      </c>
      <c r="F270" s="1" t="s">
        <v>3</v>
      </c>
      <c r="G270" s="1" t="s">
        <v>471</v>
      </c>
      <c r="H270" s="1">
        <v>211</v>
      </c>
      <c r="I270" s="1"/>
      <c r="J270" s="1">
        <v>1</v>
      </c>
      <c r="K270" s="1" t="s">
        <v>476</v>
      </c>
      <c r="L270" s="1">
        <v>3</v>
      </c>
      <c r="M270" s="1">
        <v>3</v>
      </c>
      <c r="N270" s="3">
        <v>0.5625</v>
      </c>
      <c r="O270" s="3">
        <v>0.59722222222222221</v>
      </c>
      <c r="P270" s="1" t="s">
        <v>10</v>
      </c>
      <c r="Q270" s="1" t="s">
        <v>6</v>
      </c>
      <c r="R270" s="1" t="s">
        <v>70</v>
      </c>
      <c r="S270" s="1">
        <v>350</v>
      </c>
      <c r="T270" s="1" t="s">
        <v>474</v>
      </c>
      <c r="U270" s="1">
        <f t="shared" si="40"/>
        <v>25</v>
      </c>
      <c r="V270" s="6">
        <f t="shared" si="41"/>
        <v>1</v>
      </c>
      <c r="W270" s="1"/>
      <c r="X270" s="3">
        <f t="shared" si="42"/>
        <v>3.472222222222221E-2</v>
      </c>
      <c r="Y270" s="1">
        <f t="shared" si="43"/>
        <v>1</v>
      </c>
      <c r="Z270" s="1" t="str">
        <f t="shared" si="44"/>
        <v/>
      </c>
      <c r="AA270" s="1">
        <f t="shared" si="46"/>
        <v>2</v>
      </c>
      <c r="AB270" s="1" t="str">
        <f t="shared" si="46"/>
        <v/>
      </c>
      <c r="AC270" s="1">
        <f t="shared" si="46"/>
        <v>3</v>
      </c>
      <c r="AD270" s="1" t="str">
        <f t="shared" si="46"/>
        <v/>
      </c>
      <c r="AE270" s="1">
        <f t="shared" si="45"/>
        <v>3</v>
      </c>
      <c r="AF270" s="1"/>
      <c r="AG270" s="1"/>
      <c r="AH270" s="1"/>
      <c r="AI270" s="1"/>
      <c r="AJ270" s="1"/>
    </row>
    <row r="271" spans="1:36" x14ac:dyDescent="0.3">
      <c r="A271" s="2">
        <v>257</v>
      </c>
      <c r="B271" s="2">
        <v>25</v>
      </c>
      <c r="C271" s="2">
        <v>18</v>
      </c>
      <c r="D271" s="4"/>
      <c r="E271" s="1">
        <v>4493</v>
      </c>
      <c r="F271" s="1" t="s">
        <v>3</v>
      </c>
      <c r="G271" s="1" t="s">
        <v>326</v>
      </c>
      <c r="H271" s="1">
        <v>250</v>
      </c>
      <c r="I271" s="1"/>
      <c r="J271" s="1">
        <v>1</v>
      </c>
      <c r="K271" s="1" t="s">
        <v>335</v>
      </c>
      <c r="L271" s="1">
        <v>3</v>
      </c>
      <c r="M271" s="1">
        <v>3</v>
      </c>
      <c r="N271" s="3">
        <v>0.5625</v>
      </c>
      <c r="O271" s="3">
        <v>0.59722222222222221</v>
      </c>
      <c r="P271" s="1" t="s">
        <v>10</v>
      </c>
      <c r="Q271" s="1" t="s">
        <v>6</v>
      </c>
      <c r="R271" s="1" t="s">
        <v>33</v>
      </c>
      <c r="S271" s="1">
        <v>206</v>
      </c>
      <c r="T271" s="1" t="s">
        <v>71</v>
      </c>
      <c r="U271" s="1">
        <f t="shared" si="40"/>
        <v>25</v>
      </c>
      <c r="V271" s="6">
        <f t="shared" si="41"/>
        <v>0.72</v>
      </c>
      <c r="W271" s="1"/>
      <c r="X271" s="3">
        <f t="shared" si="42"/>
        <v>3.472222222222221E-2</v>
      </c>
      <c r="Y271" s="1">
        <f t="shared" si="43"/>
        <v>1</v>
      </c>
      <c r="Z271" s="1" t="str">
        <f t="shared" si="44"/>
        <v/>
      </c>
      <c r="AA271" s="1">
        <f t="shared" si="46"/>
        <v>2</v>
      </c>
      <c r="AB271" s="1" t="str">
        <f t="shared" si="46"/>
        <v/>
      </c>
      <c r="AC271" s="1">
        <f t="shared" si="46"/>
        <v>3</v>
      </c>
      <c r="AD271" s="1" t="str">
        <f t="shared" si="46"/>
        <v/>
      </c>
      <c r="AE271" s="1">
        <f t="shared" si="45"/>
        <v>3</v>
      </c>
      <c r="AF271" s="1"/>
      <c r="AG271" s="1"/>
      <c r="AH271" s="1"/>
      <c r="AI271" s="1"/>
      <c r="AJ271" s="1"/>
    </row>
    <row r="272" spans="1:36" x14ac:dyDescent="0.3">
      <c r="A272" s="2">
        <v>398</v>
      </c>
      <c r="B272" s="2">
        <v>30</v>
      </c>
      <c r="C272" s="2">
        <v>21</v>
      </c>
      <c r="D272" s="4"/>
      <c r="E272" s="1">
        <v>4666</v>
      </c>
      <c r="F272" s="1" t="s">
        <v>3</v>
      </c>
      <c r="G272" s="1" t="s">
        <v>471</v>
      </c>
      <c r="H272" s="1">
        <v>101</v>
      </c>
      <c r="I272" s="1"/>
      <c r="J272" s="1">
        <v>2</v>
      </c>
      <c r="K272" s="1" t="s">
        <v>472</v>
      </c>
      <c r="L272" s="1">
        <v>3</v>
      </c>
      <c r="M272" s="1">
        <v>3</v>
      </c>
      <c r="N272" s="3">
        <v>0.60416666666666663</v>
      </c>
      <c r="O272" s="3">
        <v>0.63888888888888895</v>
      </c>
      <c r="P272" s="1" t="s">
        <v>10</v>
      </c>
      <c r="Q272" s="1" t="s">
        <v>6</v>
      </c>
      <c r="R272" s="1" t="s">
        <v>58</v>
      </c>
      <c r="S272" s="1">
        <v>128</v>
      </c>
      <c r="T272" s="1" t="s">
        <v>344</v>
      </c>
      <c r="U272" s="1">
        <f t="shared" si="40"/>
        <v>30</v>
      </c>
      <c r="V272" s="6">
        <f t="shared" si="41"/>
        <v>0.7</v>
      </c>
      <c r="W272" s="1"/>
      <c r="X272" s="3">
        <f t="shared" si="42"/>
        <v>3.4722222222222321E-2</v>
      </c>
      <c r="Y272" s="1">
        <f t="shared" si="43"/>
        <v>1</v>
      </c>
      <c r="Z272" s="1" t="str">
        <f t="shared" si="44"/>
        <v/>
      </c>
      <c r="AA272" s="1">
        <f t="shared" si="46"/>
        <v>2</v>
      </c>
      <c r="AB272" s="1" t="str">
        <f t="shared" si="46"/>
        <v/>
      </c>
      <c r="AC272" s="1">
        <f t="shared" si="46"/>
        <v>3</v>
      </c>
      <c r="AD272" s="1" t="str">
        <f t="shared" si="46"/>
        <v/>
      </c>
      <c r="AE272" s="1">
        <f t="shared" si="45"/>
        <v>3</v>
      </c>
      <c r="AF272" s="1"/>
      <c r="AG272" s="1"/>
      <c r="AH272" s="1"/>
      <c r="AI272" s="1"/>
      <c r="AJ272" s="1"/>
    </row>
    <row r="273" spans="1:36" x14ac:dyDescent="0.3">
      <c r="A273" s="2">
        <v>196</v>
      </c>
      <c r="B273" s="2">
        <v>20</v>
      </c>
      <c r="C273" s="2">
        <v>14</v>
      </c>
      <c r="D273" s="4"/>
      <c r="E273" s="1">
        <v>5043</v>
      </c>
      <c r="F273" s="1" t="s">
        <v>3</v>
      </c>
      <c r="G273" s="1" t="s">
        <v>251</v>
      </c>
      <c r="H273" s="1">
        <v>395</v>
      </c>
      <c r="I273" s="1"/>
      <c r="J273" s="1">
        <v>1</v>
      </c>
      <c r="K273" s="1" t="s">
        <v>260</v>
      </c>
      <c r="L273" s="1">
        <v>3</v>
      </c>
      <c r="M273" s="1">
        <v>3</v>
      </c>
      <c r="N273" s="3">
        <v>0.60416666666666663</v>
      </c>
      <c r="O273" s="3">
        <v>0.63888888888888895</v>
      </c>
      <c r="P273" s="1" t="s">
        <v>10</v>
      </c>
      <c r="Q273" s="1" t="s">
        <v>6</v>
      </c>
      <c r="R273" s="1" t="s">
        <v>58</v>
      </c>
      <c r="S273" s="1">
        <v>231</v>
      </c>
      <c r="T273" s="1" t="s">
        <v>259</v>
      </c>
      <c r="U273" s="1">
        <f t="shared" si="40"/>
        <v>20</v>
      </c>
      <c r="V273" s="6">
        <f t="shared" si="41"/>
        <v>0.7</v>
      </c>
      <c r="W273" s="1"/>
      <c r="X273" s="3">
        <f t="shared" si="42"/>
        <v>3.4722222222222321E-2</v>
      </c>
      <c r="Y273" s="1">
        <f t="shared" si="43"/>
        <v>1</v>
      </c>
      <c r="Z273" s="1" t="str">
        <f t="shared" si="44"/>
        <v/>
      </c>
      <c r="AA273" s="1">
        <f t="shared" si="46"/>
        <v>2</v>
      </c>
      <c r="AB273" s="1" t="str">
        <f t="shared" si="46"/>
        <v/>
      </c>
      <c r="AC273" s="1">
        <f t="shared" si="46"/>
        <v>3</v>
      </c>
      <c r="AD273" s="1" t="str">
        <f t="shared" si="46"/>
        <v/>
      </c>
      <c r="AE273" s="1">
        <f t="shared" si="45"/>
        <v>3</v>
      </c>
      <c r="AF273" s="1"/>
      <c r="AG273" s="1"/>
      <c r="AH273" s="1"/>
      <c r="AI273" s="1"/>
      <c r="AJ273" s="1"/>
    </row>
    <row r="274" spans="1:36" x14ac:dyDescent="0.3">
      <c r="A274" s="2">
        <v>153</v>
      </c>
      <c r="B274" s="2">
        <v>25</v>
      </c>
      <c r="C274" s="2">
        <v>27</v>
      </c>
      <c r="D274" s="4"/>
      <c r="E274" s="1">
        <v>4268</v>
      </c>
      <c r="F274" s="1" t="s">
        <v>3</v>
      </c>
      <c r="G274" s="1" t="s">
        <v>203</v>
      </c>
      <c r="H274" s="1">
        <v>200</v>
      </c>
      <c r="I274" s="1"/>
      <c r="J274" s="1">
        <v>1</v>
      </c>
      <c r="K274" s="1" t="s">
        <v>204</v>
      </c>
      <c r="L274" s="1">
        <v>3</v>
      </c>
      <c r="M274" s="1">
        <v>3</v>
      </c>
      <c r="N274" s="3">
        <v>0.60416666666666663</v>
      </c>
      <c r="O274" s="3">
        <v>0.63888888888888895</v>
      </c>
      <c r="P274" s="1" t="s">
        <v>10</v>
      </c>
      <c r="Q274" s="1" t="s">
        <v>6</v>
      </c>
      <c r="R274" s="1" t="s">
        <v>7</v>
      </c>
      <c r="S274" s="1">
        <v>303</v>
      </c>
      <c r="T274" s="1" t="s">
        <v>205</v>
      </c>
      <c r="U274" s="1">
        <f t="shared" si="40"/>
        <v>27</v>
      </c>
      <c r="V274" s="6">
        <f t="shared" si="41"/>
        <v>1.08</v>
      </c>
      <c r="W274" s="1"/>
      <c r="X274" s="3">
        <f t="shared" si="42"/>
        <v>3.4722222222222321E-2</v>
      </c>
      <c r="Y274" s="1">
        <f t="shared" si="43"/>
        <v>1</v>
      </c>
      <c r="Z274" s="1" t="str">
        <f t="shared" si="44"/>
        <v/>
      </c>
      <c r="AA274" s="1">
        <f t="shared" si="46"/>
        <v>2</v>
      </c>
      <c r="AB274" s="1" t="str">
        <f t="shared" si="46"/>
        <v/>
      </c>
      <c r="AC274" s="1">
        <f t="shared" si="46"/>
        <v>3</v>
      </c>
      <c r="AD274" s="1" t="str">
        <f t="shared" si="46"/>
        <v/>
      </c>
      <c r="AE274" s="1">
        <f t="shared" si="45"/>
        <v>3</v>
      </c>
      <c r="AF274" s="1"/>
      <c r="AG274" s="1"/>
      <c r="AH274" s="1"/>
      <c r="AI274" s="1"/>
      <c r="AJ274" s="1"/>
    </row>
    <row r="275" spans="1:36" x14ac:dyDescent="0.3">
      <c r="A275" s="2">
        <v>8</v>
      </c>
      <c r="B275" s="2">
        <v>25</v>
      </c>
      <c r="C275" s="2">
        <v>11</v>
      </c>
      <c r="D275" s="4"/>
      <c r="E275" s="1">
        <v>4220</v>
      </c>
      <c r="F275" s="1" t="s">
        <v>3</v>
      </c>
      <c r="G275" s="1" t="s">
        <v>4</v>
      </c>
      <c r="H275" s="1">
        <v>468</v>
      </c>
      <c r="I275" s="1"/>
      <c r="J275" s="1">
        <v>1</v>
      </c>
      <c r="K275" s="1" t="s">
        <v>17</v>
      </c>
      <c r="L275" s="1">
        <v>3</v>
      </c>
      <c r="M275" s="1">
        <v>3</v>
      </c>
      <c r="N275" s="3">
        <v>0.33333333333333331</v>
      </c>
      <c r="O275" s="3">
        <v>0.36805555555555558</v>
      </c>
      <c r="P275" s="1" t="s">
        <v>564</v>
      </c>
      <c r="Q275" s="1" t="s">
        <v>6</v>
      </c>
      <c r="R275" s="1" t="s">
        <v>7</v>
      </c>
      <c r="S275" s="1">
        <v>305</v>
      </c>
      <c r="T275" s="1" t="s">
        <v>16</v>
      </c>
      <c r="U275" s="1">
        <f t="shared" si="40"/>
        <v>25</v>
      </c>
      <c r="V275" s="6">
        <f t="shared" si="41"/>
        <v>0.44</v>
      </c>
      <c r="W275" s="1"/>
      <c r="X275" s="3">
        <f t="shared" si="42"/>
        <v>3.4722222222222265E-2</v>
      </c>
      <c r="Y275" s="1">
        <f t="shared" si="43"/>
        <v>1</v>
      </c>
      <c r="Z275" s="1" t="str">
        <f t="shared" si="44"/>
        <v/>
      </c>
      <c r="AA275" s="1">
        <f t="shared" si="46"/>
        <v>2</v>
      </c>
      <c r="AB275" s="1" t="str">
        <f t="shared" si="46"/>
        <v/>
      </c>
      <c r="AC275" s="1">
        <f t="shared" si="46"/>
        <v>3</v>
      </c>
      <c r="AD275" s="1" t="str">
        <f t="shared" si="46"/>
        <v/>
      </c>
      <c r="AE275" s="1">
        <f t="shared" si="45"/>
        <v>3</v>
      </c>
      <c r="AF275" s="1"/>
      <c r="AG275" s="1"/>
      <c r="AH275" s="1"/>
      <c r="AI275" s="1"/>
      <c r="AJ275" s="1"/>
    </row>
    <row r="276" spans="1:36" x14ac:dyDescent="0.3">
      <c r="A276" s="2">
        <v>159</v>
      </c>
      <c r="B276" s="2">
        <v>20</v>
      </c>
      <c r="C276" s="2">
        <v>20</v>
      </c>
      <c r="D276" s="4"/>
      <c r="E276" s="1">
        <v>4618</v>
      </c>
      <c r="F276" s="1" t="s">
        <v>3</v>
      </c>
      <c r="G276" s="1" t="s">
        <v>209</v>
      </c>
      <c r="H276" s="1">
        <v>205</v>
      </c>
      <c r="I276" s="1"/>
      <c r="J276" s="1">
        <v>1</v>
      </c>
      <c r="K276" s="1" t="s">
        <v>212</v>
      </c>
      <c r="L276" s="1">
        <v>3</v>
      </c>
      <c r="M276" s="1">
        <v>3</v>
      </c>
      <c r="N276" s="3">
        <v>0.33333333333333331</v>
      </c>
      <c r="O276" s="3">
        <v>0.36805555555555558</v>
      </c>
      <c r="P276" s="1" t="s">
        <v>564</v>
      </c>
      <c r="Q276" s="1" t="s">
        <v>6</v>
      </c>
      <c r="R276" s="1" t="s">
        <v>197</v>
      </c>
      <c r="S276" s="1">
        <v>109</v>
      </c>
      <c r="T276" s="1" t="s">
        <v>213</v>
      </c>
      <c r="U276" s="1">
        <f t="shared" si="40"/>
        <v>20</v>
      </c>
      <c r="V276" s="6">
        <f t="shared" si="41"/>
        <v>1</v>
      </c>
      <c r="W276" s="1"/>
      <c r="X276" s="3">
        <f t="shared" si="42"/>
        <v>3.4722222222222265E-2</v>
      </c>
      <c r="Y276" s="1">
        <f t="shared" si="43"/>
        <v>1</v>
      </c>
      <c r="Z276" s="1" t="str">
        <f t="shared" si="44"/>
        <v/>
      </c>
      <c r="AA276" s="1">
        <f t="shared" si="46"/>
        <v>2</v>
      </c>
      <c r="AB276" s="1" t="str">
        <f t="shared" si="46"/>
        <v/>
      </c>
      <c r="AC276" s="1">
        <f t="shared" si="46"/>
        <v>3</v>
      </c>
      <c r="AD276" s="1" t="str">
        <f t="shared" si="46"/>
        <v/>
      </c>
      <c r="AE276" s="1">
        <f t="shared" si="45"/>
        <v>3</v>
      </c>
      <c r="AF276" s="1"/>
      <c r="AG276" s="1"/>
      <c r="AH276" s="1"/>
      <c r="AI276" s="1"/>
      <c r="AJ276" s="1"/>
    </row>
    <row r="277" spans="1:36" x14ac:dyDescent="0.3">
      <c r="A277" s="2">
        <v>160</v>
      </c>
      <c r="B277" s="2">
        <v>5</v>
      </c>
      <c r="C277" s="2">
        <v>4</v>
      </c>
      <c r="D277" s="4"/>
      <c r="E277" s="1">
        <v>4619</v>
      </c>
      <c r="F277" s="1" t="s">
        <v>3</v>
      </c>
      <c r="G277" s="1" t="s">
        <v>209</v>
      </c>
      <c r="H277" s="1">
        <v>205</v>
      </c>
      <c r="I277" s="1"/>
      <c r="J277" s="1">
        <v>2</v>
      </c>
      <c r="K277" s="1" t="s">
        <v>212</v>
      </c>
      <c r="L277" s="1">
        <v>3</v>
      </c>
      <c r="M277" s="1">
        <v>3</v>
      </c>
      <c r="N277" s="3">
        <v>0.33333333333333331</v>
      </c>
      <c r="O277" s="3">
        <v>0.36805555555555558</v>
      </c>
      <c r="P277" s="1" t="s">
        <v>564</v>
      </c>
      <c r="Q277" s="1" t="s">
        <v>6</v>
      </c>
      <c r="R277" s="1" t="s">
        <v>197</v>
      </c>
      <c r="S277" s="1">
        <v>109</v>
      </c>
      <c r="T277" s="1" t="s">
        <v>213</v>
      </c>
      <c r="U277" s="1">
        <f t="shared" si="40"/>
        <v>5</v>
      </c>
      <c r="V277" s="6">
        <f t="shared" si="41"/>
        <v>0.8</v>
      </c>
      <c r="W277" s="1"/>
      <c r="X277" s="3">
        <f t="shared" si="42"/>
        <v>3.4722222222222265E-2</v>
      </c>
      <c r="Y277" s="1">
        <f t="shared" si="43"/>
        <v>1</v>
      </c>
      <c r="Z277" s="1" t="str">
        <f t="shared" si="44"/>
        <v/>
      </c>
      <c r="AA277" s="1">
        <f t="shared" si="46"/>
        <v>2</v>
      </c>
      <c r="AB277" s="1" t="str">
        <f t="shared" si="46"/>
        <v/>
      </c>
      <c r="AC277" s="1">
        <f t="shared" si="46"/>
        <v>3</v>
      </c>
      <c r="AD277" s="1" t="str">
        <f t="shared" si="46"/>
        <v/>
      </c>
      <c r="AE277" s="1">
        <f t="shared" si="45"/>
        <v>3</v>
      </c>
      <c r="AF277" s="1"/>
      <c r="AG277" s="1"/>
      <c r="AH277" s="1"/>
      <c r="AI277" s="1"/>
      <c r="AJ277" s="1"/>
    </row>
    <row r="278" spans="1:36" x14ac:dyDescent="0.3">
      <c r="A278" s="2">
        <v>82</v>
      </c>
      <c r="B278" s="2">
        <v>32</v>
      </c>
      <c r="C278" s="2">
        <v>34</v>
      </c>
      <c r="D278" s="4"/>
      <c r="E278" s="1">
        <v>4459</v>
      </c>
      <c r="F278" s="1" t="s">
        <v>3</v>
      </c>
      <c r="G278" s="1" t="s">
        <v>121</v>
      </c>
      <c r="H278" s="1">
        <v>111</v>
      </c>
      <c r="I278" s="1"/>
      <c r="J278" s="1">
        <v>1</v>
      </c>
      <c r="K278" s="1" t="s">
        <v>122</v>
      </c>
      <c r="L278" s="1">
        <v>3</v>
      </c>
      <c r="M278" s="1">
        <v>3</v>
      </c>
      <c r="N278" s="3">
        <v>0.33333333333333331</v>
      </c>
      <c r="O278" s="3">
        <v>0.36805555555555558</v>
      </c>
      <c r="P278" s="1" t="s">
        <v>564</v>
      </c>
      <c r="Q278" s="1" t="s">
        <v>6</v>
      </c>
      <c r="R278" s="1" t="s">
        <v>58</v>
      </c>
      <c r="S278" s="1">
        <v>208</v>
      </c>
      <c r="T278" s="1" t="s">
        <v>87</v>
      </c>
      <c r="U278" s="1">
        <f t="shared" si="40"/>
        <v>34</v>
      </c>
      <c r="V278" s="6">
        <f t="shared" si="41"/>
        <v>1.0625</v>
      </c>
      <c r="W278" s="1"/>
      <c r="X278" s="3">
        <f t="shared" si="42"/>
        <v>3.4722222222222265E-2</v>
      </c>
      <c r="Y278" s="1">
        <f t="shared" si="43"/>
        <v>1</v>
      </c>
      <c r="Z278" s="1" t="str">
        <f t="shared" si="44"/>
        <v/>
      </c>
      <c r="AA278" s="1">
        <f t="shared" si="46"/>
        <v>2</v>
      </c>
      <c r="AB278" s="1" t="str">
        <f t="shared" si="46"/>
        <v/>
      </c>
      <c r="AC278" s="1">
        <f t="shared" si="46"/>
        <v>3</v>
      </c>
      <c r="AD278" s="1" t="str">
        <f t="shared" si="46"/>
        <v/>
      </c>
      <c r="AE278" s="1">
        <f t="shared" si="45"/>
        <v>3</v>
      </c>
      <c r="AF278" s="1"/>
      <c r="AG278" s="1"/>
      <c r="AH278" s="1"/>
      <c r="AI278" s="1"/>
      <c r="AJ278" s="1"/>
    </row>
    <row r="279" spans="1:36" x14ac:dyDescent="0.3">
      <c r="A279" s="2">
        <v>416</v>
      </c>
      <c r="B279" s="2">
        <v>25</v>
      </c>
      <c r="C279" s="2">
        <v>24</v>
      </c>
      <c r="D279" s="4"/>
      <c r="E279" s="1">
        <v>4851</v>
      </c>
      <c r="F279" s="1" t="s">
        <v>3</v>
      </c>
      <c r="G279" s="1" t="s">
        <v>488</v>
      </c>
      <c r="H279" s="1">
        <v>171</v>
      </c>
      <c r="I279" s="1"/>
      <c r="J279" s="1">
        <v>1</v>
      </c>
      <c r="K279" s="1" t="s">
        <v>491</v>
      </c>
      <c r="L279" s="1">
        <v>3</v>
      </c>
      <c r="M279" s="1">
        <v>3</v>
      </c>
      <c r="N279" s="3">
        <v>0.33333333333333331</v>
      </c>
      <c r="O279" s="3">
        <v>0.36805555555555558</v>
      </c>
      <c r="P279" s="1" t="s">
        <v>564</v>
      </c>
      <c r="Q279" s="1" t="s">
        <v>6</v>
      </c>
      <c r="R279" s="1" t="s">
        <v>197</v>
      </c>
      <c r="S279" s="1">
        <v>101</v>
      </c>
      <c r="T279" s="1" t="s">
        <v>323</v>
      </c>
      <c r="U279" s="1">
        <f t="shared" si="40"/>
        <v>25</v>
      </c>
      <c r="V279" s="6">
        <f t="shared" si="41"/>
        <v>0.96</v>
      </c>
      <c r="W279" s="1"/>
      <c r="X279" s="3">
        <f t="shared" si="42"/>
        <v>3.4722222222222265E-2</v>
      </c>
      <c r="Y279" s="1">
        <f t="shared" si="43"/>
        <v>1</v>
      </c>
      <c r="Z279" s="1" t="str">
        <f t="shared" si="44"/>
        <v/>
      </c>
      <c r="AA279" s="1">
        <f t="shared" si="46"/>
        <v>2</v>
      </c>
      <c r="AB279" s="1" t="str">
        <f t="shared" si="46"/>
        <v/>
      </c>
      <c r="AC279" s="1">
        <f t="shared" si="46"/>
        <v>3</v>
      </c>
      <c r="AD279" s="1" t="str">
        <f t="shared" si="46"/>
        <v/>
      </c>
      <c r="AE279" s="1">
        <f t="shared" si="45"/>
        <v>3</v>
      </c>
      <c r="AF279" s="1"/>
      <c r="AG279" s="1"/>
      <c r="AH279" s="1"/>
      <c r="AI279" s="1"/>
      <c r="AJ279" s="1"/>
    </row>
    <row r="280" spans="1:36" x14ac:dyDescent="0.3">
      <c r="A280" s="2">
        <v>252</v>
      </c>
      <c r="B280" s="2">
        <v>25</v>
      </c>
      <c r="C280" s="2">
        <v>26</v>
      </c>
      <c r="D280" s="4"/>
      <c r="E280" s="1">
        <v>4487</v>
      </c>
      <c r="F280" s="1" t="s">
        <v>3</v>
      </c>
      <c r="G280" s="1" t="s">
        <v>326</v>
      </c>
      <c r="H280" s="1">
        <v>101</v>
      </c>
      <c r="I280" s="1"/>
      <c r="J280" s="1">
        <v>1</v>
      </c>
      <c r="K280" s="1" t="s">
        <v>330</v>
      </c>
      <c r="L280" s="1">
        <v>3</v>
      </c>
      <c r="M280" s="1">
        <v>3</v>
      </c>
      <c r="N280" s="3">
        <v>0.33333333333333331</v>
      </c>
      <c r="O280" s="3">
        <v>0.36805555555555558</v>
      </c>
      <c r="P280" s="1" t="s">
        <v>564</v>
      </c>
      <c r="Q280" s="1" t="s">
        <v>6</v>
      </c>
      <c r="R280" s="1" t="s">
        <v>26</v>
      </c>
      <c r="S280" s="1">
        <v>402</v>
      </c>
      <c r="T280" s="1" t="s">
        <v>43</v>
      </c>
      <c r="U280" s="1">
        <f t="shared" si="40"/>
        <v>26</v>
      </c>
      <c r="V280" s="6">
        <f t="shared" si="41"/>
        <v>1.04</v>
      </c>
      <c r="W280" s="1"/>
      <c r="X280" s="3">
        <f t="shared" si="42"/>
        <v>3.4722222222222265E-2</v>
      </c>
      <c r="Y280" s="1">
        <f t="shared" si="43"/>
        <v>1</v>
      </c>
      <c r="Z280" s="1" t="str">
        <f t="shared" si="44"/>
        <v/>
      </c>
      <c r="AA280" s="1">
        <f t="shared" si="46"/>
        <v>2</v>
      </c>
      <c r="AB280" s="1" t="str">
        <f t="shared" si="46"/>
        <v/>
      </c>
      <c r="AC280" s="1">
        <f t="shared" si="46"/>
        <v>3</v>
      </c>
      <c r="AD280" s="1" t="str">
        <f t="shared" si="46"/>
        <v/>
      </c>
      <c r="AE280" s="1">
        <f t="shared" si="45"/>
        <v>3</v>
      </c>
      <c r="AF280" s="1"/>
      <c r="AG280" s="1"/>
      <c r="AH280" s="1"/>
      <c r="AI280" s="1"/>
      <c r="AJ280" s="1"/>
    </row>
    <row r="281" spans="1:36" x14ac:dyDescent="0.3">
      <c r="A281" s="2">
        <v>69</v>
      </c>
      <c r="B281" s="2">
        <v>25</v>
      </c>
      <c r="C281" s="2">
        <v>27</v>
      </c>
      <c r="D281" s="4"/>
      <c r="E281" s="1">
        <v>4241</v>
      </c>
      <c r="F281" s="1" t="s">
        <v>3</v>
      </c>
      <c r="G281" s="1" t="s">
        <v>89</v>
      </c>
      <c r="H281" s="1">
        <v>352</v>
      </c>
      <c r="I281" s="1"/>
      <c r="J281" s="1">
        <v>1</v>
      </c>
      <c r="K281" s="1" t="s">
        <v>105</v>
      </c>
      <c r="L281" s="1">
        <v>3</v>
      </c>
      <c r="M281" s="1">
        <v>3</v>
      </c>
      <c r="N281" s="3">
        <v>0.33333333333333331</v>
      </c>
      <c r="O281" s="3">
        <v>0.36805555555555558</v>
      </c>
      <c r="P281" s="1" t="s">
        <v>564</v>
      </c>
      <c r="Q281" s="1" t="s">
        <v>6</v>
      </c>
      <c r="R281" s="1" t="s">
        <v>26</v>
      </c>
      <c r="S281" s="1">
        <v>102</v>
      </c>
      <c r="T281" s="1" t="s">
        <v>103</v>
      </c>
      <c r="U281" s="1">
        <f t="shared" si="40"/>
        <v>27</v>
      </c>
      <c r="V281" s="6">
        <f t="shared" si="41"/>
        <v>1.08</v>
      </c>
      <c r="W281" s="1"/>
      <c r="X281" s="3">
        <f t="shared" si="42"/>
        <v>3.4722222222222265E-2</v>
      </c>
      <c r="Y281" s="1">
        <f t="shared" si="43"/>
        <v>1</v>
      </c>
      <c r="Z281" s="1" t="str">
        <f t="shared" si="44"/>
        <v/>
      </c>
      <c r="AA281" s="1">
        <f t="shared" si="46"/>
        <v>2</v>
      </c>
      <c r="AB281" s="1" t="str">
        <f t="shared" si="46"/>
        <v/>
      </c>
      <c r="AC281" s="1">
        <f t="shared" si="46"/>
        <v>3</v>
      </c>
      <c r="AD281" s="1" t="str">
        <f t="shared" si="46"/>
        <v/>
      </c>
      <c r="AE281" s="1">
        <f t="shared" si="45"/>
        <v>3</v>
      </c>
      <c r="AF281" s="1"/>
      <c r="AG281" s="1"/>
      <c r="AH281" s="1"/>
      <c r="AI281" s="1"/>
      <c r="AJ281" s="1"/>
    </row>
    <row r="282" spans="1:36" x14ac:dyDescent="0.3">
      <c r="A282" s="2">
        <v>136</v>
      </c>
      <c r="B282" s="2">
        <v>25</v>
      </c>
      <c r="C282" s="2">
        <v>23</v>
      </c>
      <c r="D282" s="4"/>
      <c r="E282" s="1">
        <v>4607</v>
      </c>
      <c r="F282" s="1" t="s">
        <v>3</v>
      </c>
      <c r="G282" s="1" t="s">
        <v>173</v>
      </c>
      <c r="H282" s="1">
        <v>320</v>
      </c>
      <c r="I282" s="1"/>
      <c r="J282" s="1">
        <v>1</v>
      </c>
      <c r="K282" s="1" t="s">
        <v>182</v>
      </c>
      <c r="L282" s="1">
        <v>3</v>
      </c>
      <c r="M282" s="1">
        <v>3</v>
      </c>
      <c r="N282" s="3">
        <v>0.33333333333333331</v>
      </c>
      <c r="O282" s="3">
        <v>0.36805555555555558</v>
      </c>
      <c r="P282" s="1" t="s">
        <v>564</v>
      </c>
      <c r="Q282" s="1" t="s">
        <v>6</v>
      </c>
      <c r="R282" s="1" t="s">
        <v>70</v>
      </c>
      <c r="S282" s="1">
        <v>470</v>
      </c>
      <c r="T282" s="1" t="s">
        <v>179</v>
      </c>
      <c r="U282" s="1">
        <f t="shared" si="40"/>
        <v>25</v>
      </c>
      <c r="V282" s="6">
        <f t="shared" si="41"/>
        <v>0.92</v>
      </c>
      <c r="W282" s="1"/>
      <c r="X282" s="3">
        <f t="shared" si="42"/>
        <v>3.4722222222222265E-2</v>
      </c>
      <c r="Y282" s="1">
        <f t="shared" si="43"/>
        <v>1</v>
      </c>
      <c r="Z282" s="1" t="str">
        <f t="shared" si="44"/>
        <v/>
      </c>
      <c r="AA282" s="1">
        <f t="shared" ref="AA282:AD301" si="47">IFERROR(FIND(AA$1,$Q282),"")</f>
        <v>2</v>
      </c>
      <c r="AB282" s="1" t="str">
        <f t="shared" si="47"/>
        <v/>
      </c>
      <c r="AC282" s="1">
        <f t="shared" si="47"/>
        <v>3</v>
      </c>
      <c r="AD282" s="1" t="str">
        <f t="shared" si="47"/>
        <v/>
      </c>
      <c r="AE282" s="1">
        <f t="shared" si="45"/>
        <v>3</v>
      </c>
      <c r="AF282" s="1"/>
      <c r="AG282" s="1"/>
      <c r="AH282" s="1"/>
      <c r="AI282" s="1"/>
      <c r="AJ282" s="1"/>
    </row>
    <row r="283" spans="1:36" x14ac:dyDescent="0.3">
      <c r="A283" s="2">
        <v>365</v>
      </c>
      <c r="B283" s="2">
        <v>25</v>
      </c>
      <c r="C283" s="2">
        <v>3</v>
      </c>
      <c r="D283" s="4"/>
      <c r="E283" s="1">
        <v>3987</v>
      </c>
      <c r="F283" s="1" t="s">
        <v>3</v>
      </c>
      <c r="G283" s="1" t="s">
        <v>391</v>
      </c>
      <c r="H283" s="1">
        <v>203</v>
      </c>
      <c r="I283" s="1"/>
      <c r="J283" s="1">
        <v>1</v>
      </c>
      <c r="K283" s="1" t="s">
        <v>432</v>
      </c>
      <c r="L283" s="1">
        <v>3</v>
      </c>
      <c r="M283" s="1">
        <v>3</v>
      </c>
      <c r="N283" s="3">
        <v>0.33333333333333331</v>
      </c>
      <c r="O283" s="3">
        <v>0.36805555555555558</v>
      </c>
      <c r="P283" s="1" t="s">
        <v>564</v>
      </c>
      <c r="Q283" s="1" t="s">
        <v>6</v>
      </c>
      <c r="R283" s="1" t="s">
        <v>426</v>
      </c>
      <c r="S283" s="1">
        <v>101</v>
      </c>
      <c r="T283" s="1" t="s">
        <v>433</v>
      </c>
      <c r="U283" s="1">
        <f t="shared" si="40"/>
        <v>25</v>
      </c>
      <c r="V283" s="6">
        <f t="shared" si="41"/>
        <v>0.12</v>
      </c>
      <c r="W283" s="1"/>
      <c r="X283" s="3">
        <f t="shared" si="42"/>
        <v>3.4722222222222265E-2</v>
      </c>
      <c r="Y283" s="1">
        <f t="shared" si="43"/>
        <v>1</v>
      </c>
      <c r="Z283" s="1" t="str">
        <f t="shared" si="44"/>
        <v/>
      </c>
      <c r="AA283" s="1">
        <f t="shared" si="47"/>
        <v>2</v>
      </c>
      <c r="AB283" s="1" t="str">
        <f t="shared" si="47"/>
        <v/>
      </c>
      <c r="AC283" s="1">
        <f t="shared" si="47"/>
        <v>3</v>
      </c>
      <c r="AD283" s="1" t="str">
        <f t="shared" si="47"/>
        <v/>
      </c>
      <c r="AE283" s="1">
        <f t="shared" si="45"/>
        <v>3</v>
      </c>
      <c r="AF283" s="1"/>
      <c r="AG283" s="1"/>
      <c r="AH283" s="1"/>
      <c r="AI283" s="1"/>
      <c r="AJ283" s="1"/>
    </row>
    <row r="284" spans="1:36" x14ac:dyDescent="0.3">
      <c r="A284" s="2">
        <v>91</v>
      </c>
      <c r="B284" s="2">
        <v>27</v>
      </c>
      <c r="C284" s="2">
        <v>10</v>
      </c>
      <c r="D284" s="4"/>
      <c r="E284" s="1">
        <v>4470</v>
      </c>
      <c r="F284" s="1" t="s">
        <v>3</v>
      </c>
      <c r="G284" s="1" t="s">
        <v>121</v>
      </c>
      <c r="H284" s="1">
        <v>234</v>
      </c>
      <c r="I284" s="1"/>
      <c r="J284" s="1">
        <v>1</v>
      </c>
      <c r="K284" s="1" t="s">
        <v>127</v>
      </c>
      <c r="L284" s="1">
        <v>3</v>
      </c>
      <c r="M284" s="1">
        <v>3</v>
      </c>
      <c r="N284" s="3">
        <v>0.33333333333333331</v>
      </c>
      <c r="O284" s="3">
        <v>0.36805555555555558</v>
      </c>
      <c r="P284" s="1" t="s">
        <v>564</v>
      </c>
      <c r="Q284" s="1" t="s">
        <v>6</v>
      </c>
      <c r="R284" s="1" t="s">
        <v>58</v>
      </c>
      <c r="S284" s="1">
        <v>19</v>
      </c>
      <c r="T284" s="1" t="s">
        <v>128</v>
      </c>
      <c r="U284" s="1">
        <f t="shared" si="40"/>
        <v>27</v>
      </c>
      <c r="V284" s="6">
        <f t="shared" si="41"/>
        <v>0.37037037037037035</v>
      </c>
      <c r="W284" s="1"/>
      <c r="X284" s="3">
        <f t="shared" si="42"/>
        <v>3.4722222222222265E-2</v>
      </c>
      <c r="Y284" s="1">
        <f t="shared" si="43"/>
        <v>1</v>
      </c>
      <c r="Z284" s="1" t="str">
        <f t="shared" si="44"/>
        <v/>
      </c>
      <c r="AA284" s="1">
        <f t="shared" si="47"/>
        <v>2</v>
      </c>
      <c r="AB284" s="1" t="str">
        <f t="shared" si="47"/>
        <v/>
      </c>
      <c r="AC284" s="1">
        <f t="shared" si="47"/>
        <v>3</v>
      </c>
      <c r="AD284" s="1" t="str">
        <f t="shared" si="47"/>
        <v/>
      </c>
      <c r="AE284" s="1">
        <f t="shared" si="45"/>
        <v>3</v>
      </c>
      <c r="AF284" s="1"/>
      <c r="AG284" s="1"/>
      <c r="AH284" s="1"/>
      <c r="AI284" s="1"/>
      <c r="AJ284" s="1"/>
    </row>
    <row r="285" spans="1:36" x14ac:dyDescent="0.3">
      <c r="A285" s="2">
        <v>444</v>
      </c>
      <c r="B285" s="2">
        <v>25</v>
      </c>
      <c r="C285" s="2">
        <v>26</v>
      </c>
      <c r="D285" s="4"/>
      <c r="E285" s="1">
        <v>4253</v>
      </c>
      <c r="F285" s="1" t="s">
        <v>3</v>
      </c>
      <c r="G285" s="1" t="s">
        <v>521</v>
      </c>
      <c r="H285" s="1">
        <v>367</v>
      </c>
      <c r="I285" s="1"/>
      <c r="J285" s="1">
        <v>1</v>
      </c>
      <c r="K285" s="1" t="s">
        <v>527</v>
      </c>
      <c r="L285" s="1">
        <v>3</v>
      </c>
      <c r="M285" s="1">
        <v>3</v>
      </c>
      <c r="N285" s="3">
        <v>0.33333333333333331</v>
      </c>
      <c r="O285" s="3">
        <v>0.36805555555555558</v>
      </c>
      <c r="P285" s="1" t="s">
        <v>564</v>
      </c>
      <c r="Q285" s="1" t="s">
        <v>6</v>
      </c>
      <c r="R285" s="1" t="s">
        <v>36</v>
      </c>
      <c r="S285" s="1">
        <v>143</v>
      </c>
      <c r="T285" s="1" t="s">
        <v>523</v>
      </c>
      <c r="U285" s="1">
        <f t="shared" si="40"/>
        <v>26</v>
      </c>
      <c r="V285" s="6">
        <f t="shared" si="41"/>
        <v>1.04</v>
      </c>
      <c r="W285" s="1"/>
      <c r="X285" s="3">
        <f t="shared" si="42"/>
        <v>3.4722222222222265E-2</v>
      </c>
      <c r="Y285" s="1">
        <f t="shared" si="43"/>
        <v>1</v>
      </c>
      <c r="Z285" s="1" t="str">
        <f t="shared" si="44"/>
        <v/>
      </c>
      <c r="AA285" s="1">
        <f t="shared" si="47"/>
        <v>2</v>
      </c>
      <c r="AB285" s="1" t="str">
        <f t="shared" si="47"/>
        <v/>
      </c>
      <c r="AC285" s="1">
        <f t="shared" si="47"/>
        <v>3</v>
      </c>
      <c r="AD285" s="1" t="str">
        <f t="shared" si="47"/>
        <v/>
      </c>
      <c r="AE285" s="1">
        <f t="shared" si="45"/>
        <v>3</v>
      </c>
      <c r="AF285" s="1"/>
      <c r="AG285" s="1"/>
      <c r="AH285" s="1"/>
      <c r="AI285" s="1"/>
      <c r="AJ285" s="1"/>
    </row>
    <row r="286" spans="1:36" x14ac:dyDescent="0.3">
      <c r="A286" s="2">
        <v>15</v>
      </c>
      <c r="B286" s="2">
        <v>18</v>
      </c>
      <c r="C286" s="2">
        <v>5</v>
      </c>
      <c r="D286" s="4"/>
      <c r="E286" s="1">
        <v>4429</v>
      </c>
      <c r="F286" s="1" t="s">
        <v>3</v>
      </c>
      <c r="G286" s="1" t="s">
        <v>31</v>
      </c>
      <c r="H286" s="1">
        <v>520</v>
      </c>
      <c r="I286" s="1"/>
      <c r="J286" s="1">
        <v>1</v>
      </c>
      <c r="K286" s="1" t="s">
        <v>38</v>
      </c>
      <c r="L286" s="1">
        <v>3</v>
      </c>
      <c r="M286" s="1">
        <v>3</v>
      </c>
      <c r="N286" s="3">
        <v>0.33333333333333331</v>
      </c>
      <c r="O286" s="3">
        <v>0.36805555555555558</v>
      </c>
      <c r="P286" s="1" t="s">
        <v>564</v>
      </c>
      <c r="Q286" s="1" t="s">
        <v>6</v>
      </c>
      <c r="R286" s="1" t="s">
        <v>36</v>
      </c>
      <c r="S286" s="1">
        <v>127</v>
      </c>
      <c r="T286" s="1" t="s">
        <v>39</v>
      </c>
      <c r="U286" s="1">
        <f t="shared" si="40"/>
        <v>18</v>
      </c>
      <c r="V286" s="6">
        <f t="shared" si="41"/>
        <v>0.27777777777777779</v>
      </c>
      <c r="W286" s="1"/>
      <c r="X286" s="3">
        <f t="shared" si="42"/>
        <v>3.4722222222222265E-2</v>
      </c>
      <c r="Y286" s="1">
        <f t="shared" si="43"/>
        <v>1</v>
      </c>
      <c r="Z286" s="1" t="str">
        <f t="shared" si="44"/>
        <v/>
      </c>
      <c r="AA286" s="1">
        <f t="shared" si="47"/>
        <v>2</v>
      </c>
      <c r="AB286" s="1" t="str">
        <f t="shared" si="47"/>
        <v/>
      </c>
      <c r="AC286" s="1">
        <f t="shared" si="47"/>
        <v>3</v>
      </c>
      <c r="AD286" s="1" t="str">
        <f t="shared" si="47"/>
        <v/>
      </c>
      <c r="AE286" s="1">
        <f t="shared" si="45"/>
        <v>3</v>
      </c>
      <c r="AF286" s="1"/>
      <c r="AG286" s="1"/>
      <c r="AH286" s="1"/>
      <c r="AI286" s="1"/>
      <c r="AJ286" s="1"/>
    </row>
    <row r="287" spans="1:36" x14ac:dyDescent="0.3">
      <c r="A287" s="2">
        <v>21</v>
      </c>
      <c r="B287" s="2">
        <v>18</v>
      </c>
      <c r="C287" s="2">
        <v>6</v>
      </c>
      <c r="D287" s="4"/>
      <c r="E287" s="1">
        <v>4434</v>
      </c>
      <c r="F287" s="1" t="s">
        <v>3</v>
      </c>
      <c r="G287" s="1" t="s">
        <v>31</v>
      </c>
      <c r="H287" s="1">
        <v>640</v>
      </c>
      <c r="I287" s="1"/>
      <c r="J287" s="1">
        <v>1</v>
      </c>
      <c r="K287" s="1" t="s">
        <v>47</v>
      </c>
      <c r="L287" s="1">
        <v>3</v>
      </c>
      <c r="M287" s="1">
        <v>3</v>
      </c>
      <c r="N287" s="3">
        <v>0.33333333333333331</v>
      </c>
      <c r="O287" s="3">
        <v>0.40972222222222227</v>
      </c>
      <c r="P287" s="1" t="s">
        <v>564</v>
      </c>
      <c r="Q287" s="1" t="s">
        <v>6</v>
      </c>
      <c r="R287" s="1" t="s">
        <v>33</v>
      </c>
      <c r="S287" s="1">
        <v>206</v>
      </c>
      <c r="T287" s="1" t="s">
        <v>34</v>
      </c>
      <c r="U287" s="1">
        <f t="shared" si="40"/>
        <v>18</v>
      </c>
      <c r="V287" s="6">
        <f t="shared" si="41"/>
        <v>0.33333333333333331</v>
      </c>
      <c r="W287" s="1"/>
      <c r="X287" s="3">
        <f t="shared" si="42"/>
        <v>7.6388888888888951E-2</v>
      </c>
      <c r="Y287" s="1">
        <f t="shared" si="43"/>
        <v>1</v>
      </c>
      <c r="Z287" s="1" t="str">
        <f t="shared" si="44"/>
        <v/>
      </c>
      <c r="AA287" s="1">
        <f t="shared" si="47"/>
        <v>2</v>
      </c>
      <c r="AB287" s="1" t="str">
        <f t="shared" si="47"/>
        <v/>
      </c>
      <c r="AC287" s="1">
        <f t="shared" si="47"/>
        <v>3</v>
      </c>
      <c r="AD287" s="1" t="str">
        <f t="shared" si="47"/>
        <v/>
      </c>
      <c r="AE287" s="1">
        <f t="shared" si="45"/>
        <v>3</v>
      </c>
      <c r="AF287" s="1"/>
      <c r="AG287" s="1"/>
      <c r="AH287" s="1"/>
      <c r="AI287" s="1"/>
      <c r="AJ287" s="1"/>
    </row>
    <row r="288" spans="1:36" x14ac:dyDescent="0.3">
      <c r="A288" s="2">
        <v>125</v>
      </c>
      <c r="B288" s="2">
        <v>14</v>
      </c>
      <c r="C288" s="2">
        <v>13</v>
      </c>
      <c r="D288" s="4"/>
      <c r="E288" s="1">
        <v>3978</v>
      </c>
      <c r="F288" s="1" t="s">
        <v>3</v>
      </c>
      <c r="G288" s="1" t="s">
        <v>144</v>
      </c>
      <c r="H288" s="1">
        <v>293</v>
      </c>
      <c r="I288" s="1"/>
      <c r="J288" s="1">
        <v>1</v>
      </c>
      <c r="K288" s="1" t="s">
        <v>168</v>
      </c>
      <c r="L288" s="1">
        <v>1</v>
      </c>
      <c r="M288" s="1">
        <v>1</v>
      </c>
      <c r="N288" s="3">
        <v>0.375</v>
      </c>
      <c r="O288" s="3">
        <v>0.40972222222222227</v>
      </c>
      <c r="P288" s="1" t="s">
        <v>564</v>
      </c>
      <c r="Q288" s="1" t="s">
        <v>6</v>
      </c>
      <c r="R288" s="1" t="s">
        <v>146</v>
      </c>
      <c r="S288" s="1">
        <v>211</v>
      </c>
      <c r="T288" s="1" t="s">
        <v>153</v>
      </c>
      <c r="U288" s="1">
        <f t="shared" si="40"/>
        <v>14</v>
      </c>
      <c r="V288" s="6">
        <f t="shared" si="41"/>
        <v>0.9285714285714286</v>
      </c>
      <c r="W288" s="1"/>
      <c r="X288" s="3">
        <f t="shared" si="42"/>
        <v>3.4722222222222265E-2</v>
      </c>
      <c r="Y288" s="1">
        <f t="shared" si="43"/>
        <v>1</v>
      </c>
      <c r="Z288" s="1" t="str">
        <f t="shared" si="44"/>
        <v/>
      </c>
      <c r="AA288" s="1">
        <f t="shared" si="47"/>
        <v>2</v>
      </c>
      <c r="AB288" s="1" t="str">
        <f t="shared" si="47"/>
        <v/>
      </c>
      <c r="AC288" s="1">
        <f t="shared" si="47"/>
        <v>3</v>
      </c>
      <c r="AD288" s="1" t="str">
        <f t="shared" si="47"/>
        <v/>
      </c>
      <c r="AE288" s="1">
        <f t="shared" si="45"/>
        <v>3</v>
      </c>
      <c r="AF288" s="1"/>
      <c r="AG288" s="1"/>
      <c r="AH288" s="1"/>
      <c r="AI288" s="1"/>
      <c r="AJ288" s="1"/>
    </row>
    <row r="289" spans="1:36" x14ac:dyDescent="0.3">
      <c r="A289" s="2">
        <v>130</v>
      </c>
      <c r="B289" s="2">
        <v>14</v>
      </c>
      <c r="C289" s="2">
        <v>9</v>
      </c>
      <c r="D289" s="4"/>
      <c r="E289" s="1">
        <v>3983</v>
      </c>
      <c r="F289" s="1" t="s">
        <v>3</v>
      </c>
      <c r="G289" s="1" t="s">
        <v>144</v>
      </c>
      <c r="H289" s="1">
        <v>493</v>
      </c>
      <c r="I289" s="1"/>
      <c r="J289" s="1">
        <v>1</v>
      </c>
      <c r="K289" s="1" t="s">
        <v>168</v>
      </c>
      <c r="L289" s="1">
        <v>1</v>
      </c>
      <c r="M289" s="1">
        <v>1</v>
      </c>
      <c r="N289" s="3">
        <v>0.375</v>
      </c>
      <c r="O289" s="3">
        <v>0.40972222222222227</v>
      </c>
      <c r="P289" s="1" t="s">
        <v>564</v>
      </c>
      <c r="Q289" s="1" t="s">
        <v>6</v>
      </c>
      <c r="R289" s="1" t="s">
        <v>146</v>
      </c>
      <c r="S289" s="1">
        <v>211</v>
      </c>
      <c r="T289" s="1" t="s">
        <v>153</v>
      </c>
      <c r="U289" s="1">
        <f t="shared" si="40"/>
        <v>14</v>
      </c>
      <c r="V289" s="6">
        <f t="shared" si="41"/>
        <v>0.6428571428571429</v>
      </c>
      <c r="W289" s="1"/>
      <c r="X289" s="3">
        <f t="shared" si="42"/>
        <v>3.4722222222222265E-2</v>
      </c>
      <c r="Y289" s="1">
        <f t="shared" si="43"/>
        <v>1</v>
      </c>
      <c r="Z289" s="1" t="str">
        <f t="shared" si="44"/>
        <v/>
      </c>
      <c r="AA289" s="1">
        <f t="shared" si="47"/>
        <v>2</v>
      </c>
      <c r="AB289" s="1" t="str">
        <f t="shared" si="47"/>
        <v/>
      </c>
      <c r="AC289" s="1">
        <f t="shared" si="47"/>
        <v>3</v>
      </c>
      <c r="AD289" s="1" t="str">
        <f t="shared" si="47"/>
        <v/>
      </c>
      <c r="AE289" s="1">
        <f t="shared" si="45"/>
        <v>3</v>
      </c>
      <c r="AF289" s="1"/>
      <c r="AG289" s="1"/>
      <c r="AH289" s="1"/>
      <c r="AI289" s="1"/>
      <c r="AJ289" s="1"/>
    </row>
    <row r="290" spans="1:36" x14ac:dyDescent="0.3">
      <c r="A290" s="2">
        <v>61</v>
      </c>
      <c r="B290" s="2">
        <v>25</v>
      </c>
      <c r="C290" s="2">
        <v>25</v>
      </c>
      <c r="D290" s="4" t="s">
        <v>9</v>
      </c>
      <c r="E290" s="1">
        <v>4221</v>
      </c>
      <c r="F290" s="1" t="s">
        <v>3</v>
      </c>
      <c r="G290" s="1" t="s">
        <v>89</v>
      </c>
      <c r="H290" s="1">
        <v>317</v>
      </c>
      <c r="I290" s="1"/>
      <c r="J290" s="1">
        <v>1</v>
      </c>
      <c r="K290" s="1" t="s">
        <v>98</v>
      </c>
      <c r="L290" s="1">
        <v>3</v>
      </c>
      <c r="M290" s="1">
        <v>3</v>
      </c>
      <c r="N290" s="3">
        <v>0.375</v>
      </c>
      <c r="O290" s="3">
        <v>0.40972222222222227</v>
      </c>
      <c r="P290" s="1" t="s">
        <v>564</v>
      </c>
      <c r="Q290" s="1" t="s">
        <v>6</v>
      </c>
      <c r="R290" s="1" t="s">
        <v>7</v>
      </c>
      <c r="S290" s="1">
        <v>305</v>
      </c>
      <c r="T290" s="1" t="s">
        <v>16</v>
      </c>
      <c r="U290" s="1">
        <f t="shared" si="40"/>
        <v>25</v>
      </c>
      <c r="V290" s="6">
        <f t="shared" si="41"/>
        <v>1</v>
      </c>
      <c r="W290" s="1"/>
      <c r="X290" s="3">
        <f t="shared" si="42"/>
        <v>3.4722222222222265E-2</v>
      </c>
      <c r="Y290" s="1">
        <f t="shared" si="43"/>
        <v>1</v>
      </c>
      <c r="Z290" s="1" t="str">
        <f t="shared" ref="Z290:Z321" si="48">IFERROR(FIND(Z$1,$Q290),"")</f>
        <v/>
      </c>
      <c r="AA290" s="1">
        <f t="shared" si="47"/>
        <v>2</v>
      </c>
      <c r="AB290" s="1" t="str">
        <f t="shared" si="47"/>
        <v/>
      </c>
      <c r="AC290" s="1">
        <f t="shared" si="47"/>
        <v>3</v>
      </c>
      <c r="AD290" s="1" t="str">
        <f t="shared" si="47"/>
        <v/>
      </c>
      <c r="AE290" s="1">
        <f t="shared" si="45"/>
        <v>3</v>
      </c>
      <c r="AF290" s="1"/>
      <c r="AG290" s="1"/>
      <c r="AH290" s="1"/>
      <c r="AI290" s="1"/>
      <c r="AJ290" s="1"/>
    </row>
    <row r="291" spans="1:36" x14ac:dyDescent="0.3">
      <c r="A291" s="2">
        <v>134</v>
      </c>
      <c r="B291" s="2">
        <v>25</v>
      </c>
      <c r="C291" s="2">
        <v>19</v>
      </c>
      <c r="D291" s="4"/>
      <c r="E291" s="1">
        <v>4605</v>
      </c>
      <c r="F291" s="1" t="s">
        <v>3</v>
      </c>
      <c r="G291" s="1" t="s">
        <v>173</v>
      </c>
      <c r="H291" s="1">
        <v>252</v>
      </c>
      <c r="I291" s="1"/>
      <c r="J291" s="1">
        <v>1</v>
      </c>
      <c r="K291" s="1" t="s">
        <v>178</v>
      </c>
      <c r="L291" s="1">
        <v>3</v>
      </c>
      <c r="M291" s="1">
        <v>3</v>
      </c>
      <c r="N291" s="3">
        <v>0.375</v>
      </c>
      <c r="O291" s="3">
        <v>0.40972222222222227</v>
      </c>
      <c r="P291" s="1" t="s">
        <v>564</v>
      </c>
      <c r="Q291" s="1" t="s">
        <v>6</v>
      </c>
      <c r="R291" s="1" t="s">
        <v>70</v>
      </c>
      <c r="S291" s="1">
        <v>470</v>
      </c>
      <c r="T291" s="1" t="s">
        <v>179</v>
      </c>
      <c r="U291" s="1">
        <f t="shared" si="40"/>
        <v>25</v>
      </c>
      <c r="V291" s="6">
        <f t="shared" si="41"/>
        <v>0.76</v>
      </c>
      <c r="W291" s="1"/>
      <c r="X291" s="3">
        <f t="shared" si="42"/>
        <v>3.4722222222222265E-2</v>
      </c>
      <c r="Y291" s="1">
        <f t="shared" si="43"/>
        <v>1</v>
      </c>
      <c r="Z291" s="1" t="str">
        <f t="shared" si="48"/>
        <v/>
      </c>
      <c r="AA291" s="1">
        <f t="shared" si="47"/>
        <v>2</v>
      </c>
      <c r="AB291" s="1" t="str">
        <f t="shared" si="47"/>
        <v/>
      </c>
      <c r="AC291" s="1">
        <f t="shared" si="47"/>
        <v>3</v>
      </c>
      <c r="AD291" s="1" t="str">
        <f t="shared" si="47"/>
        <v/>
      </c>
      <c r="AE291" s="1">
        <f t="shared" si="45"/>
        <v>3</v>
      </c>
      <c r="AF291" s="1"/>
      <c r="AG291" s="1"/>
      <c r="AH291" s="1"/>
      <c r="AI291" s="1"/>
      <c r="AJ291" s="1"/>
    </row>
    <row r="292" spans="1:36" x14ac:dyDescent="0.3">
      <c r="A292" s="2">
        <v>191</v>
      </c>
      <c r="B292" s="2">
        <v>24</v>
      </c>
      <c r="C292" s="2">
        <v>19</v>
      </c>
      <c r="D292" s="4"/>
      <c r="E292" s="1">
        <v>4345</v>
      </c>
      <c r="F292" s="1" t="s">
        <v>3</v>
      </c>
      <c r="G292" s="1" t="s">
        <v>251</v>
      </c>
      <c r="H292" s="1">
        <v>232</v>
      </c>
      <c r="I292" s="1"/>
      <c r="J292" s="1">
        <v>1</v>
      </c>
      <c r="K292" s="1" t="s">
        <v>254</v>
      </c>
      <c r="L292" s="1">
        <v>3</v>
      </c>
      <c r="M292" s="1">
        <v>3</v>
      </c>
      <c r="N292" s="3">
        <v>0.375</v>
      </c>
      <c r="O292" s="3">
        <v>0.40972222222222227</v>
      </c>
      <c r="P292" s="1" t="s">
        <v>564</v>
      </c>
      <c r="Q292" s="1" t="s">
        <v>6</v>
      </c>
      <c r="R292" s="1" t="s">
        <v>116</v>
      </c>
      <c r="S292" s="1" t="s">
        <v>116</v>
      </c>
      <c r="T292" s="1" t="s">
        <v>255</v>
      </c>
      <c r="U292" s="1">
        <f t="shared" si="40"/>
        <v>24</v>
      </c>
      <c r="V292" s="6">
        <f t="shared" si="41"/>
        <v>0.79166666666666663</v>
      </c>
      <c r="W292" s="1"/>
      <c r="X292" s="3">
        <f t="shared" si="42"/>
        <v>3.4722222222222265E-2</v>
      </c>
      <c r="Y292" s="1">
        <f t="shared" si="43"/>
        <v>1</v>
      </c>
      <c r="Z292" s="1" t="str">
        <f t="shared" si="48"/>
        <v/>
      </c>
      <c r="AA292" s="1">
        <f t="shared" si="47"/>
        <v>2</v>
      </c>
      <c r="AB292" s="1" t="str">
        <f t="shared" si="47"/>
        <v/>
      </c>
      <c r="AC292" s="1">
        <f t="shared" si="47"/>
        <v>3</v>
      </c>
      <c r="AD292" s="1" t="str">
        <f t="shared" si="47"/>
        <v/>
      </c>
      <c r="AE292" s="1">
        <f t="shared" si="45"/>
        <v>3</v>
      </c>
      <c r="AF292" s="1"/>
      <c r="AG292" s="1"/>
      <c r="AH292" s="1"/>
      <c r="AI292" s="1"/>
      <c r="AJ292" s="1"/>
    </row>
    <row r="293" spans="1:36" x14ac:dyDescent="0.3">
      <c r="A293" s="2">
        <v>16</v>
      </c>
      <c r="B293" s="2">
        <v>18</v>
      </c>
      <c r="C293" s="2">
        <v>5</v>
      </c>
      <c r="D293" s="4"/>
      <c r="E293" s="1">
        <v>4430</v>
      </c>
      <c r="F293" s="1" t="s">
        <v>3</v>
      </c>
      <c r="G293" s="1" t="s">
        <v>31</v>
      </c>
      <c r="H293" s="1">
        <v>530</v>
      </c>
      <c r="I293" s="1"/>
      <c r="J293" s="1">
        <v>1</v>
      </c>
      <c r="K293" s="1" t="s">
        <v>40</v>
      </c>
      <c r="L293" s="1">
        <v>3</v>
      </c>
      <c r="M293" s="1">
        <v>3</v>
      </c>
      <c r="N293" s="3">
        <v>0.375</v>
      </c>
      <c r="O293" s="3">
        <v>0.40972222222222227</v>
      </c>
      <c r="P293" s="1" t="s">
        <v>564</v>
      </c>
      <c r="Q293" s="1" t="s">
        <v>6</v>
      </c>
      <c r="R293" s="1" t="s">
        <v>36</v>
      </c>
      <c r="S293" s="1">
        <v>127</v>
      </c>
      <c r="T293" s="1" t="s">
        <v>37</v>
      </c>
      <c r="U293" s="1">
        <f t="shared" si="40"/>
        <v>18</v>
      </c>
      <c r="V293" s="6">
        <f t="shared" si="41"/>
        <v>0.27777777777777779</v>
      </c>
      <c r="W293" s="1"/>
      <c r="X293" s="3">
        <f t="shared" si="42"/>
        <v>3.4722222222222265E-2</v>
      </c>
      <c r="Y293" s="1">
        <f t="shared" si="43"/>
        <v>1</v>
      </c>
      <c r="Z293" s="1" t="str">
        <f t="shared" si="48"/>
        <v/>
      </c>
      <c r="AA293" s="1">
        <f t="shared" si="47"/>
        <v>2</v>
      </c>
      <c r="AB293" s="1" t="str">
        <f t="shared" si="47"/>
        <v/>
      </c>
      <c r="AC293" s="1">
        <f t="shared" si="47"/>
        <v>3</v>
      </c>
      <c r="AD293" s="1" t="str">
        <f t="shared" si="47"/>
        <v/>
      </c>
      <c r="AE293" s="1">
        <f t="shared" si="45"/>
        <v>3</v>
      </c>
      <c r="AF293" s="1"/>
      <c r="AG293" s="1"/>
      <c r="AH293" s="1"/>
      <c r="AI293" s="1"/>
      <c r="AJ293" s="1"/>
    </row>
    <row r="294" spans="1:36" x14ac:dyDescent="0.3">
      <c r="A294" s="2">
        <v>233</v>
      </c>
      <c r="B294" s="2">
        <v>25</v>
      </c>
      <c r="C294" s="2">
        <v>17</v>
      </c>
      <c r="D294" s="4"/>
      <c r="E294" s="1">
        <v>5091</v>
      </c>
      <c r="F294" s="1" t="s">
        <v>3</v>
      </c>
      <c r="G294" s="1" t="s">
        <v>302</v>
      </c>
      <c r="H294" s="1">
        <v>105</v>
      </c>
      <c r="I294" s="1"/>
      <c r="J294" s="1">
        <v>1</v>
      </c>
      <c r="K294" s="1" t="s">
        <v>303</v>
      </c>
      <c r="L294" s="1">
        <v>3</v>
      </c>
      <c r="M294" s="1">
        <v>3</v>
      </c>
      <c r="N294" s="3">
        <v>0.375</v>
      </c>
      <c r="O294" s="3">
        <v>0.40972222222222227</v>
      </c>
      <c r="P294" s="1" t="s">
        <v>564</v>
      </c>
      <c r="Q294" s="1" t="s">
        <v>6</v>
      </c>
      <c r="R294" s="1" t="s">
        <v>197</v>
      </c>
      <c r="S294" s="1">
        <v>101</v>
      </c>
      <c r="T294" s="1" t="s">
        <v>304</v>
      </c>
      <c r="U294" s="1">
        <f t="shared" si="40"/>
        <v>25</v>
      </c>
      <c r="V294" s="6">
        <f t="shared" si="41"/>
        <v>0.68</v>
      </c>
      <c r="W294" s="1"/>
      <c r="X294" s="3">
        <f t="shared" si="42"/>
        <v>3.4722222222222265E-2</v>
      </c>
      <c r="Y294" s="1">
        <f t="shared" si="43"/>
        <v>1</v>
      </c>
      <c r="Z294" s="1" t="str">
        <f t="shared" si="48"/>
        <v/>
      </c>
      <c r="AA294" s="1">
        <f t="shared" si="47"/>
        <v>2</v>
      </c>
      <c r="AB294" s="1" t="str">
        <f t="shared" si="47"/>
        <v/>
      </c>
      <c r="AC294" s="1">
        <f t="shared" si="47"/>
        <v>3</v>
      </c>
      <c r="AD294" s="1" t="str">
        <f t="shared" si="47"/>
        <v/>
      </c>
      <c r="AE294" s="1">
        <f t="shared" si="45"/>
        <v>3</v>
      </c>
      <c r="AF294" s="1"/>
      <c r="AG294" s="1"/>
      <c r="AH294" s="1"/>
      <c r="AI294" s="1"/>
      <c r="AJ294" s="1"/>
    </row>
    <row r="295" spans="1:36" x14ac:dyDescent="0.3">
      <c r="A295" s="2">
        <v>68</v>
      </c>
      <c r="B295" s="2">
        <v>25</v>
      </c>
      <c r="C295" s="2">
        <v>23</v>
      </c>
      <c r="D295" s="4"/>
      <c r="E295" s="1">
        <v>4228</v>
      </c>
      <c r="F295" s="1" t="s">
        <v>3</v>
      </c>
      <c r="G295" s="1" t="s">
        <v>89</v>
      </c>
      <c r="H295" s="1">
        <v>351</v>
      </c>
      <c r="I295" s="1"/>
      <c r="J295" s="1">
        <v>1</v>
      </c>
      <c r="K295" s="1" t="s">
        <v>104</v>
      </c>
      <c r="L295" s="1">
        <v>3</v>
      </c>
      <c r="M295" s="1">
        <v>3</v>
      </c>
      <c r="N295" s="3">
        <v>0.375</v>
      </c>
      <c r="O295" s="3">
        <v>0.40972222222222227</v>
      </c>
      <c r="P295" s="1" t="s">
        <v>564</v>
      </c>
      <c r="Q295" s="1" t="s">
        <v>6</v>
      </c>
      <c r="R295" s="1" t="s">
        <v>7</v>
      </c>
      <c r="S295" s="1">
        <v>303</v>
      </c>
      <c r="T295" s="1" t="s">
        <v>97</v>
      </c>
      <c r="U295" s="1">
        <f t="shared" si="40"/>
        <v>25</v>
      </c>
      <c r="V295" s="6">
        <f t="shared" si="41"/>
        <v>0.92</v>
      </c>
      <c r="W295" s="1"/>
      <c r="X295" s="3">
        <f t="shared" si="42"/>
        <v>3.4722222222222265E-2</v>
      </c>
      <c r="Y295" s="1">
        <f t="shared" si="43"/>
        <v>1</v>
      </c>
      <c r="Z295" s="1" t="str">
        <f t="shared" si="48"/>
        <v/>
      </c>
      <c r="AA295" s="1">
        <f t="shared" si="47"/>
        <v>2</v>
      </c>
      <c r="AB295" s="1" t="str">
        <f t="shared" si="47"/>
        <v/>
      </c>
      <c r="AC295" s="1">
        <f t="shared" si="47"/>
        <v>3</v>
      </c>
      <c r="AD295" s="1" t="str">
        <f t="shared" si="47"/>
        <v/>
      </c>
      <c r="AE295" s="1">
        <f t="shared" si="45"/>
        <v>3</v>
      </c>
      <c r="AF295" s="1"/>
      <c r="AG295" s="1"/>
      <c r="AH295" s="1"/>
      <c r="AI295" s="1"/>
      <c r="AJ295" s="1"/>
    </row>
    <row r="296" spans="1:36" x14ac:dyDescent="0.3">
      <c r="A296" s="2">
        <v>392</v>
      </c>
      <c r="B296" s="2">
        <v>25</v>
      </c>
      <c r="C296" s="2">
        <v>13</v>
      </c>
      <c r="D296" s="4"/>
      <c r="E296" s="1">
        <v>4846</v>
      </c>
      <c r="F296" s="1" t="s">
        <v>3</v>
      </c>
      <c r="G296" s="1" t="s">
        <v>460</v>
      </c>
      <c r="H296" s="1">
        <v>221</v>
      </c>
      <c r="I296" s="1"/>
      <c r="J296" s="1">
        <v>1</v>
      </c>
      <c r="K296" s="1" t="s">
        <v>466</v>
      </c>
      <c r="L296" s="1">
        <v>3</v>
      </c>
      <c r="M296" s="1">
        <v>3</v>
      </c>
      <c r="N296" s="3">
        <v>0.375</v>
      </c>
      <c r="O296" s="3">
        <v>0.40972222222222227</v>
      </c>
      <c r="P296" s="1" t="s">
        <v>564</v>
      </c>
      <c r="Q296" s="1" t="s">
        <v>6</v>
      </c>
      <c r="R296" s="1" t="s">
        <v>197</v>
      </c>
      <c r="S296" s="1">
        <v>143</v>
      </c>
      <c r="T296" s="1" t="s">
        <v>467</v>
      </c>
      <c r="U296" s="1">
        <f t="shared" si="40"/>
        <v>25</v>
      </c>
      <c r="V296" s="6">
        <f t="shared" si="41"/>
        <v>0.52</v>
      </c>
      <c r="W296" s="1"/>
      <c r="X296" s="3">
        <f t="shared" si="42"/>
        <v>3.4722222222222265E-2</v>
      </c>
      <c r="Y296" s="1">
        <f t="shared" si="43"/>
        <v>1</v>
      </c>
      <c r="Z296" s="1" t="str">
        <f t="shared" si="48"/>
        <v/>
      </c>
      <c r="AA296" s="1">
        <f t="shared" si="47"/>
        <v>2</v>
      </c>
      <c r="AB296" s="1" t="str">
        <f t="shared" si="47"/>
        <v/>
      </c>
      <c r="AC296" s="1">
        <f t="shared" si="47"/>
        <v>3</v>
      </c>
      <c r="AD296" s="1" t="str">
        <f t="shared" si="47"/>
        <v/>
      </c>
      <c r="AE296" s="1">
        <f t="shared" si="45"/>
        <v>3</v>
      </c>
      <c r="AF296" s="1"/>
      <c r="AG296" s="1"/>
      <c r="AH296" s="1"/>
      <c r="AI296" s="1"/>
      <c r="AJ296" s="1"/>
    </row>
    <row r="297" spans="1:36" x14ac:dyDescent="0.3">
      <c r="A297" s="2">
        <v>440</v>
      </c>
      <c r="B297" s="2">
        <v>25</v>
      </c>
      <c r="C297" s="2">
        <v>29</v>
      </c>
      <c r="D297" s="4"/>
      <c r="E297" s="1">
        <v>4250</v>
      </c>
      <c r="F297" s="1" t="s">
        <v>3</v>
      </c>
      <c r="G297" s="1" t="s">
        <v>521</v>
      </c>
      <c r="H297" s="1">
        <v>150</v>
      </c>
      <c r="I297" s="1"/>
      <c r="J297" s="1">
        <v>1</v>
      </c>
      <c r="K297" s="1" t="s">
        <v>522</v>
      </c>
      <c r="L297" s="1">
        <v>3</v>
      </c>
      <c r="M297" s="1">
        <v>3</v>
      </c>
      <c r="N297" s="3">
        <v>0.375</v>
      </c>
      <c r="O297" s="3">
        <v>0.40972222222222227</v>
      </c>
      <c r="P297" s="1" t="s">
        <v>564</v>
      </c>
      <c r="Q297" s="1" t="s">
        <v>6</v>
      </c>
      <c r="R297" s="1" t="s">
        <v>36</v>
      </c>
      <c r="S297" s="1">
        <v>143</v>
      </c>
      <c r="T297" s="1" t="s">
        <v>523</v>
      </c>
      <c r="U297" s="1">
        <f t="shared" si="40"/>
        <v>29</v>
      </c>
      <c r="V297" s="6">
        <f t="shared" si="41"/>
        <v>1.1599999999999999</v>
      </c>
      <c r="W297" s="1"/>
      <c r="X297" s="3">
        <f t="shared" si="42"/>
        <v>3.4722222222222265E-2</v>
      </c>
      <c r="Y297" s="1">
        <f t="shared" si="43"/>
        <v>1</v>
      </c>
      <c r="Z297" s="1" t="str">
        <f t="shared" si="48"/>
        <v/>
      </c>
      <c r="AA297" s="1">
        <f t="shared" si="47"/>
        <v>2</v>
      </c>
      <c r="AB297" s="1" t="str">
        <f t="shared" si="47"/>
        <v/>
      </c>
      <c r="AC297" s="1">
        <f t="shared" si="47"/>
        <v>3</v>
      </c>
      <c r="AD297" s="1" t="str">
        <f t="shared" si="47"/>
        <v/>
      </c>
      <c r="AE297" s="1">
        <f t="shared" si="45"/>
        <v>3</v>
      </c>
      <c r="AF297" s="1"/>
      <c r="AG297" s="1"/>
      <c r="AH297" s="1"/>
      <c r="AI297" s="1"/>
      <c r="AJ297" s="1"/>
    </row>
    <row r="298" spans="1:36" x14ac:dyDescent="0.3">
      <c r="A298" s="2">
        <v>131</v>
      </c>
      <c r="B298" s="2">
        <v>25</v>
      </c>
      <c r="C298" s="2">
        <v>23</v>
      </c>
      <c r="D298" s="4"/>
      <c r="E298" s="1">
        <v>4602</v>
      </c>
      <c r="F298" s="1" t="s">
        <v>3</v>
      </c>
      <c r="G298" s="1" t="s">
        <v>173</v>
      </c>
      <c r="H298" s="1">
        <v>120</v>
      </c>
      <c r="I298" s="1"/>
      <c r="J298" s="1">
        <v>1</v>
      </c>
      <c r="K298" s="1" t="s">
        <v>174</v>
      </c>
      <c r="L298" s="1">
        <v>3</v>
      </c>
      <c r="M298" s="1">
        <v>3</v>
      </c>
      <c r="N298" s="3">
        <v>0.375</v>
      </c>
      <c r="O298" s="3">
        <v>0.40972222222222227</v>
      </c>
      <c r="P298" s="1" t="s">
        <v>564</v>
      </c>
      <c r="Q298" s="1" t="s">
        <v>6</v>
      </c>
      <c r="R298" s="1" t="s">
        <v>70</v>
      </c>
      <c r="S298" s="1">
        <v>350</v>
      </c>
      <c r="T298" s="1" t="s">
        <v>175</v>
      </c>
      <c r="U298" s="1">
        <f t="shared" si="40"/>
        <v>25</v>
      </c>
      <c r="V298" s="6">
        <f t="shared" si="41"/>
        <v>0.92</v>
      </c>
      <c r="W298" s="1"/>
      <c r="X298" s="3">
        <f t="shared" si="42"/>
        <v>3.4722222222222265E-2</v>
      </c>
      <c r="Y298" s="1">
        <f t="shared" si="43"/>
        <v>1</v>
      </c>
      <c r="Z298" s="1" t="str">
        <f t="shared" si="48"/>
        <v/>
      </c>
      <c r="AA298" s="1">
        <f t="shared" si="47"/>
        <v>2</v>
      </c>
      <c r="AB298" s="1" t="str">
        <f t="shared" si="47"/>
        <v/>
      </c>
      <c r="AC298" s="1">
        <f t="shared" si="47"/>
        <v>3</v>
      </c>
      <c r="AD298" s="1" t="str">
        <f t="shared" si="47"/>
        <v/>
      </c>
      <c r="AE298" s="1">
        <f t="shared" si="45"/>
        <v>3</v>
      </c>
      <c r="AF298" s="1"/>
      <c r="AG298" s="1"/>
      <c r="AH298" s="1"/>
      <c r="AI298" s="1"/>
      <c r="AJ298" s="1"/>
    </row>
    <row r="299" spans="1:36" x14ac:dyDescent="0.3">
      <c r="A299" s="2">
        <v>94</v>
      </c>
      <c r="B299" s="2">
        <v>30</v>
      </c>
      <c r="C299" s="2">
        <v>28</v>
      </c>
      <c r="D299" s="4"/>
      <c r="E299" s="1">
        <v>4475</v>
      </c>
      <c r="F299" s="1" t="s">
        <v>3</v>
      </c>
      <c r="G299" s="1" t="s">
        <v>121</v>
      </c>
      <c r="H299" s="1">
        <v>335</v>
      </c>
      <c r="I299" s="1"/>
      <c r="J299" s="1">
        <v>1</v>
      </c>
      <c r="K299" s="1" t="s">
        <v>131</v>
      </c>
      <c r="L299" s="1">
        <v>3</v>
      </c>
      <c r="M299" s="1">
        <v>3</v>
      </c>
      <c r="N299" s="3">
        <v>0.375</v>
      </c>
      <c r="O299" s="3">
        <v>0.40972222222222227</v>
      </c>
      <c r="P299" s="1" t="s">
        <v>564</v>
      </c>
      <c r="Q299" s="1" t="s">
        <v>6</v>
      </c>
      <c r="R299" s="1" t="s">
        <v>58</v>
      </c>
      <c r="S299" s="1">
        <v>109</v>
      </c>
      <c r="T299" s="1" t="s">
        <v>125</v>
      </c>
      <c r="U299" s="1">
        <f t="shared" si="40"/>
        <v>30</v>
      </c>
      <c r="V299" s="6">
        <f t="shared" si="41"/>
        <v>0.93333333333333335</v>
      </c>
      <c r="W299" s="1"/>
      <c r="X299" s="3">
        <f t="shared" si="42"/>
        <v>3.4722222222222265E-2</v>
      </c>
      <c r="Y299" s="1">
        <f t="shared" si="43"/>
        <v>1</v>
      </c>
      <c r="Z299" s="1" t="str">
        <f t="shared" si="48"/>
        <v/>
      </c>
      <c r="AA299" s="1">
        <f t="shared" si="47"/>
        <v>2</v>
      </c>
      <c r="AB299" s="1" t="str">
        <f t="shared" si="47"/>
        <v/>
      </c>
      <c r="AC299" s="1">
        <f t="shared" si="47"/>
        <v>3</v>
      </c>
      <c r="AD299" s="1" t="str">
        <f t="shared" si="47"/>
        <v/>
      </c>
      <c r="AE299" s="1">
        <f t="shared" si="45"/>
        <v>3</v>
      </c>
      <c r="AF299" s="1"/>
      <c r="AG299" s="1"/>
      <c r="AH299" s="1"/>
      <c r="AI299" s="1"/>
      <c r="AJ299" s="1"/>
    </row>
    <row r="300" spans="1:36" x14ac:dyDescent="0.3">
      <c r="A300" s="2">
        <v>177</v>
      </c>
      <c r="B300" s="2">
        <v>15</v>
      </c>
      <c r="C300" s="2">
        <v>10</v>
      </c>
      <c r="D300" s="4"/>
      <c r="E300" s="1">
        <v>4636</v>
      </c>
      <c r="F300" s="1" t="s">
        <v>3</v>
      </c>
      <c r="G300" s="1" t="s">
        <v>209</v>
      </c>
      <c r="H300" s="1">
        <v>346</v>
      </c>
      <c r="I300" s="1"/>
      <c r="J300" s="1">
        <v>1</v>
      </c>
      <c r="K300" s="1" t="s">
        <v>238</v>
      </c>
      <c r="L300" s="1">
        <v>3</v>
      </c>
      <c r="M300" s="1">
        <v>3</v>
      </c>
      <c r="N300" s="3">
        <v>0.375</v>
      </c>
      <c r="O300" s="3">
        <v>0.40972222222222227</v>
      </c>
      <c r="P300" s="1" t="s">
        <v>564</v>
      </c>
      <c r="Q300" s="1" t="s">
        <v>6</v>
      </c>
      <c r="R300" s="1" t="s">
        <v>197</v>
      </c>
      <c r="S300" s="1">
        <v>110</v>
      </c>
      <c r="T300" s="1" t="s">
        <v>213</v>
      </c>
      <c r="U300" s="1">
        <f t="shared" si="40"/>
        <v>15</v>
      </c>
      <c r="V300" s="6">
        <f t="shared" si="41"/>
        <v>0.66666666666666663</v>
      </c>
      <c r="W300" s="1"/>
      <c r="X300" s="3">
        <f t="shared" si="42"/>
        <v>3.4722222222222265E-2</v>
      </c>
      <c r="Y300" s="1">
        <f t="shared" si="43"/>
        <v>1</v>
      </c>
      <c r="Z300" s="1" t="str">
        <f t="shared" si="48"/>
        <v/>
      </c>
      <c r="AA300" s="1">
        <f t="shared" si="47"/>
        <v>2</v>
      </c>
      <c r="AB300" s="1" t="str">
        <f t="shared" si="47"/>
        <v/>
      </c>
      <c r="AC300" s="1">
        <f t="shared" si="47"/>
        <v>3</v>
      </c>
      <c r="AD300" s="1" t="str">
        <f t="shared" si="47"/>
        <v/>
      </c>
      <c r="AE300" s="1">
        <f t="shared" si="45"/>
        <v>3</v>
      </c>
      <c r="AF300" s="1"/>
      <c r="AG300" s="1"/>
      <c r="AH300" s="1"/>
      <c r="AI300" s="1"/>
      <c r="AJ300" s="1"/>
    </row>
    <row r="301" spans="1:36" x14ac:dyDescent="0.3">
      <c r="A301" s="2">
        <v>1</v>
      </c>
      <c r="B301" s="2">
        <v>25</v>
      </c>
      <c r="C301" s="2">
        <v>26</v>
      </c>
      <c r="D301" s="4"/>
      <c r="E301" s="1">
        <v>4213</v>
      </c>
      <c r="F301" s="1" t="s">
        <v>3</v>
      </c>
      <c r="G301" s="1" t="s">
        <v>4</v>
      </c>
      <c r="H301" s="1">
        <v>227</v>
      </c>
      <c r="I301" s="1"/>
      <c r="J301" s="1">
        <v>1</v>
      </c>
      <c r="K301" s="1" t="s">
        <v>5</v>
      </c>
      <c r="L301" s="1">
        <v>3</v>
      </c>
      <c r="M301" s="1">
        <v>3</v>
      </c>
      <c r="N301" s="3">
        <v>0.375</v>
      </c>
      <c r="O301" s="3">
        <v>0.40972222222222227</v>
      </c>
      <c r="P301" s="1" t="s">
        <v>564</v>
      </c>
      <c r="Q301" s="1" t="s">
        <v>6</v>
      </c>
      <c r="R301" s="1" t="s">
        <v>7</v>
      </c>
      <c r="S301" s="1">
        <v>333</v>
      </c>
      <c r="T301" s="1" t="s">
        <v>8</v>
      </c>
      <c r="U301" s="1">
        <f t="shared" si="40"/>
        <v>26</v>
      </c>
      <c r="V301" s="6">
        <f t="shared" si="41"/>
        <v>1.04</v>
      </c>
      <c r="W301" s="1"/>
      <c r="X301" s="3">
        <f t="shared" si="42"/>
        <v>3.4722222222222265E-2</v>
      </c>
      <c r="Y301" s="1">
        <f t="shared" si="43"/>
        <v>1</v>
      </c>
      <c r="Z301" s="1" t="str">
        <f t="shared" si="48"/>
        <v/>
      </c>
      <c r="AA301" s="1">
        <f t="shared" si="47"/>
        <v>2</v>
      </c>
      <c r="AB301" s="1" t="str">
        <f t="shared" si="47"/>
        <v/>
      </c>
      <c r="AC301" s="1">
        <f t="shared" si="47"/>
        <v>3</v>
      </c>
      <c r="AD301" s="1" t="str">
        <f t="shared" si="47"/>
        <v/>
      </c>
      <c r="AE301" s="1">
        <f t="shared" si="45"/>
        <v>3</v>
      </c>
      <c r="AF301" s="1"/>
      <c r="AG301" s="1"/>
      <c r="AH301" s="1"/>
      <c r="AI301" s="1"/>
      <c r="AJ301" s="1"/>
    </row>
    <row r="302" spans="1:36" x14ac:dyDescent="0.3">
      <c r="A302" s="2">
        <v>66</v>
      </c>
      <c r="B302" s="2">
        <v>25</v>
      </c>
      <c r="C302" s="2">
        <v>20</v>
      </c>
      <c r="D302" s="4"/>
      <c r="E302" s="1">
        <v>4242</v>
      </c>
      <c r="F302" s="1" t="s">
        <v>3</v>
      </c>
      <c r="G302" s="1" t="s">
        <v>89</v>
      </c>
      <c r="H302" s="1">
        <v>350</v>
      </c>
      <c r="I302" s="1"/>
      <c r="J302" s="1">
        <v>2</v>
      </c>
      <c r="K302" s="1" t="s">
        <v>102</v>
      </c>
      <c r="L302" s="1">
        <v>3</v>
      </c>
      <c r="M302" s="1">
        <v>3</v>
      </c>
      <c r="N302" s="3">
        <v>0.375</v>
      </c>
      <c r="O302" s="3">
        <v>0.40972222222222227</v>
      </c>
      <c r="P302" s="1" t="s">
        <v>564</v>
      </c>
      <c r="Q302" s="1" t="s">
        <v>6</v>
      </c>
      <c r="R302" s="1" t="s">
        <v>26</v>
      </c>
      <c r="S302" s="1">
        <v>102</v>
      </c>
      <c r="T302" s="1" t="s">
        <v>103</v>
      </c>
      <c r="U302" s="1">
        <f t="shared" si="40"/>
        <v>25</v>
      </c>
      <c r="V302" s="6">
        <f t="shared" si="41"/>
        <v>0.8</v>
      </c>
      <c r="W302" s="1"/>
      <c r="X302" s="3">
        <f t="shared" si="42"/>
        <v>3.4722222222222265E-2</v>
      </c>
      <c r="Y302" s="1">
        <f t="shared" si="43"/>
        <v>1</v>
      </c>
      <c r="Z302" s="1" t="str">
        <f t="shared" si="48"/>
        <v/>
      </c>
      <c r="AA302" s="1">
        <f t="shared" ref="AA302:AD321" si="49">IFERROR(FIND(AA$1,$Q302),"")</f>
        <v>2</v>
      </c>
      <c r="AB302" s="1" t="str">
        <f t="shared" si="49"/>
        <v/>
      </c>
      <c r="AC302" s="1">
        <f t="shared" si="49"/>
        <v>3</v>
      </c>
      <c r="AD302" s="1" t="str">
        <f t="shared" si="49"/>
        <v/>
      </c>
      <c r="AE302" s="1">
        <f t="shared" si="45"/>
        <v>3</v>
      </c>
      <c r="AF302" s="1"/>
      <c r="AG302" s="1"/>
      <c r="AH302" s="1"/>
      <c r="AI302" s="1"/>
      <c r="AJ302" s="1"/>
    </row>
    <row r="303" spans="1:36" x14ac:dyDescent="0.3">
      <c r="A303" s="2">
        <v>76</v>
      </c>
      <c r="B303" s="2">
        <v>25</v>
      </c>
      <c r="C303" s="2">
        <v>22</v>
      </c>
      <c r="D303" s="4"/>
      <c r="E303" s="1">
        <v>4267</v>
      </c>
      <c r="F303" s="1" t="s">
        <v>3</v>
      </c>
      <c r="G303" s="1" t="s">
        <v>89</v>
      </c>
      <c r="H303" s="1">
        <v>447</v>
      </c>
      <c r="I303" s="1"/>
      <c r="J303" s="1">
        <v>1</v>
      </c>
      <c r="K303" s="1" t="s">
        <v>111</v>
      </c>
      <c r="L303" s="1">
        <v>3</v>
      </c>
      <c r="M303" s="1">
        <v>3</v>
      </c>
      <c r="N303" s="3">
        <v>0.375</v>
      </c>
      <c r="O303" s="3">
        <v>0.40972222222222227</v>
      </c>
      <c r="P303" s="1" t="s">
        <v>564</v>
      </c>
      <c r="Q303" s="1" t="s">
        <v>6</v>
      </c>
      <c r="R303" s="1" t="s">
        <v>7</v>
      </c>
      <c r="S303" s="1">
        <v>11</v>
      </c>
      <c r="T303" s="1" t="s">
        <v>55</v>
      </c>
      <c r="U303" s="1">
        <f t="shared" si="40"/>
        <v>25</v>
      </c>
      <c r="V303" s="6">
        <f t="shared" si="41"/>
        <v>0.88</v>
      </c>
      <c r="W303" s="1"/>
      <c r="X303" s="3">
        <f t="shared" si="42"/>
        <v>3.4722222222222265E-2</v>
      </c>
      <c r="Y303" s="1">
        <f t="shared" si="43"/>
        <v>1</v>
      </c>
      <c r="Z303" s="1" t="str">
        <f t="shared" si="48"/>
        <v/>
      </c>
      <c r="AA303" s="1">
        <f t="shared" si="49"/>
        <v>2</v>
      </c>
      <c r="AB303" s="1" t="str">
        <f t="shared" si="49"/>
        <v/>
      </c>
      <c r="AC303" s="1">
        <f t="shared" si="49"/>
        <v>3</v>
      </c>
      <c r="AD303" s="1" t="str">
        <f t="shared" si="49"/>
        <v/>
      </c>
      <c r="AE303" s="1">
        <f t="shared" si="45"/>
        <v>3</v>
      </c>
      <c r="AF303" s="1"/>
      <c r="AG303" s="1"/>
      <c r="AH303" s="1"/>
      <c r="AI303" s="1"/>
      <c r="AJ303" s="1"/>
    </row>
    <row r="304" spans="1:36" x14ac:dyDescent="0.3">
      <c r="A304" s="2">
        <v>210</v>
      </c>
      <c r="B304" s="2">
        <v>18</v>
      </c>
      <c r="C304" s="2">
        <v>10</v>
      </c>
      <c r="D304" s="4"/>
      <c r="E304" s="1">
        <v>4150</v>
      </c>
      <c r="F304" s="1" t="s">
        <v>3</v>
      </c>
      <c r="G304" s="1" t="s">
        <v>262</v>
      </c>
      <c r="H304" s="1">
        <v>285</v>
      </c>
      <c r="I304" s="1"/>
      <c r="J304" s="1">
        <v>1</v>
      </c>
      <c r="K304" s="1" t="s">
        <v>276</v>
      </c>
      <c r="L304" s="1">
        <v>3</v>
      </c>
      <c r="M304" s="1">
        <v>3</v>
      </c>
      <c r="N304" s="3">
        <v>0.375</v>
      </c>
      <c r="O304" s="3">
        <v>0.40972222222222227</v>
      </c>
      <c r="P304" s="1" t="s">
        <v>564</v>
      </c>
      <c r="Q304" s="1" t="s">
        <v>6</v>
      </c>
      <c r="R304" s="1" t="s">
        <v>146</v>
      </c>
      <c r="S304" s="1">
        <v>312</v>
      </c>
      <c r="T304" s="1" t="s">
        <v>269</v>
      </c>
      <c r="U304" s="1">
        <f t="shared" si="40"/>
        <v>18</v>
      </c>
      <c r="V304" s="6">
        <f t="shared" si="41"/>
        <v>0.55555555555555558</v>
      </c>
      <c r="W304" s="1"/>
      <c r="X304" s="3">
        <f t="shared" si="42"/>
        <v>3.4722222222222265E-2</v>
      </c>
      <c r="Y304" s="1">
        <f t="shared" si="43"/>
        <v>1</v>
      </c>
      <c r="Z304" s="1" t="str">
        <f t="shared" si="48"/>
        <v/>
      </c>
      <c r="AA304" s="1">
        <f t="shared" si="49"/>
        <v>2</v>
      </c>
      <c r="AB304" s="1" t="str">
        <f t="shared" si="49"/>
        <v/>
      </c>
      <c r="AC304" s="1">
        <f t="shared" si="49"/>
        <v>3</v>
      </c>
      <c r="AD304" s="1" t="str">
        <f t="shared" si="49"/>
        <v/>
      </c>
      <c r="AE304" s="1">
        <f t="shared" si="45"/>
        <v>3</v>
      </c>
      <c r="AF304" s="1"/>
      <c r="AG304" s="1"/>
      <c r="AH304" s="1"/>
      <c r="AI304" s="1"/>
      <c r="AJ304" s="1"/>
    </row>
    <row r="305" spans="1:36" x14ac:dyDescent="0.3">
      <c r="A305" s="2">
        <v>127</v>
      </c>
      <c r="B305" s="2">
        <v>25</v>
      </c>
      <c r="C305" s="2">
        <v>22</v>
      </c>
      <c r="D305" s="4"/>
      <c r="E305" s="1">
        <v>3980</v>
      </c>
      <c r="F305" s="1" t="s">
        <v>3</v>
      </c>
      <c r="G305" s="1" t="s">
        <v>144</v>
      </c>
      <c r="H305" s="1">
        <v>380</v>
      </c>
      <c r="I305" s="1"/>
      <c r="J305" s="1">
        <v>1</v>
      </c>
      <c r="K305" s="1" t="s">
        <v>170</v>
      </c>
      <c r="L305" s="1">
        <v>3</v>
      </c>
      <c r="M305" s="1">
        <v>3</v>
      </c>
      <c r="N305" s="3">
        <v>0.375</v>
      </c>
      <c r="O305" s="3">
        <v>0.40972222222222227</v>
      </c>
      <c r="P305" s="1" t="s">
        <v>564</v>
      </c>
      <c r="Q305" s="1" t="s">
        <v>6</v>
      </c>
      <c r="R305" s="1" t="s">
        <v>146</v>
      </c>
      <c r="S305" s="1">
        <v>412</v>
      </c>
      <c r="T305" s="1" t="s">
        <v>156</v>
      </c>
      <c r="U305" s="1">
        <f t="shared" si="40"/>
        <v>25</v>
      </c>
      <c r="V305" s="6">
        <f t="shared" si="41"/>
        <v>0.88</v>
      </c>
      <c r="W305" s="1"/>
      <c r="X305" s="3">
        <f t="shared" si="42"/>
        <v>3.4722222222222265E-2</v>
      </c>
      <c r="Y305" s="1">
        <f t="shared" si="43"/>
        <v>1</v>
      </c>
      <c r="Z305" s="1" t="str">
        <f t="shared" si="48"/>
        <v/>
      </c>
      <c r="AA305" s="1">
        <f t="shared" si="49"/>
        <v>2</v>
      </c>
      <c r="AB305" s="1" t="str">
        <f t="shared" si="49"/>
        <v/>
      </c>
      <c r="AC305" s="1">
        <f t="shared" si="49"/>
        <v>3</v>
      </c>
      <c r="AD305" s="1" t="str">
        <f t="shared" si="49"/>
        <v/>
      </c>
      <c r="AE305" s="1">
        <f t="shared" si="45"/>
        <v>3</v>
      </c>
      <c r="AF305" s="1"/>
      <c r="AG305" s="1"/>
      <c r="AH305" s="1"/>
      <c r="AI305" s="1"/>
      <c r="AJ305" s="1"/>
    </row>
    <row r="306" spans="1:36" x14ac:dyDescent="0.3">
      <c r="A306" s="2">
        <v>259</v>
      </c>
      <c r="B306" s="2">
        <v>16</v>
      </c>
      <c r="C306" s="2">
        <v>15</v>
      </c>
      <c r="D306" s="4"/>
      <c r="E306" s="1">
        <v>4494</v>
      </c>
      <c r="F306" s="1" t="s">
        <v>3</v>
      </c>
      <c r="G306" s="1" t="s">
        <v>326</v>
      </c>
      <c r="H306" s="1">
        <v>322</v>
      </c>
      <c r="I306" s="1"/>
      <c r="J306" s="1">
        <v>1</v>
      </c>
      <c r="K306" s="1" t="s">
        <v>336</v>
      </c>
      <c r="L306" s="1">
        <v>3</v>
      </c>
      <c r="M306" s="1">
        <v>3</v>
      </c>
      <c r="N306" s="3">
        <v>0.375</v>
      </c>
      <c r="O306" s="3">
        <v>0.40972222222222227</v>
      </c>
      <c r="P306" s="1" t="s">
        <v>564</v>
      </c>
      <c r="Q306" s="1" t="s">
        <v>6</v>
      </c>
      <c r="R306" s="1" t="s">
        <v>58</v>
      </c>
      <c r="S306" s="1">
        <v>19</v>
      </c>
      <c r="T306" s="1" t="s">
        <v>73</v>
      </c>
      <c r="U306" s="1">
        <f t="shared" si="40"/>
        <v>16</v>
      </c>
      <c r="V306" s="6">
        <f t="shared" si="41"/>
        <v>0.9375</v>
      </c>
      <c r="W306" s="1"/>
      <c r="X306" s="3">
        <f t="shared" si="42"/>
        <v>3.4722222222222265E-2</v>
      </c>
      <c r="Y306" s="1">
        <f t="shared" si="43"/>
        <v>1</v>
      </c>
      <c r="Z306" s="1" t="str">
        <f t="shared" si="48"/>
        <v/>
      </c>
      <c r="AA306" s="1">
        <f t="shared" si="49"/>
        <v>2</v>
      </c>
      <c r="AB306" s="1" t="str">
        <f t="shared" si="49"/>
        <v/>
      </c>
      <c r="AC306" s="1">
        <f t="shared" si="49"/>
        <v>3</v>
      </c>
      <c r="AD306" s="1" t="str">
        <f t="shared" si="49"/>
        <v/>
      </c>
      <c r="AE306" s="1">
        <f t="shared" si="45"/>
        <v>3</v>
      </c>
      <c r="AF306" s="1"/>
      <c r="AG306" s="1"/>
      <c r="AH306" s="1"/>
      <c r="AI306" s="1"/>
      <c r="AJ306" s="1"/>
    </row>
    <row r="307" spans="1:36" x14ac:dyDescent="0.3">
      <c r="A307" s="2">
        <v>207</v>
      </c>
      <c r="B307" s="2">
        <v>15</v>
      </c>
      <c r="C307" s="2">
        <v>10</v>
      </c>
      <c r="D307" s="4"/>
      <c r="E307" s="1">
        <v>4167</v>
      </c>
      <c r="F307" s="1" t="s">
        <v>3</v>
      </c>
      <c r="G307" s="1" t="s">
        <v>262</v>
      </c>
      <c r="H307" s="1">
        <v>238</v>
      </c>
      <c r="I307" s="1"/>
      <c r="J307" s="1">
        <v>1</v>
      </c>
      <c r="K307" s="1" t="s">
        <v>272</v>
      </c>
      <c r="L307" s="1">
        <v>3</v>
      </c>
      <c r="M307" s="1">
        <v>3</v>
      </c>
      <c r="N307" s="3">
        <v>0.375</v>
      </c>
      <c r="O307" s="3">
        <v>0.40972222222222227</v>
      </c>
      <c r="P307" s="1" t="s">
        <v>564</v>
      </c>
      <c r="Q307" s="1" t="s">
        <v>6</v>
      </c>
      <c r="R307" s="1" t="s">
        <v>146</v>
      </c>
      <c r="S307" s="1">
        <v>329</v>
      </c>
      <c r="T307" s="1" t="s">
        <v>266</v>
      </c>
      <c r="U307" s="1">
        <f t="shared" si="40"/>
        <v>15</v>
      </c>
      <c r="V307" s="6">
        <f t="shared" si="41"/>
        <v>0.66666666666666663</v>
      </c>
      <c r="W307" s="1"/>
      <c r="X307" s="3">
        <f t="shared" si="42"/>
        <v>3.4722222222222265E-2</v>
      </c>
      <c r="Y307" s="1">
        <f t="shared" si="43"/>
        <v>1</v>
      </c>
      <c r="Z307" s="1" t="str">
        <f t="shared" si="48"/>
        <v/>
      </c>
      <c r="AA307" s="1">
        <f t="shared" si="49"/>
        <v>2</v>
      </c>
      <c r="AB307" s="1" t="str">
        <f t="shared" si="49"/>
        <v/>
      </c>
      <c r="AC307" s="1">
        <f t="shared" si="49"/>
        <v>3</v>
      </c>
      <c r="AD307" s="1" t="str">
        <f t="shared" si="49"/>
        <v/>
      </c>
      <c r="AE307" s="1">
        <f t="shared" si="45"/>
        <v>3</v>
      </c>
      <c r="AF307" s="1"/>
      <c r="AG307" s="1"/>
      <c r="AH307" s="1"/>
      <c r="AI307" s="1"/>
      <c r="AJ307" s="1"/>
    </row>
    <row r="308" spans="1:36" x14ac:dyDescent="0.3">
      <c r="A308" s="2">
        <v>53</v>
      </c>
      <c r="B308" s="2">
        <v>25</v>
      </c>
      <c r="C308" s="2">
        <v>25</v>
      </c>
      <c r="D308" s="4" t="s">
        <v>9</v>
      </c>
      <c r="E308" s="1">
        <v>4238</v>
      </c>
      <c r="F308" s="1" t="s">
        <v>3</v>
      </c>
      <c r="G308" s="1" t="s">
        <v>89</v>
      </c>
      <c r="H308" s="1">
        <v>230</v>
      </c>
      <c r="I308" s="1"/>
      <c r="J308" s="1">
        <v>1</v>
      </c>
      <c r="K308" s="1" t="s">
        <v>90</v>
      </c>
      <c r="L308" s="1">
        <v>3</v>
      </c>
      <c r="M308" s="1">
        <v>3</v>
      </c>
      <c r="N308" s="3">
        <v>0.375</v>
      </c>
      <c r="O308" s="3">
        <v>0.40972222222222227</v>
      </c>
      <c r="P308" s="1" t="s">
        <v>564</v>
      </c>
      <c r="Q308" s="1" t="s">
        <v>6</v>
      </c>
      <c r="R308" s="1" t="s">
        <v>26</v>
      </c>
      <c r="S308" s="1">
        <v>402</v>
      </c>
      <c r="T308" s="1" t="s">
        <v>91</v>
      </c>
      <c r="U308" s="1">
        <f t="shared" si="40"/>
        <v>25</v>
      </c>
      <c r="V308" s="6">
        <f t="shared" si="41"/>
        <v>1</v>
      </c>
      <c r="W308" s="1"/>
      <c r="X308" s="3">
        <f t="shared" si="42"/>
        <v>3.4722222222222265E-2</v>
      </c>
      <c r="Y308" s="1">
        <f t="shared" si="43"/>
        <v>1</v>
      </c>
      <c r="Z308" s="1" t="str">
        <f t="shared" si="48"/>
        <v/>
      </c>
      <c r="AA308" s="1">
        <f t="shared" si="49"/>
        <v>2</v>
      </c>
      <c r="AB308" s="1" t="str">
        <f t="shared" si="49"/>
        <v/>
      </c>
      <c r="AC308" s="1">
        <f t="shared" si="49"/>
        <v>3</v>
      </c>
      <c r="AD308" s="1" t="str">
        <f t="shared" si="49"/>
        <v/>
      </c>
      <c r="AE308" s="1">
        <f t="shared" si="45"/>
        <v>3</v>
      </c>
      <c r="AF308" s="1"/>
      <c r="AG308" s="1"/>
      <c r="AH308" s="1"/>
      <c r="AI308" s="1"/>
      <c r="AJ308" s="1"/>
    </row>
    <row r="309" spans="1:36" x14ac:dyDescent="0.3">
      <c r="A309" s="2">
        <v>116</v>
      </c>
      <c r="B309" s="2">
        <v>25</v>
      </c>
      <c r="C309" s="2">
        <v>19</v>
      </c>
      <c r="D309" s="4"/>
      <c r="E309" s="1">
        <v>3967</v>
      </c>
      <c r="F309" s="1" t="s">
        <v>3</v>
      </c>
      <c r="G309" s="1" t="s">
        <v>144</v>
      </c>
      <c r="H309" s="1">
        <v>201</v>
      </c>
      <c r="I309" s="1"/>
      <c r="J309" s="1">
        <v>1</v>
      </c>
      <c r="K309" s="1" t="s">
        <v>157</v>
      </c>
      <c r="L309" s="1">
        <v>3</v>
      </c>
      <c r="M309" s="1">
        <v>3</v>
      </c>
      <c r="N309" s="3">
        <v>0.375</v>
      </c>
      <c r="O309" s="3">
        <v>0.40972222222222227</v>
      </c>
      <c r="P309" s="1" t="s">
        <v>564</v>
      </c>
      <c r="Q309" s="1" t="s">
        <v>6</v>
      </c>
      <c r="R309" s="1" t="s">
        <v>146</v>
      </c>
      <c r="S309" s="1">
        <v>311</v>
      </c>
      <c r="T309" s="1" t="s">
        <v>158</v>
      </c>
      <c r="U309" s="1">
        <f t="shared" si="40"/>
        <v>25</v>
      </c>
      <c r="V309" s="6">
        <f t="shared" si="41"/>
        <v>0.76</v>
      </c>
      <c r="W309" s="1"/>
      <c r="X309" s="3">
        <f t="shared" si="42"/>
        <v>3.4722222222222265E-2</v>
      </c>
      <c r="Y309" s="1">
        <f t="shared" si="43"/>
        <v>1</v>
      </c>
      <c r="Z309" s="1" t="str">
        <f t="shared" si="48"/>
        <v/>
      </c>
      <c r="AA309" s="1">
        <f t="shared" si="49"/>
        <v>2</v>
      </c>
      <c r="AB309" s="1" t="str">
        <f t="shared" si="49"/>
        <v/>
      </c>
      <c r="AC309" s="1">
        <f t="shared" si="49"/>
        <v>3</v>
      </c>
      <c r="AD309" s="1" t="str">
        <f t="shared" si="49"/>
        <v/>
      </c>
      <c r="AE309" s="1">
        <f t="shared" si="45"/>
        <v>3</v>
      </c>
      <c r="AF309" s="1"/>
      <c r="AG309" s="1"/>
      <c r="AH309" s="1"/>
      <c r="AI309" s="1"/>
      <c r="AJ309" s="1"/>
    </row>
    <row r="310" spans="1:36" x14ac:dyDescent="0.3">
      <c r="A310" s="2">
        <v>439</v>
      </c>
      <c r="B310" s="2">
        <v>25</v>
      </c>
      <c r="C310" s="2">
        <v>25</v>
      </c>
      <c r="D310" s="4"/>
      <c r="E310" s="1">
        <v>4695</v>
      </c>
      <c r="F310" s="1" t="s">
        <v>3</v>
      </c>
      <c r="G310" s="1" t="s">
        <v>511</v>
      </c>
      <c r="H310" s="1">
        <v>380</v>
      </c>
      <c r="I310" s="1"/>
      <c r="J310" s="1">
        <v>1</v>
      </c>
      <c r="K310" s="1" t="s">
        <v>520</v>
      </c>
      <c r="L310" s="1">
        <v>3</v>
      </c>
      <c r="M310" s="1">
        <v>3</v>
      </c>
      <c r="N310" s="3">
        <v>0.375</v>
      </c>
      <c r="O310" s="3">
        <v>0.40972222222222227</v>
      </c>
      <c r="P310" s="1" t="s">
        <v>564</v>
      </c>
      <c r="Q310" s="1" t="s">
        <v>6</v>
      </c>
      <c r="R310" s="1" t="s">
        <v>70</v>
      </c>
      <c r="S310" s="1">
        <v>480</v>
      </c>
      <c r="T310" s="1" t="s">
        <v>516</v>
      </c>
      <c r="U310" s="1">
        <f t="shared" si="40"/>
        <v>25</v>
      </c>
      <c r="V310" s="6">
        <f t="shared" si="41"/>
        <v>1</v>
      </c>
      <c r="W310" s="1"/>
      <c r="X310" s="3">
        <f t="shared" si="42"/>
        <v>3.4722222222222265E-2</v>
      </c>
      <c r="Y310" s="1">
        <f t="shared" si="43"/>
        <v>1</v>
      </c>
      <c r="Z310" s="1" t="str">
        <f t="shared" si="48"/>
        <v/>
      </c>
      <c r="AA310" s="1">
        <f t="shared" si="49"/>
        <v>2</v>
      </c>
      <c r="AB310" s="1" t="str">
        <f t="shared" si="49"/>
        <v/>
      </c>
      <c r="AC310" s="1">
        <f t="shared" si="49"/>
        <v>3</v>
      </c>
      <c r="AD310" s="1" t="str">
        <f t="shared" si="49"/>
        <v/>
      </c>
      <c r="AE310" s="1">
        <f t="shared" si="45"/>
        <v>3</v>
      </c>
      <c r="AF310" s="1"/>
      <c r="AG310" s="1"/>
      <c r="AH310" s="1"/>
      <c r="AI310" s="1"/>
      <c r="AJ310" s="1"/>
    </row>
    <row r="311" spans="1:36" x14ac:dyDescent="0.3">
      <c r="A311" s="2">
        <v>147</v>
      </c>
      <c r="B311" s="2">
        <v>18</v>
      </c>
      <c r="C311" s="2">
        <v>13</v>
      </c>
      <c r="D311" s="4"/>
      <c r="E311" s="1">
        <v>4363</v>
      </c>
      <c r="F311" s="1" t="s">
        <v>3</v>
      </c>
      <c r="G311" s="1" t="s">
        <v>186</v>
      </c>
      <c r="H311" s="1">
        <v>319</v>
      </c>
      <c r="I311" s="1"/>
      <c r="J311" s="1">
        <v>1</v>
      </c>
      <c r="K311" s="1" t="s">
        <v>192</v>
      </c>
      <c r="L311" s="1">
        <v>4</v>
      </c>
      <c r="M311" s="1">
        <v>4</v>
      </c>
      <c r="N311" s="3">
        <v>0.375</v>
      </c>
      <c r="O311" s="3">
        <v>0.40972222222222227</v>
      </c>
      <c r="P311" s="1" t="s">
        <v>564</v>
      </c>
      <c r="Q311" s="1" t="s">
        <v>6</v>
      </c>
      <c r="R311" s="1" t="s">
        <v>58</v>
      </c>
      <c r="S311" s="1">
        <v>128</v>
      </c>
      <c r="T311" s="1" t="s">
        <v>189</v>
      </c>
      <c r="U311" s="1">
        <f t="shared" si="40"/>
        <v>18</v>
      </c>
      <c r="V311" s="6">
        <f t="shared" si="41"/>
        <v>0.72222222222222221</v>
      </c>
      <c r="W311" s="1"/>
      <c r="X311" s="3">
        <f t="shared" si="42"/>
        <v>3.4722222222222265E-2</v>
      </c>
      <c r="Y311" s="1">
        <f t="shared" si="43"/>
        <v>1</v>
      </c>
      <c r="Z311" s="1" t="str">
        <f t="shared" si="48"/>
        <v/>
      </c>
      <c r="AA311" s="1">
        <f t="shared" si="49"/>
        <v>2</v>
      </c>
      <c r="AB311" s="1" t="str">
        <f t="shared" si="49"/>
        <v/>
      </c>
      <c r="AC311" s="1">
        <f t="shared" si="49"/>
        <v>3</v>
      </c>
      <c r="AD311" s="1" t="str">
        <f t="shared" si="49"/>
        <v/>
      </c>
      <c r="AE311" s="1">
        <f t="shared" si="45"/>
        <v>3</v>
      </c>
      <c r="AF311" s="1"/>
      <c r="AG311" s="1"/>
      <c r="AH311" s="1"/>
      <c r="AI311" s="1"/>
      <c r="AJ311" s="1"/>
    </row>
    <row r="312" spans="1:36" x14ac:dyDescent="0.3">
      <c r="A312" s="2">
        <v>126</v>
      </c>
      <c r="B312" s="2">
        <v>25</v>
      </c>
      <c r="C312" s="2">
        <v>14</v>
      </c>
      <c r="D312" s="4"/>
      <c r="E312" s="1">
        <v>3979</v>
      </c>
      <c r="F312" s="1" t="s">
        <v>3</v>
      </c>
      <c r="G312" s="1" t="s">
        <v>144</v>
      </c>
      <c r="H312" s="1">
        <v>351</v>
      </c>
      <c r="I312" s="1"/>
      <c r="J312" s="1">
        <v>1</v>
      </c>
      <c r="K312" s="1" t="s">
        <v>169</v>
      </c>
      <c r="L312" s="1">
        <v>3</v>
      </c>
      <c r="M312" s="1">
        <v>3</v>
      </c>
      <c r="N312" s="3">
        <v>0.41666666666666669</v>
      </c>
      <c r="O312" s="3">
        <v>0.4513888888888889</v>
      </c>
      <c r="P312" s="1" t="s">
        <v>564</v>
      </c>
      <c r="Q312" s="1" t="s">
        <v>6</v>
      </c>
      <c r="R312" s="1" t="s">
        <v>146</v>
      </c>
      <c r="S312" s="1">
        <v>212</v>
      </c>
      <c r="T312" s="1" t="s">
        <v>158</v>
      </c>
      <c r="U312" s="1">
        <f t="shared" si="40"/>
        <v>25</v>
      </c>
      <c r="V312" s="6">
        <f t="shared" si="41"/>
        <v>0.56000000000000005</v>
      </c>
      <c r="W312" s="1"/>
      <c r="X312" s="3">
        <f t="shared" si="42"/>
        <v>3.472222222222221E-2</v>
      </c>
      <c r="Y312" s="1">
        <f t="shared" si="43"/>
        <v>1</v>
      </c>
      <c r="Z312" s="1" t="str">
        <f t="shared" si="48"/>
        <v/>
      </c>
      <c r="AA312" s="1">
        <f t="shared" si="49"/>
        <v>2</v>
      </c>
      <c r="AB312" s="1" t="str">
        <f t="shared" si="49"/>
        <v/>
      </c>
      <c r="AC312" s="1">
        <f t="shared" si="49"/>
        <v>3</v>
      </c>
      <c r="AD312" s="1" t="str">
        <f t="shared" si="49"/>
        <v/>
      </c>
      <c r="AE312" s="1">
        <f t="shared" si="45"/>
        <v>3</v>
      </c>
      <c r="AF312" s="1"/>
      <c r="AG312" s="1"/>
      <c r="AH312" s="1"/>
      <c r="AI312" s="1"/>
      <c r="AJ312" s="1"/>
    </row>
    <row r="313" spans="1:36" x14ac:dyDescent="0.3">
      <c r="A313" s="2">
        <v>13</v>
      </c>
      <c r="B313" s="2">
        <v>25</v>
      </c>
      <c r="C313" s="2">
        <v>17</v>
      </c>
      <c r="D313" s="4"/>
      <c r="E313" s="1">
        <v>4427</v>
      </c>
      <c r="F313" s="1" t="s">
        <v>3</v>
      </c>
      <c r="G313" s="1" t="s">
        <v>31</v>
      </c>
      <c r="H313" s="1">
        <v>275</v>
      </c>
      <c r="I313" s="1"/>
      <c r="J313" s="1">
        <v>1</v>
      </c>
      <c r="K313" s="1" t="s">
        <v>32</v>
      </c>
      <c r="L313" s="1">
        <v>3</v>
      </c>
      <c r="M313" s="1">
        <v>3</v>
      </c>
      <c r="N313" s="3">
        <v>0.41666666666666669</v>
      </c>
      <c r="O313" s="3">
        <v>0.4513888888888889</v>
      </c>
      <c r="P313" s="1" t="s">
        <v>564</v>
      </c>
      <c r="Q313" s="1" t="s">
        <v>6</v>
      </c>
      <c r="R313" s="1" t="s">
        <v>33</v>
      </c>
      <c r="S313" s="1">
        <v>206</v>
      </c>
      <c r="T313" s="1" t="s">
        <v>34</v>
      </c>
      <c r="U313" s="1">
        <f t="shared" si="40"/>
        <v>25</v>
      </c>
      <c r="V313" s="6">
        <f t="shared" si="41"/>
        <v>0.68</v>
      </c>
      <c r="W313" s="1"/>
      <c r="X313" s="3">
        <f t="shared" si="42"/>
        <v>3.472222222222221E-2</v>
      </c>
      <c r="Y313" s="1">
        <f t="shared" si="43"/>
        <v>1</v>
      </c>
      <c r="Z313" s="1" t="str">
        <f t="shared" si="48"/>
        <v/>
      </c>
      <c r="AA313" s="1">
        <f t="shared" si="49"/>
        <v>2</v>
      </c>
      <c r="AB313" s="1" t="str">
        <f t="shared" si="49"/>
        <v/>
      </c>
      <c r="AC313" s="1">
        <f t="shared" si="49"/>
        <v>3</v>
      </c>
      <c r="AD313" s="1" t="str">
        <f t="shared" si="49"/>
        <v/>
      </c>
      <c r="AE313" s="1">
        <f t="shared" si="45"/>
        <v>3</v>
      </c>
      <c r="AF313" s="1"/>
      <c r="AG313" s="1"/>
      <c r="AH313" s="1"/>
      <c r="AI313" s="1"/>
      <c r="AJ313" s="1"/>
    </row>
    <row r="314" spans="1:36" x14ac:dyDescent="0.3">
      <c r="A314" s="2">
        <v>192</v>
      </c>
      <c r="B314" s="2">
        <v>20</v>
      </c>
      <c r="C314" s="2">
        <v>7</v>
      </c>
      <c r="D314" s="4"/>
      <c r="E314" s="1">
        <v>4346</v>
      </c>
      <c r="F314" s="1" t="s">
        <v>3</v>
      </c>
      <c r="G314" s="1" t="s">
        <v>251</v>
      </c>
      <c r="H314" s="1">
        <v>308</v>
      </c>
      <c r="I314" s="1"/>
      <c r="J314" s="1">
        <v>1</v>
      </c>
      <c r="K314" s="1" t="s">
        <v>256</v>
      </c>
      <c r="L314" s="1">
        <v>3</v>
      </c>
      <c r="M314" s="1">
        <v>3</v>
      </c>
      <c r="N314" s="3">
        <v>0.41666666666666669</v>
      </c>
      <c r="O314" s="3">
        <v>0.4513888888888889</v>
      </c>
      <c r="P314" s="1" t="s">
        <v>564</v>
      </c>
      <c r="Q314" s="1" t="s">
        <v>6</v>
      </c>
      <c r="R314" s="1" t="s">
        <v>58</v>
      </c>
      <c r="S314" s="1">
        <v>125</v>
      </c>
      <c r="T314" s="1" t="s">
        <v>253</v>
      </c>
      <c r="U314" s="1">
        <f t="shared" si="40"/>
        <v>20</v>
      </c>
      <c r="V314" s="6">
        <f t="shared" si="41"/>
        <v>0.35</v>
      </c>
      <c r="W314" s="1"/>
      <c r="X314" s="3">
        <f t="shared" si="42"/>
        <v>3.472222222222221E-2</v>
      </c>
      <c r="Y314" s="1">
        <f t="shared" si="43"/>
        <v>1</v>
      </c>
      <c r="Z314" s="1" t="str">
        <f t="shared" si="48"/>
        <v/>
      </c>
      <c r="AA314" s="1">
        <f t="shared" si="49"/>
        <v>2</v>
      </c>
      <c r="AB314" s="1" t="str">
        <f t="shared" si="49"/>
        <v/>
      </c>
      <c r="AC314" s="1">
        <f t="shared" si="49"/>
        <v>3</v>
      </c>
      <c r="AD314" s="1" t="str">
        <f t="shared" si="49"/>
        <v/>
      </c>
      <c r="AE314" s="1">
        <f t="shared" si="45"/>
        <v>3</v>
      </c>
      <c r="AF314" s="1"/>
      <c r="AG314" s="1"/>
      <c r="AH314" s="1"/>
      <c r="AI314" s="1"/>
      <c r="AJ314" s="1"/>
    </row>
    <row r="315" spans="1:36" x14ac:dyDescent="0.3">
      <c r="A315" s="2">
        <v>83</v>
      </c>
      <c r="B315" s="2">
        <v>32</v>
      </c>
      <c r="C315" s="2">
        <v>34</v>
      </c>
      <c r="D315" s="4"/>
      <c r="E315" s="1">
        <v>4460</v>
      </c>
      <c r="F315" s="1" t="s">
        <v>3</v>
      </c>
      <c r="G315" s="1" t="s">
        <v>121</v>
      </c>
      <c r="H315" s="1">
        <v>111</v>
      </c>
      <c r="I315" s="1"/>
      <c r="J315" s="1">
        <v>2</v>
      </c>
      <c r="K315" s="1" t="s">
        <v>122</v>
      </c>
      <c r="L315" s="1">
        <v>3</v>
      </c>
      <c r="M315" s="1">
        <v>3</v>
      </c>
      <c r="N315" s="3">
        <v>0.41666666666666669</v>
      </c>
      <c r="O315" s="3">
        <v>0.4513888888888889</v>
      </c>
      <c r="P315" s="1" t="s">
        <v>564</v>
      </c>
      <c r="Q315" s="1" t="s">
        <v>6</v>
      </c>
      <c r="R315" s="1" t="s">
        <v>58</v>
      </c>
      <c r="S315" s="1">
        <v>208</v>
      </c>
      <c r="T315" s="1" t="s">
        <v>123</v>
      </c>
      <c r="U315" s="1">
        <f t="shared" si="40"/>
        <v>34</v>
      </c>
      <c r="V315" s="6">
        <f t="shared" si="41"/>
        <v>1.0625</v>
      </c>
      <c r="W315" s="1"/>
      <c r="X315" s="3">
        <f t="shared" si="42"/>
        <v>3.472222222222221E-2</v>
      </c>
      <c r="Y315" s="1">
        <f t="shared" si="43"/>
        <v>1</v>
      </c>
      <c r="Z315" s="1" t="str">
        <f t="shared" si="48"/>
        <v/>
      </c>
      <c r="AA315" s="1">
        <f t="shared" si="49"/>
        <v>2</v>
      </c>
      <c r="AB315" s="1" t="str">
        <f t="shared" si="49"/>
        <v/>
      </c>
      <c r="AC315" s="1">
        <f t="shared" si="49"/>
        <v>3</v>
      </c>
      <c r="AD315" s="1" t="str">
        <f t="shared" si="49"/>
        <v/>
      </c>
      <c r="AE315" s="1">
        <f t="shared" si="45"/>
        <v>3</v>
      </c>
      <c r="AF315" s="1"/>
      <c r="AG315" s="1"/>
      <c r="AH315" s="1"/>
      <c r="AI315" s="1"/>
      <c r="AJ315" s="1"/>
    </row>
    <row r="316" spans="1:36" x14ac:dyDescent="0.3">
      <c r="A316" s="2">
        <v>5</v>
      </c>
      <c r="B316" s="2">
        <v>25</v>
      </c>
      <c r="C316" s="2">
        <v>24</v>
      </c>
      <c r="D316" s="4"/>
      <c r="E316" s="1">
        <v>4217</v>
      </c>
      <c r="F316" s="1" t="s">
        <v>3</v>
      </c>
      <c r="G316" s="1" t="s">
        <v>4</v>
      </c>
      <c r="H316" s="1">
        <v>331</v>
      </c>
      <c r="I316" s="1"/>
      <c r="J316" s="1">
        <v>1</v>
      </c>
      <c r="K316" s="1" t="s">
        <v>12</v>
      </c>
      <c r="L316" s="1">
        <v>3</v>
      </c>
      <c r="M316" s="1">
        <v>3</v>
      </c>
      <c r="N316" s="3">
        <v>0.41666666666666669</v>
      </c>
      <c r="O316" s="3">
        <v>0.4513888888888889</v>
      </c>
      <c r="P316" s="1" t="s">
        <v>564</v>
      </c>
      <c r="Q316" s="1" t="s">
        <v>6</v>
      </c>
      <c r="R316" s="1" t="s">
        <v>7</v>
      </c>
      <c r="S316" s="1">
        <v>334</v>
      </c>
      <c r="T316" s="1" t="s">
        <v>11</v>
      </c>
      <c r="U316" s="1">
        <f t="shared" si="40"/>
        <v>25</v>
      </c>
      <c r="V316" s="6">
        <f t="shared" si="41"/>
        <v>0.96</v>
      </c>
      <c r="W316" s="1"/>
      <c r="X316" s="3">
        <f t="shared" si="42"/>
        <v>3.472222222222221E-2</v>
      </c>
      <c r="Y316" s="1">
        <f t="shared" si="43"/>
        <v>1</v>
      </c>
      <c r="Z316" s="1" t="str">
        <f t="shared" si="48"/>
        <v/>
      </c>
      <c r="AA316" s="1">
        <f t="shared" si="49"/>
        <v>2</v>
      </c>
      <c r="AB316" s="1" t="str">
        <f t="shared" si="49"/>
        <v/>
      </c>
      <c r="AC316" s="1">
        <f t="shared" si="49"/>
        <v>3</v>
      </c>
      <c r="AD316" s="1" t="str">
        <f t="shared" si="49"/>
        <v/>
      </c>
      <c r="AE316" s="1">
        <f t="shared" si="45"/>
        <v>3</v>
      </c>
      <c r="AF316" s="1"/>
      <c r="AG316" s="1"/>
      <c r="AH316" s="1"/>
      <c r="AI316" s="1"/>
      <c r="AJ316" s="1"/>
    </row>
    <row r="317" spans="1:36" x14ac:dyDescent="0.3">
      <c r="A317" s="2">
        <v>71</v>
      </c>
      <c r="B317" s="2">
        <v>25</v>
      </c>
      <c r="C317" s="2">
        <v>20</v>
      </c>
      <c r="D317" s="4"/>
      <c r="E317" s="1">
        <v>4222</v>
      </c>
      <c r="F317" s="1" t="s">
        <v>3</v>
      </c>
      <c r="G317" s="1" t="s">
        <v>89</v>
      </c>
      <c r="H317" s="1">
        <v>370</v>
      </c>
      <c r="I317" s="1"/>
      <c r="J317" s="1">
        <v>1</v>
      </c>
      <c r="K317" s="1" t="s">
        <v>107</v>
      </c>
      <c r="L317" s="1">
        <v>3</v>
      </c>
      <c r="M317" s="1">
        <v>3</v>
      </c>
      <c r="N317" s="3">
        <v>0.41666666666666669</v>
      </c>
      <c r="O317" s="3">
        <v>0.4513888888888889</v>
      </c>
      <c r="P317" s="1" t="s">
        <v>564</v>
      </c>
      <c r="Q317" s="1" t="s">
        <v>6</v>
      </c>
      <c r="R317" s="1" t="s">
        <v>7</v>
      </c>
      <c r="S317" s="1">
        <v>305</v>
      </c>
      <c r="T317" s="1" t="s">
        <v>16</v>
      </c>
      <c r="U317" s="1">
        <f t="shared" si="40"/>
        <v>25</v>
      </c>
      <c r="V317" s="6">
        <f t="shared" si="41"/>
        <v>0.8</v>
      </c>
      <c r="W317" s="1"/>
      <c r="X317" s="3">
        <f t="shared" si="42"/>
        <v>3.472222222222221E-2</v>
      </c>
      <c r="Y317" s="1">
        <f t="shared" si="43"/>
        <v>1</v>
      </c>
      <c r="Z317" s="1" t="str">
        <f t="shared" si="48"/>
        <v/>
      </c>
      <c r="AA317" s="1">
        <f t="shared" si="49"/>
        <v>2</v>
      </c>
      <c r="AB317" s="1" t="str">
        <f t="shared" si="49"/>
        <v/>
      </c>
      <c r="AC317" s="1">
        <f t="shared" si="49"/>
        <v>3</v>
      </c>
      <c r="AD317" s="1" t="str">
        <f t="shared" si="49"/>
        <v/>
      </c>
      <c r="AE317" s="1">
        <f t="shared" si="45"/>
        <v>3</v>
      </c>
      <c r="AF317" s="1"/>
      <c r="AG317" s="1"/>
      <c r="AH317" s="1"/>
      <c r="AI317" s="1"/>
      <c r="AJ317" s="1"/>
    </row>
    <row r="318" spans="1:36" x14ac:dyDescent="0.3">
      <c r="A318" s="2">
        <v>132</v>
      </c>
      <c r="B318" s="2">
        <v>25</v>
      </c>
      <c r="C318" s="2">
        <v>25</v>
      </c>
      <c r="D318" s="4"/>
      <c r="E318" s="1">
        <v>4603</v>
      </c>
      <c r="F318" s="1" t="s">
        <v>3</v>
      </c>
      <c r="G318" s="1" t="s">
        <v>173</v>
      </c>
      <c r="H318" s="1">
        <v>120</v>
      </c>
      <c r="I318" s="1"/>
      <c r="J318" s="1">
        <v>2</v>
      </c>
      <c r="K318" s="1" t="s">
        <v>174</v>
      </c>
      <c r="L318" s="1">
        <v>3</v>
      </c>
      <c r="M318" s="1">
        <v>3</v>
      </c>
      <c r="N318" s="3">
        <v>0.41666666666666669</v>
      </c>
      <c r="O318" s="3">
        <v>0.4513888888888889</v>
      </c>
      <c r="P318" s="1" t="s">
        <v>564</v>
      </c>
      <c r="Q318" s="1" t="s">
        <v>6</v>
      </c>
      <c r="R318" s="1" t="s">
        <v>70</v>
      </c>
      <c r="S318" s="1">
        <v>350</v>
      </c>
      <c r="T318" s="1" t="s">
        <v>175</v>
      </c>
      <c r="U318" s="1">
        <f t="shared" si="40"/>
        <v>25</v>
      </c>
      <c r="V318" s="6">
        <f t="shared" si="41"/>
        <v>1</v>
      </c>
      <c r="W318" s="1"/>
      <c r="X318" s="3">
        <f t="shared" si="42"/>
        <v>3.472222222222221E-2</v>
      </c>
      <c r="Y318" s="1">
        <f t="shared" si="43"/>
        <v>1</v>
      </c>
      <c r="Z318" s="1" t="str">
        <f t="shared" si="48"/>
        <v/>
      </c>
      <c r="AA318" s="1">
        <f t="shared" si="49"/>
        <v>2</v>
      </c>
      <c r="AB318" s="1" t="str">
        <f t="shared" si="49"/>
        <v/>
      </c>
      <c r="AC318" s="1">
        <f t="shared" si="49"/>
        <v>3</v>
      </c>
      <c r="AD318" s="1" t="str">
        <f t="shared" si="49"/>
        <v/>
      </c>
      <c r="AE318" s="1">
        <f t="shared" si="45"/>
        <v>3</v>
      </c>
      <c r="AF318" s="1"/>
      <c r="AG318" s="1"/>
      <c r="AH318" s="1"/>
      <c r="AI318" s="1"/>
      <c r="AJ318" s="1"/>
    </row>
    <row r="319" spans="1:36" x14ac:dyDescent="0.3">
      <c r="A319" s="2">
        <v>300</v>
      </c>
      <c r="B319" s="2">
        <v>25</v>
      </c>
      <c r="C319" s="2">
        <v>21</v>
      </c>
      <c r="D319" s="4"/>
      <c r="E319" s="1">
        <v>4374</v>
      </c>
      <c r="F319" s="1" t="s">
        <v>3</v>
      </c>
      <c r="G319" s="1" t="s">
        <v>359</v>
      </c>
      <c r="H319" s="1">
        <v>250</v>
      </c>
      <c r="I319" s="1"/>
      <c r="J319" s="1">
        <v>1</v>
      </c>
      <c r="K319" s="1" t="s">
        <v>373</v>
      </c>
      <c r="L319" s="1">
        <v>3</v>
      </c>
      <c r="M319" s="1">
        <v>3</v>
      </c>
      <c r="N319" s="3">
        <v>0.41666666666666669</v>
      </c>
      <c r="O319" s="3">
        <v>0.4513888888888889</v>
      </c>
      <c r="P319" s="1" t="s">
        <v>564</v>
      </c>
      <c r="Q319" s="1" t="s">
        <v>6</v>
      </c>
      <c r="R319" s="1" t="s">
        <v>70</v>
      </c>
      <c r="S319" s="1">
        <v>250</v>
      </c>
      <c r="T319" s="1" t="s">
        <v>370</v>
      </c>
      <c r="U319" s="1">
        <f t="shared" si="40"/>
        <v>25</v>
      </c>
      <c r="V319" s="6">
        <f t="shared" si="41"/>
        <v>0.84</v>
      </c>
      <c r="W319" s="1"/>
      <c r="X319" s="3">
        <f t="shared" si="42"/>
        <v>3.472222222222221E-2</v>
      </c>
      <c r="Y319" s="1">
        <f t="shared" si="43"/>
        <v>1</v>
      </c>
      <c r="Z319" s="1" t="str">
        <f t="shared" si="48"/>
        <v/>
      </c>
      <c r="AA319" s="1">
        <f t="shared" si="49"/>
        <v>2</v>
      </c>
      <c r="AB319" s="1" t="str">
        <f t="shared" si="49"/>
        <v/>
      </c>
      <c r="AC319" s="1">
        <f t="shared" si="49"/>
        <v>3</v>
      </c>
      <c r="AD319" s="1" t="str">
        <f t="shared" si="49"/>
        <v/>
      </c>
      <c r="AE319" s="1">
        <f t="shared" si="45"/>
        <v>3</v>
      </c>
      <c r="AF319" s="1"/>
      <c r="AG319" s="1"/>
      <c r="AH319" s="1"/>
      <c r="AI319" s="1"/>
      <c r="AJ319" s="1"/>
    </row>
    <row r="320" spans="1:36" x14ac:dyDescent="0.3">
      <c r="A320" s="2">
        <v>2</v>
      </c>
      <c r="B320" s="2">
        <v>25</v>
      </c>
      <c r="C320" s="2">
        <v>26</v>
      </c>
      <c r="D320" s="4" t="s">
        <v>9</v>
      </c>
      <c r="E320" s="1">
        <v>4214</v>
      </c>
      <c r="F320" s="1" t="s">
        <v>3</v>
      </c>
      <c r="G320" s="1" t="s">
        <v>4</v>
      </c>
      <c r="H320" s="1">
        <v>227</v>
      </c>
      <c r="I320" s="1"/>
      <c r="J320" s="1">
        <v>2</v>
      </c>
      <c r="K320" s="1" t="s">
        <v>5</v>
      </c>
      <c r="L320" s="1">
        <v>3</v>
      </c>
      <c r="M320" s="1">
        <v>3</v>
      </c>
      <c r="N320" s="3">
        <v>0.41666666666666669</v>
      </c>
      <c r="O320" s="3">
        <v>0.4513888888888889</v>
      </c>
      <c r="P320" s="1" t="s">
        <v>564</v>
      </c>
      <c r="Q320" s="1" t="s">
        <v>6</v>
      </c>
      <c r="R320" s="1" t="s">
        <v>7</v>
      </c>
      <c r="S320" s="1">
        <v>333</v>
      </c>
      <c r="T320" s="1" t="s">
        <v>8</v>
      </c>
      <c r="U320" s="1">
        <f t="shared" si="40"/>
        <v>26</v>
      </c>
      <c r="V320" s="6">
        <f t="shared" si="41"/>
        <v>1.04</v>
      </c>
      <c r="W320" s="1"/>
      <c r="X320" s="3">
        <f t="shared" si="42"/>
        <v>3.472222222222221E-2</v>
      </c>
      <c r="Y320" s="1">
        <f t="shared" si="43"/>
        <v>1</v>
      </c>
      <c r="Z320" s="1" t="str">
        <f t="shared" si="48"/>
        <v/>
      </c>
      <c r="AA320" s="1">
        <f t="shared" si="49"/>
        <v>2</v>
      </c>
      <c r="AB320" s="1" t="str">
        <f t="shared" si="49"/>
        <v/>
      </c>
      <c r="AC320" s="1">
        <f t="shared" si="49"/>
        <v>3</v>
      </c>
      <c r="AD320" s="1" t="str">
        <f t="shared" si="49"/>
        <v/>
      </c>
      <c r="AE320" s="1">
        <f t="shared" si="45"/>
        <v>3</v>
      </c>
      <c r="AF320" s="1"/>
      <c r="AG320" s="1"/>
      <c r="AH320" s="1"/>
      <c r="AI320" s="1"/>
      <c r="AJ320" s="1"/>
    </row>
    <row r="321" spans="1:36" x14ac:dyDescent="0.3">
      <c r="A321" s="2">
        <v>67</v>
      </c>
      <c r="B321" s="2">
        <v>25</v>
      </c>
      <c r="C321" s="2">
        <v>18</v>
      </c>
      <c r="D321" s="4"/>
      <c r="E321" s="1">
        <v>4243</v>
      </c>
      <c r="F321" s="1" t="s">
        <v>3</v>
      </c>
      <c r="G321" s="1" t="s">
        <v>89</v>
      </c>
      <c r="H321" s="1">
        <v>350</v>
      </c>
      <c r="I321" s="1"/>
      <c r="J321" s="1">
        <v>3</v>
      </c>
      <c r="K321" s="1" t="s">
        <v>102</v>
      </c>
      <c r="L321" s="1">
        <v>3</v>
      </c>
      <c r="M321" s="1">
        <v>3</v>
      </c>
      <c r="N321" s="3">
        <v>0.41666666666666669</v>
      </c>
      <c r="O321" s="3">
        <v>0.4513888888888889</v>
      </c>
      <c r="P321" s="1" t="s">
        <v>564</v>
      </c>
      <c r="Q321" s="1" t="s">
        <v>6</v>
      </c>
      <c r="R321" s="1" t="s">
        <v>26</v>
      </c>
      <c r="S321" s="1">
        <v>102</v>
      </c>
      <c r="T321" s="1" t="s">
        <v>103</v>
      </c>
      <c r="U321" s="1">
        <f t="shared" si="40"/>
        <v>25</v>
      </c>
      <c r="V321" s="6">
        <f t="shared" si="41"/>
        <v>0.72</v>
      </c>
      <c r="W321" s="1"/>
      <c r="X321" s="3">
        <f t="shared" si="42"/>
        <v>3.472222222222221E-2</v>
      </c>
      <c r="Y321" s="1">
        <f t="shared" si="43"/>
        <v>1</v>
      </c>
      <c r="Z321" s="1" t="str">
        <f t="shared" si="48"/>
        <v/>
      </c>
      <c r="AA321" s="1">
        <f t="shared" si="49"/>
        <v>2</v>
      </c>
      <c r="AB321" s="1" t="str">
        <f t="shared" si="49"/>
        <v/>
      </c>
      <c r="AC321" s="1">
        <f t="shared" si="49"/>
        <v>3</v>
      </c>
      <c r="AD321" s="1" t="str">
        <f t="shared" si="49"/>
        <v/>
      </c>
      <c r="AE321" s="1">
        <f t="shared" si="45"/>
        <v>3</v>
      </c>
      <c r="AF321" s="1"/>
      <c r="AG321" s="1"/>
      <c r="AH321" s="1"/>
      <c r="AI321" s="1"/>
      <c r="AJ321" s="1"/>
    </row>
    <row r="322" spans="1:36" x14ac:dyDescent="0.3">
      <c r="A322" s="2">
        <v>118</v>
      </c>
      <c r="B322" s="2">
        <v>24</v>
      </c>
      <c r="C322" s="2">
        <v>25</v>
      </c>
      <c r="D322" s="4" t="s">
        <v>9</v>
      </c>
      <c r="E322" s="1">
        <v>3969</v>
      </c>
      <c r="F322" s="1" t="s">
        <v>3</v>
      </c>
      <c r="G322" s="1" t="s">
        <v>144</v>
      </c>
      <c r="H322" s="1">
        <v>225</v>
      </c>
      <c r="I322" s="1"/>
      <c r="J322" s="1">
        <v>1</v>
      </c>
      <c r="K322" s="1" t="s">
        <v>160</v>
      </c>
      <c r="L322" s="1">
        <v>3</v>
      </c>
      <c r="M322" s="1">
        <v>3</v>
      </c>
      <c r="N322" s="3">
        <v>0.41666666666666669</v>
      </c>
      <c r="O322" s="3">
        <v>0.4513888888888889</v>
      </c>
      <c r="P322" s="1" t="s">
        <v>564</v>
      </c>
      <c r="Q322" s="1" t="s">
        <v>6</v>
      </c>
      <c r="R322" s="1" t="s">
        <v>146</v>
      </c>
      <c r="S322" s="1">
        <v>311</v>
      </c>
      <c r="T322" s="1" t="s">
        <v>151</v>
      </c>
      <c r="U322" s="1">
        <f t="shared" ref="U322:U385" si="50">IF(B322&lt;C322,C322,B322)</f>
        <v>25</v>
      </c>
      <c r="V322" s="6">
        <f t="shared" ref="V322:V385" si="51">IF(B322=0,C322/U322,C322/B322)</f>
        <v>1.0416666666666667</v>
      </c>
      <c r="W322" s="1"/>
      <c r="X322" s="3">
        <f t="shared" ref="X322:X385" si="52">O322-N322</f>
        <v>3.472222222222221E-2</v>
      </c>
      <c r="Y322" s="1">
        <f t="shared" ref="Y322:Y385" si="53">IFERROR(FIND(Y$1,$Q322),"")</f>
        <v>1</v>
      </c>
      <c r="Z322" s="1" t="str">
        <f t="shared" ref="Z322:Z356" si="54">IFERROR(FIND(Z$1,$Q322),"")</f>
        <v/>
      </c>
      <c r="AA322" s="1">
        <f t="shared" ref="AA322:AD341" si="55">IFERROR(FIND(AA$1,$Q322),"")</f>
        <v>2</v>
      </c>
      <c r="AB322" s="1" t="str">
        <f t="shared" si="55"/>
        <v/>
      </c>
      <c r="AC322" s="1">
        <f t="shared" si="55"/>
        <v>3</v>
      </c>
      <c r="AD322" s="1" t="str">
        <f t="shared" si="55"/>
        <v/>
      </c>
      <c r="AE322" s="1">
        <f t="shared" ref="AE322:AE385" si="56">COUNT(Y322:AD322)</f>
        <v>3</v>
      </c>
      <c r="AF322" s="1"/>
      <c r="AG322" s="1"/>
      <c r="AH322" s="1"/>
      <c r="AI322" s="1"/>
      <c r="AJ322" s="1"/>
    </row>
    <row r="323" spans="1:36" x14ac:dyDescent="0.3">
      <c r="A323" s="2">
        <v>261</v>
      </c>
      <c r="B323" s="2">
        <v>16</v>
      </c>
      <c r="C323" s="2">
        <v>12</v>
      </c>
      <c r="D323" s="4"/>
      <c r="E323" s="1">
        <v>5114</v>
      </c>
      <c r="F323" s="1" t="s">
        <v>3</v>
      </c>
      <c r="G323" s="1" t="s">
        <v>326</v>
      </c>
      <c r="H323" s="1">
        <v>322</v>
      </c>
      <c r="I323" s="1"/>
      <c r="J323" s="1">
        <v>3</v>
      </c>
      <c r="K323" s="1" t="s">
        <v>336</v>
      </c>
      <c r="L323" s="1">
        <v>3</v>
      </c>
      <c r="M323" s="1">
        <v>3</v>
      </c>
      <c r="N323" s="3">
        <v>0.41666666666666669</v>
      </c>
      <c r="O323" s="3">
        <v>0.4513888888888889</v>
      </c>
      <c r="P323" s="1" t="s">
        <v>564</v>
      </c>
      <c r="Q323" s="1" t="s">
        <v>6</v>
      </c>
      <c r="R323" s="1" t="s">
        <v>58</v>
      </c>
      <c r="S323" s="1">
        <v>19</v>
      </c>
      <c r="T323" s="1" t="s">
        <v>73</v>
      </c>
      <c r="U323" s="1">
        <f t="shared" si="50"/>
        <v>16</v>
      </c>
      <c r="V323" s="6">
        <f t="shared" si="51"/>
        <v>0.75</v>
      </c>
      <c r="W323" s="1"/>
      <c r="X323" s="3">
        <f t="shared" si="52"/>
        <v>3.472222222222221E-2</v>
      </c>
      <c r="Y323" s="1">
        <f t="shared" si="53"/>
        <v>1</v>
      </c>
      <c r="Z323" s="1" t="str">
        <f t="shared" si="54"/>
        <v/>
      </c>
      <c r="AA323" s="1">
        <f t="shared" si="55"/>
        <v>2</v>
      </c>
      <c r="AB323" s="1" t="str">
        <f t="shared" si="55"/>
        <v/>
      </c>
      <c r="AC323" s="1">
        <f t="shared" si="55"/>
        <v>3</v>
      </c>
      <c r="AD323" s="1" t="str">
        <f t="shared" si="55"/>
        <v/>
      </c>
      <c r="AE323" s="1">
        <f t="shared" si="56"/>
        <v>3</v>
      </c>
      <c r="AF323" s="1"/>
      <c r="AG323" s="1"/>
      <c r="AH323" s="1"/>
      <c r="AI323" s="1"/>
      <c r="AJ323" s="1"/>
    </row>
    <row r="324" spans="1:36" x14ac:dyDescent="0.3">
      <c r="A324" s="2">
        <v>54</v>
      </c>
      <c r="B324" s="2">
        <v>25</v>
      </c>
      <c r="C324" s="2">
        <v>25</v>
      </c>
      <c r="D324" s="4" t="s">
        <v>9</v>
      </c>
      <c r="E324" s="1">
        <v>4239</v>
      </c>
      <c r="F324" s="1" t="s">
        <v>3</v>
      </c>
      <c r="G324" s="1" t="s">
        <v>89</v>
      </c>
      <c r="H324" s="1">
        <v>230</v>
      </c>
      <c r="I324" s="1"/>
      <c r="J324" s="1">
        <v>2</v>
      </c>
      <c r="K324" s="1" t="s">
        <v>90</v>
      </c>
      <c r="L324" s="1">
        <v>3</v>
      </c>
      <c r="M324" s="1">
        <v>3</v>
      </c>
      <c r="N324" s="3">
        <v>0.41666666666666669</v>
      </c>
      <c r="O324" s="3">
        <v>0.4513888888888889</v>
      </c>
      <c r="P324" s="1" t="s">
        <v>564</v>
      </c>
      <c r="Q324" s="1" t="s">
        <v>6</v>
      </c>
      <c r="R324" s="1" t="s">
        <v>26</v>
      </c>
      <c r="S324" s="1">
        <v>402</v>
      </c>
      <c r="T324" s="1" t="s">
        <v>91</v>
      </c>
      <c r="U324" s="1">
        <f t="shared" si="50"/>
        <v>25</v>
      </c>
      <c r="V324" s="6">
        <f t="shared" si="51"/>
        <v>1</v>
      </c>
      <c r="W324" s="1"/>
      <c r="X324" s="3">
        <f t="shared" si="52"/>
        <v>3.472222222222221E-2</v>
      </c>
      <c r="Y324" s="1">
        <f t="shared" si="53"/>
        <v>1</v>
      </c>
      <c r="Z324" s="1" t="str">
        <f t="shared" si="54"/>
        <v/>
      </c>
      <c r="AA324" s="1">
        <f t="shared" si="55"/>
        <v>2</v>
      </c>
      <c r="AB324" s="1" t="str">
        <f t="shared" si="55"/>
        <v/>
      </c>
      <c r="AC324" s="1">
        <f t="shared" si="55"/>
        <v>3</v>
      </c>
      <c r="AD324" s="1" t="str">
        <f t="shared" si="55"/>
        <v/>
      </c>
      <c r="AE324" s="1">
        <f t="shared" si="56"/>
        <v>3</v>
      </c>
      <c r="AF324" s="1"/>
      <c r="AG324" s="1"/>
      <c r="AH324" s="1"/>
      <c r="AI324" s="1"/>
      <c r="AJ324" s="1"/>
    </row>
    <row r="325" spans="1:36" x14ac:dyDescent="0.3">
      <c r="A325" s="2">
        <v>80</v>
      </c>
      <c r="B325" s="2">
        <v>25</v>
      </c>
      <c r="C325" s="2">
        <v>25</v>
      </c>
      <c r="D325" s="4" t="s">
        <v>9</v>
      </c>
      <c r="E325" s="1">
        <v>4235</v>
      </c>
      <c r="F325" s="1" t="s">
        <v>3</v>
      </c>
      <c r="G325" s="1" t="s">
        <v>118</v>
      </c>
      <c r="H325" s="1">
        <v>330</v>
      </c>
      <c r="I325" s="1"/>
      <c r="J325" s="1">
        <v>1</v>
      </c>
      <c r="K325" s="1" t="s">
        <v>119</v>
      </c>
      <c r="L325" s="1">
        <v>3</v>
      </c>
      <c r="M325" s="1">
        <v>3</v>
      </c>
      <c r="N325" s="3">
        <v>0.41666666666666669</v>
      </c>
      <c r="O325" s="3">
        <v>0.4513888888888889</v>
      </c>
      <c r="P325" s="1" t="s">
        <v>564</v>
      </c>
      <c r="Q325" s="1" t="s">
        <v>6</v>
      </c>
      <c r="R325" s="1" t="s">
        <v>7</v>
      </c>
      <c r="S325" s="1">
        <v>303</v>
      </c>
      <c r="T325" s="1" t="s">
        <v>95</v>
      </c>
      <c r="U325" s="1">
        <f t="shared" si="50"/>
        <v>25</v>
      </c>
      <c r="V325" s="6">
        <f t="shared" si="51"/>
        <v>1</v>
      </c>
      <c r="W325" s="1"/>
      <c r="X325" s="3">
        <f t="shared" si="52"/>
        <v>3.472222222222221E-2</v>
      </c>
      <c r="Y325" s="1">
        <f t="shared" si="53"/>
        <v>1</v>
      </c>
      <c r="Z325" s="1" t="str">
        <f t="shared" si="54"/>
        <v/>
      </c>
      <c r="AA325" s="1">
        <f t="shared" si="55"/>
        <v>2</v>
      </c>
      <c r="AB325" s="1" t="str">
        <f t="shared" si="55"/>
        <v/>
      </c>
      <c r="AC325" s="1">
        <f t="shared" si="55"/>
        <v>3</v>
      </c>
      <c r="AD325" s="1" t="str">
        <f t="shared" si="55"/>
        <v/>
      </c>
      <c r="AE325" s="1">
        <f t="shared" si="56"/>
        <v>3</v>
      </c>
      <c r="AF325" s="1"/>
      <c r="AG325" s="1"/>
      <c r="AH325" s="1"/>
      <c r="AI325" s="1"/>
      <c r="AJ325" s="1"/>
    </row>
    <row r="326" spans="1:36" x14ac:dyDescent="0.3">
      <c r="A326" s="2">
        <v>461</v>
      </c>
      <c r="B326" s="2">
        <v>18</v>
      </c>
      <c r="C326" s="2">
        <v>16</v>
      </c>
      <c r="D326" s="4"/>
      <c r="E326" s="1">
        <v>4180</v>
      </c>
      <c r="F326" s="1" t="s">
        <v>3</v>
      </c>
      <c r="G326" s="1" t="s">
        <v>541</v>
      </c>
      <c r="H326" s="1">
        <v>460</v>
      </c>
      <c r="I326" s="1"/>
      <c r="J326" s="1">
        <v>1</v>
      </c>
      <c r="K326" s="1" t="s">
        <v>546</v>
      </c>
      <c r="L326" s="1">
        <v>3</v>
      </c>
      <c r="M326" s="1">
        <v>3</v>
      </c>
      <c r="N326" s="3">
        <v>0.41666666666666669</v>
      </c>
      <c r="O326" s="3">
        <v>0.4513888888888889</v>
      </c>
      <c r="P326" s="1" t="s">
        <v>564</v>
      </c>
      <c r="Q326" s="1" t="s">
        <v>6</v>
      </c>
      <c r="R326" s="1" t="s">
        <v>197</v>
      </c>
      <c r="S326" s="1">
        <v>109</v>
      </c>
      <c r="T326" s="1" t="s">
        <v>346</v>
      </c>
      <c r="U326" s="1">
        <f t="shared" si="50"/>
        <v>18</v>
      </c>
      <c r="V326" s="6">
        <f t="shared" si="51"/>
        <v>0.88888888888888884</v>
      </c>
      <c r="W326" s="1"/>
      <c r="X326" s="3">
        <f t="shared" si="52"/>
        <v>3.472222222222221E-2</v>
      </c>
      <c r="Y326" s="1">
        <f t="shared" si="53"/>
        <v>1</v>
      </c>
      <c r="Z326" s="1" t="str">
        <f t="shared" si="54"/>
        <v/>
      </c>
      <c r="AA326" s="1">
        <f t="shared" si="55"/>
        <v>2</v>
      </c>
      <c r="AB326" s="1" t="str">
        <f t="shared" si="55"/>
        <v/>
      </c>
      <c r="AC326" s="1">
        <f t="shared" si="55"/>
        <v>3</v>
      </c>
      <c r="AD326" s="1" t="str">
        <f t="shared" si="55"/>
        <v/>
      </c>
      <c r="AE326" s="1">
        <f t="shared" si="56"/>
        <v>3</v>
      </c>
      <c r="AF326" s="1"/>
      <c r="AG326" s="1"/>
      <c r="AH326" s="1"/>
      <c r="AI326" s="1"/>
      <c r="AJ326" s="1"/>
    </row>
    <row r="327" spans="1:36" x14ac:dyDescent="0.3">
      <c r="A327" s="2">
        <v>234</v>
      </c>
      <c r="B327" s="2">
        <v>25</v>
      </c>
      <c r="C327" s="2">
        <v>14</v>
      </c>
      <c r="D327" s="4"/>
      <c r="E327" s="1">
        <v>4804</v>
      </c>
      <c r="F327" s="1" t="s">
        <v>3</v>
      </c>
      <c r="G327" s="1" t="s">
        <v>305</v>
      </c>
      <c r="H327" s="1">
        <v>121</v>
      </c>
      <c r="I327" s="1"/>
      <c r="J327" s="1">
        <v>1</v>
      </c>
      <c r="K327" s="1" t="s">
        <v>306</v>
      </c>
      <c r="L327" s="1">
        <v>3</v>
      </c>
      <c r="M327" s="1">
        <v>3</v>
      </c>
      <c r="N327" s="3">
        <v>0.41666666666666669</v>
      </c>
      <c r="O327" s="3">
        <v>0.4513888888888889</v>
      </c>
      <c r="P327" s="1" t="s">
        <v>564</v>
      </c>
      <c r="Q327" s="1" t="s">
        <v>6</v>
      </c>
      <c r="R327" s="1" t="s">
        <v>146</v>
      </c>
      <c r="S327" s="1">
        <v>412</v>
      </c>
      <c r="T327" s="1" t="s">
        <v>307</v>
      </c>
      <c r="U327" s="1">
        <f t="shared" si="50"/>
        <v>25</v>
      </c>
      <c r="V327" s="6">
        <f t="shared" si="51"/>
        <v>0.56000000000000005</v>
      </c>
      <c r="W327" s="1"/>
      <c r="X327" s="3">
        <f t="shared" si="52"/>
        <v>3.472222222222221E-2</v>
      </c>
      <c r="Y327" s="1">
        <f t="shared" si="53"/>
        <v>1</v>
      </c>
      <c r="Z327" s="1" t="str">
        <f t="shared" si="54"/>
        <v/>
      </c>
      <c r="AA327" s="1">
        <f t="shared" si="55"/>
        <v>2</v>
      </c>
      <c r="AB327" s="1" t="str">
        <f t="shared" si="55"/>
        <v/>
      </c>
      <c r="AC327" s="1">
        <f t="shared" si="55"/>
        <v>3</v>
      </c>
      <c r="AD327" s="1" t="str">
        <f t="shared" si="55"/>
        <v/>
      </c>
      <c r="AE327" s="1">
        <f t="shared" si="56"/>
        <v>3</v>
      </c>
      <c r="AF327" s="1"/>
      <c r="AG327" s="1"/>
      <c r="AH327" s="1"/>
      <c r="AI327" s="1"/>
      <c r="AJ327" s="1"/>
    </row>
    <row r="328" spans="1:36" x14ac:dyDescent="0.3">
      <c r="A328" s="2">
        <v>40</v>
      </c>
      <c r="B328" s="2">
        <v>20</v>
      </c>
      <c r="C328" s="2">
        <v>10</v>
      </c>
      <c r="D328" s="4"/>
      <c r="E328" s="1">
        <v>4450</v>
      </c>
      <c r="F328" s="1" t="s">
        <v>3</v>
      </c>
      <c r="G328" s="1" t="s">
        <v>56</v>
      </c>
      <c r="H328" s="1">
        <v>240</v>
      </c>
      <c r="I328" s="1"/>
      <c r="J328" s="1">
        <v>1</v>
      </c>
      <c r="K328" s="1" t="s">
        <v>74</v>
      </c>
      <c r="L328" s="1">
        <v>4</v>
      </c>
      <c r="M328" s="1">
        <v>4</v>
      </c>
      <c r="N328" s="3">
        <v>0.41666666666666669</v>
      </c>
      <c r="O328" s="3">
        <v>0.4513888888888889</v>
      </c>
      <c r="P328" s="1" t="s">
        <v>564</v>
      </c>
      <c r="Q328" s="1" t="s">
        <v>6</v>
      </c>
      <c r="R328" s="1" t="s">
        <v>58</v>
      </c>
      <c r="S328" s="1">
        <v>109</v>
      </c>
      <c r="T328" s="1" t="s">
        <v>61</v>
      </c>
      <c r="U328" s="1">
        <f t="shared" si="50"/>
        <v>20</v>
      </c>
      <c r="V328" s="6">
        <f t="shared" si="51"/>
        <v>0.5</v>
      </c>
      <c r="W328" s="1"/>
      <c r="X328" s="3">
        <f t="shared" si="52"/>
        <v>3.472222222222221E-2</v>
      </c>
      <c r="Y328" s="1">
        <f t="shared" si="53"/>
        <v>1</v>
      </c>
      <c r="Z328" s="1" t="str">
        <f t="shared" si="54"/>
        <v/>
      </c>
      <c r="AA328" s="1">
        <f t="shared" si="55"/>
        <v>2</v>
      </c>
      <c r="AB328" s="1" t="str">
        <f t="shared" si="55"/>
        <v/>
      </c>
      <c r="AC328" s="1">
        <f t="shared" si="55"/>
        <v>3</v>
      </c>
      <c r="AD328" s="1" t="str">
        <f t="shared" si="55"/>
        <v/>
      </c>
      <c r="AE328" s="1">
        <f t="shared" si="56"/>
        <v>3</v>
      </c>
      <c r="AF328" s="1"/>
      <c r="AG328" s="1"/>
      <c r="AH328" s="1"/>
      <c r="AI328" s="1"/>
      <c r="AJ328" s="1"/>
    </row>
    <row r="329" spans="1:36" x14ac:dyDescent="0.3">
      <c r="A329" s="2">
        <v>455</v>
      </c>
      <c r="B329" s="2">
        <v>25</v>
      </c>
      <c r="C329" s="2">
        <v>22</v>
      </c>
      <c r="D329" s="4"/>
      <c r="E329" s="1">
        <v>4864</v>
      </c>
      <c r="F329" s="1" t="s">
        <v>3</v>
      </c>
      <c r="G329" s="1" t="s">
        <v>532</v>
      </c>
      <c r="H329" s="1">
        <v>365</v>
      </c>
      <c r="I329" s="1"/>
      <c r="J329" s="1">
        <v>1</v>
      </c>
      <c r="K329" s="1" t="s">
        <v>540</v>
      </c>
      <c r="L329" s="1">
        <v>4</v>
      </c>
      <c r="M329" s="1">
        <v>4</v>
      </c>
      <c r="N329" s="3">
        <v>0.41666666666666669</v>
      </c>
      <c r="O329" s="3">
        <v>0.4513888888888889</v>
      </c>
      <c r="P329" s="1" t="s">
        <v>564</v>
      </c>
      <c r="Q329" s="1" t="s">
        <v>6</v>
      </c>
      <c r="R329" s="1" t="s">
        <v>146</v>
      </c>
      <c r="S329" s="1">
        <v>340</v>
      </c>
      <c r="T329" s="1" t="s">
        <v>538</v>
      </c>
      <c r="U329" s="1">
        <f t="shared" si="50"/>
        <v>25</v>
      </c>
      <c r="V329" s="6">
        <f t="shared" si="51"/>
        <v>0.88</v>
      </c>
      <c r="W329" s="1"/>
      <c r="X329" s="3">
        <f t="shared" si="52"/>
        <v>3.472222222222221E-2</v>
      </c>
      <c r="Y329" s="1">
        <f t="shared" si="53"/>
        <v>1</v>
      </c>
      <c r="Z329" s="1" t="str">
        <f t="shared" si="54"/>
        <v/>
      </c>
      <c r="AA329" s="1">
        <f t="shared" si="55"/>
        <v>2</v>
      </c>
      <c r="AB329" s="1" t="str">
        <f t="shared" si="55"/>
        <v/>
      </c>
      <c r="AC329" s="1">
        <f t="shared" si="55"/>
        <v>3</v>
      </c>
      <c r="AD329" s="1" t="str">
        <f t="shared" si="55"/>
        <v/>
      </c>
      <c r="AE329" s="1">
        <f t="shared" si="56"/>
        <v>3</v>
      </c>
      <c r="AF329" s="1"/>
      <c r="AG329" s="1"/>
      <c r="AH329" s="1"/>
      <c r="AI329" s="1"/>
      <c r="AJ329" s="1"/>
    </row>
    <row r="330" spans="1:36" x14ac:dyDescent="0.3">
      <c r="A330" s="2">
        <v>231</v>
      </c>
      <c r="B330" s="2">
        <v>20</v>
      </c>
      <c r="C330" s="2">
        <v>10</v>
      </c>
      <c r="D330" s="4"/>
      <c r="E330" s="1">
        <v>5057</v>
      </c>
      <c r="F330" s="1" t="s">
        <v>3</v>
      </c>
      <c r="G330" s="1" t="s">
        <v>288</v>
      </c>
      <c r="H330" s="1">
        <v>295</v>
      </c>
      <c r="I330" s="1"/>
      <c r="J330" s="1">
        <v>1</v>
      </c>
      <c r="K330" s="1" t="s">
        <v>300</v>
      </c>
      <c r="L330" s="1">
        <v>1</v>
      </c>
      <c r="M330" s="1">
        <v>1</v>
      </c>
      <c r="N330" s="3">
        <v>0.5625</v>
      </c>
      <c r="O330" s="3">
        <v>0.59722222222222221</v>
      </c>
      <c r="P330" s="1" t="s">
        <v>10</v>
      </c>
      <c r="Q330" s="1" t="s">
        <v>2</v>
      </c>
      <c r="R330" s="1" t="s">
        <v>58</v>
      </c>
      <c r="S330" s="1">
        <v>242</v>
      </c>
      <c r="T330" s="1" t="s">
        <v>117</v>
      </c>
      <c r="U330" s="1">
        <f t="shared" si="50"/>
        <v>20</v>
      </c>
      <c r="V330" s="6">
        <f t="shared" si="51"/>
        <v>0.5</v>
      </c>
      <c r="W330" s="1"/>
      <c r="X330" s="3">
        <f t="shared" si="52"/>
        <v>3.472222222222221E-2</v>
      </c>
      <c r="Y330" s="1" t="str">
        <f t="shared" si="53"/>
        <v/>
      </c>
      <c r="Z330" s="1">
        <f t="shared" si="54"/>
        <v>1</v>
      </c>
      <c r="AA330" s="1" t="str">
        <f t="shared" si="55"/>
        <v/>
      </c>
      <c r="AB330" s="1" t="str">
        <f t="shared" si="55"/>
        <v/>
      </c>
      <c r="AC330" s="1" t="str">
        <f t="shared" si="55"/>
        <v/>
      </c>
      <c r="AD330" s="1" t="str">
        <f t="shared" si="55"/>
        <v/>
      </c>
      <c r="AE330" s="1">
        <f t="shared" si="56"/>
        <v>1</v>
      </c>
      <c r="AF330" s="1"/>
      <c r="AG330" s="1"/>
      <c r="AH330" s="1"/>
      <c r="AI330" s="1"/>
      <c r="AJ330" s="1"/>
    </row>
    <row r="331" spans="1:36" x14ac:dyDescent="0.3">
      <c r="A331" s="2">
        <v>232</v>
      </c>
      <c r="B331" s="2">
        <v>20</v>
      </c>
      <c r="C331" s="2">
        <v>13</v>
      </c>
      <c r="D331" s="4"/>
      <c r="E331" s="1">
        <v>5058</v>
      </c>
      <c r="F331" s="1" t="s">
        <v>3</v>
      </c>
      <c r="G331" s="1" t="s">
        <v>288</v>
      </c>
      <c r="H331" s="1">
        <v>395</v>
      </c>
      <c r="I331" s="1"/>
      <c r="J331" s="1">
        <v>1</v>
      </c>
      <c r="K331" s="1" t="s">
        <v>301</v>
      </c>
      <c r="L331" s="1">
        <v>1</v>
      </c>
      <c r="M331" s="1">
        <v>1</v>
      </c>
      <c r="N331" s="3">
        <v>0.5625</v>
      </c>
      <c r="O331" s="3">
        <v>0.59722222222222221</v>
      </c>
      <c r="P331" s="1" t="s">
        <v>10</v>
      </c>
      <c r="Q331" s="1" t="s">
        <v>2</v>
      </c>
      <c r="R331" s="1" t="s">
        <v>58</v>
      </c>
      <c r="S331" s="1">
        <v>242</v>
      </c>
      <c r="T331" s="1" t="s">
        <v>117</v>
      </c>
      <c r="U331" s="1">
        <f t="shared" si="50"/>
        <v>20</v>
      </c>
      <c r="V331" s="6">
        <f t="shared" si="51"/>
        <v>0.65</v>
      </c>
      <c r="W331" s="1"/>
      <c r="X331" s="3">
        <f t="shared" si="52"/>
        <v>3.472222222222221E-2</v>
      </c>
      <c r="Y331" s="1" t="str">
        <f t="shared" si="53"/>
        <v/>
      </c>
      <c r="Z331" s="1">
        <f t="shared" si="54"/>
        <v>1</v>
      </c>
      <c r="AA331" s="1" t="str">
        <f t="shared" si="55"/>
        <v/>
      </c>
      <c r="AB331" s="1" t="str">
        <f t="shared" si="55"/>
        <v/>
      </c>
      <c r="AC331" s="1" t="str">
        <f t="shared" si="55"/>
        <v/>
      </c>
      <c r="AD331" s="1" t="str">
        <f t="shared" si="55"/>
        <v/>
      </c>
      <c r="AE331" s="1">
        <f t="shared" si="56"/>
        <v>1</v>
      </c>
      <c r="AF331" s="1"/>
      <c r="AG331" s="1"/>
      <c r="AH331" s="1"/>
      <c r="AI331" s="1"/>
      <c r="AJ331" s="1"/>
    </row>
    <row r="332" spans="1:36" x14ac:dyDescent="0.3">
      <c r="A332" s="2">
        <v>39</v>
      </c>
      <c r="B332" s="2">
        <v>16</v>
      </c>
      <c r="C332" s="2">
        <v>14</v>
      </c>
      <c r="D332" s="4"/>
      <c r="E332" s="1">
        <v>4449</v>
      </c>
      <c r="F332" s="1" t="s">
        <v>3</v>
      </c>
      <c r="G332" s="1" t="s">
        <v>56</v>
      </c>
      <c r="H332" s="1">
        <v>225</v>
      </c>
      <c r="I332" s="1" t="s">
        <v>559</v>
      </c>
      <c r="J332" s="1">
        <v>3</v>
      </c>
      <c r="K332" s="1" t="s">
        <v>72</v>
      </c>
      <c r="L332" s="1">
        <v>0</v>
      </c>
      <c r="M332" s="1">
        <v>0</v>
      </c>
      <c r="N332" s="3">
        <v>0.52083333333333337</v>
      </c>
      <c r="O332" s="3">
        <v>0.59722222222222221</v>
      </c>
      <c r="P332" s="1" t="s">
        <v>10</v>
      </c>
      <c r="Q332" s="1" t="s">
        <v>2</v>
      </c>
      <c r="R332" s="1" t="s">
        <v>58</v>
      </c>
      <c r="S332" s="1">
        <v>19</v>
      </c>
      <c r="T332" s="1" t="s">
        <v>71</v>
      </c>
      <c r="U332" s="1">
        <f t="shared" si="50"/>
        <v>16</v>
      </c>
      <c r="V332" s="6">
        <f t="shared" si="51"/>
        <v>0.875</v>
      </c>
      <c r="W332" s="1"/>
      <c r="X332" s="3">
        <f t="shared" si="52"/>
        <v>7.638888888888884E-2</v>
      </c>
      <c r="Y332" s="1" t="str">
        <f t="shared" si="53"/>
        <v/>
      </c>
      <c r="Z332" s="1">
        <f t="shared" si="54"/>
        <v>1</v>
      </c>
      <c r="AA332" s="1" t="str">
        <f t="shared" si="55"/>
        <v/>
      </c>
      <c r="AB332" s="1" t="str">
        <f t="shared" si="55"/>
        <v/>
      </c>
      <c r="AC332" s="1" t="str">
        <f t="shared" si="55"/>
        <v/>
      </c>
      <c r="AD332" s="1" t="str">
        <f t="shared" si="55"/>
        <v/>
      </c>
      <c r="AE332" s="1">
        <f t="shared" si="56"/>
        <v>1</v>
      </c>
      <c r="AF332" s="1"/>
      <c r="AG332" s="1"/>
      <c r="AH332" s="1"/>
      <c r="AI332" s="1"/>
      <c r="AJ332" s="1"/>
    </row>
    <row r="333" spans="1:36" x14ac:dyDescent="0.3">
      <c r="A333" s="2">
        <v>10</v>
      </c>
      <c r="B333" s="2">
        <v>15</v>
      </c>
      <c r="C333" s="2">
        <v>2</v>
      </c>
      <c r="D333" s="4"/>
      <c r="E333" s="1">
        <v>5066</v>
      </c>
      <c r="F333" s="1" t="s">
        <v>3</v>
      </c>
      <c r="G333" s="1" t="s">
        <v>18</v>
      </c>
      <c r="H333" s="1">
        <v>225</v>
      </c>
      <c r="I333" s="1"/>
      <c r="J333" s="1">
        <v>1</v>
      </c>
      <c r="K333" s="1" t="s">
        <v>22</v>
      </c>
      <c r="L333" s="1">
        <v>1</v>
      </c>
      <c r="M333" s="1">
        <v>1</v>
      </c>
      <c r="N333" s="3">
        <v>0.58333333333333337</v>
      </c>
      <c r="O333" s="3">
        <v>0.61805555555555558</v>
      </c>
      <c r="P333" s="1" t="s">
        <v>10</v>
      </c>
      <c r="Q333" s="1" t="s">
        <v>2</v>
      </c>
      <c r="R333" s="1" t="s">
        <v>7</v>
      </c>
      <c r="S333" s="1">
        <v>8</v>
      </c>
      <c r="T333" s="1" t="s">
        <v>23</v>
      </c>
      <c r="U333" s="1">
        <f t="shared" si="50"/>
        <v>15</v>
      </c>
      <c r="V333" s="6">
        <f t="shared" si="51"/>
        <v>0.13333333333333333</v>
      </c>
      <c r="W333" s="1"/>
      <c r="X333" s="3">
        <f t="shared" si="52"/>
        <v>3.472222222222221E-2</v>
      </c>
      <c r="Y333" s="1" t="str">
        <f t="shared" si="53"/>
        <v/>
      </c>
      <c r="Z333" s="1">
        <f t="shared" si="54"/>
        <v>1</v>
      </c>
      <c r="AA333" s="1" t="str">
        <f t="shared" si="55"/>
        <v/>
      </c>
      <c r="AB333" s="1" t="str">
        <f t="shared" si="55"/>
        <v/>
      </c>
      <c r="AC333" s="1" t="str">
        <f t="shared" si="55"/>
        <v/>
      </c>
      <c r="AD333" s="1" t="str">
        <f t="shared" si="55"/>
        <v/>
      </c>
      <c r="AE333" s="1">
        <f t="shared" si="56"/>
        <v>1</v>
      </c>
      <c r="AF333" s="1"/>
      <c r="AG333" s="1"/>
      <c r="AH333" s="1"/>
      <c r="AI333" s="1"/>
      <c r="AJ333" s="1"/>
    </row>
    <row r="334" spans="1:36" x14ac:dyDescent="0.3">
      <c r="A334" s="2">
        <v>227</v>
      </c>
      <c r="B334" s="2">
        <v>0</v>
      </c>
      <c r="C334" s="2">
        <v>7</v>
      </c>
      <c r="D334" s="4"/>
      <c r="E334" s="1">
        <v>5123</v>
      </c>
      <c r="F334" s="1" t="s">
        <v>3</v>
      </c>
      <c r="G334" s="1" t="s">
        <v>288</v>
      </c>
      <c r="H334" s="1">
        <v>201</v>
      </c>
      <c r="I334" s="1"/>
      <c r="J334" s="1">
        <v>2</v>
      </c>
      <c r="K334" s="1" t="s">
        <v>296</v>
      </c>
      <c r="L334" s="1">
        <v>1</v>
      </c>
      <c r="M334" s="1">
        <v>1</v>
      </c>
      <c r="N334" s="3">
        <v>0.60416666666666663</v>
      </c>
      <c r="O334" s="3">
        <v>0.63888888888888895</v>
      </c>
      <c r="P334" s="1" t="s">
        <v>10</v>
      </c>
      <c r="Q334" s="1" t="s">
        <v>2</v>
      </c>
      <c r="R334" s="1" t="s">
        <v>197</v>
      </c>
      <c r="S334" s="1">
        <v>110</v>
      </c>
      <c r="T334" s="1" t="s">
        <v>297</v>
      </c>
      <c r="U334" s="1">
        <f t="shared" si="50"/>
        <v>7</v>
      </c>
      <c r="V334" s="6">
        <f t="shared" si="51"/>
        <v>1</v>
      </c>
      <c r="W334" s="1"/>
      <c r="X334" s="3">
        <f t="shared" si="52"/>
        <v>3.4722222222222321E-2</v>
      </c>
      <c r="Y334" s="1" t="str">
        <f t="shared" si="53"/>
        <v/>
      </c>
      <c r="Z334" s="1">
        <f t="shared" si="54"/>
        <v>1</v>
      </c>
      <c r="AA334" s="1" t="str">
        <f t="shared" si="55"/>
        <v/>
      </c>
      <c r="AB334" s="1" t="str">
        <f t="shared" si="55"/>
        <v/>
      </c>
      <c r="AC334" s="1" t="str">
        <f t="shared" si="55"/>
        <v/>
      </c>
      <c r="AD334" s="1" t="str">
        <f t="shared" si="55"/>
        <v/>
      </c>
      <c r="AE334" s="1">
        <f t="shared" si="56"/>
        <v>1</v>
      </c>
      <c r="AF334" s="1"/>
      <c r="AG334" s="1"/>
      <c r="AH334" s="1"/>
      <c r="AI334" s="1"/>
      <c r="AJ334" s="1"/>
    </row>
    <row r="335" spans="1:36" x14ac:dyDescent="0.3">
      <c r="A335" s="2">
        <v>96</v>
      </c>
      <c r="B335" s="2">
        <v>15</v>
      </c>
      <c r="C335" s="2">
        <v>11</v>
      </c>
      <c r="D335" s="4"/>
      <c r="E335" s="1">
        <v>4477</v>
      </c>
      <c r="F335" s="1" t="s">
        <v>3</v>
      </c>
      <c r="G335" s="1" t="s">
        <v>121</v>
      </c>
      <c r="H335" s="1">
        <v>335</v>
      </c>
      <c r="I335" s="1" t="s">
        <v>559</v>
      </c>
      <c r="J335" s="1">
        <v>2</v>
      </c>
      <c r="K335" s="1" t="s">
        <v>132</v>
      </c>
      <c r="L335" s="1">
        <v>1</v>
      </c>
      <c r="M335" s="1">
        <v>1</v>
      </c>
      <c r="N335" s="3">
        <v>0.52083333333333337</v>
      </c>
      <c r="O335" s="3">
        <v>0.63888888888888895</v>
      </c>
      <c r="P335" s="1" t="s">
        <v>10</v>
      </c>
      <c r="Q335" s="1" t="s">
        <v>2</v>
      </c>
      <c r="R335" s="1" t="s">
        <v>58</v>
      </c>
      <c r="S335" s="1">
        <v>125</v>
      </c>
      <c r="T335" s="1" t="s">
        <v>125</v>
      </c>
      <c r="U335" s="1">
        <f t="shared" si="50"/>
        <v>15</v>
      </c>
      <c r="V335" s="6">
        <f t="shared" si="51"/>
        <v>0.73333333333333328</v>
      </c>
      <c r="W335" s="1"/>
      <c r="X335" s="3">
        <f t="shared" si="52"/>
        <v>0.11805555555555558</v>
      </c>
      <c r="Y335" s="1" t="str">
        <f t="shared" si="53"/>
        <v/>
      </c>
      <c r="Z335" s="1">
        <f t="shared" si="54"/>
        <v>1</v>
      </c>
      <c r="AA335" s="1" t="str">
        <f t="shared" si="55"/>
        <v/>
      </c>
      <c r="AB335" s="1" t="str">
        <f t="shared" si="55"/>
        <v/>
      </c>
      <c r="AC335" s="1" t="str">
        <f t="shared" si="55"/>
        <v/>
      </c>
      <c r="AD335" s="1" t="str">
        <f t="shared" si="55"/>
        <v/>
      </c>
      <c r="AE335" s="1">
        <f t="shared" si="56"/>
        <v>1</v>
      </c>
      <c r="AF335" s="1"/>
      <c r="AG335" s="1"/>
      <c r="AH335" s="1"/>
      <c r="AI335" s="1"/>
      <c r="AJ335" s="1"/>
    </row>
    <row r="336" spans="1:36" x14ac:dyDescent="0.3">
      <c r="A336" s="2">
        <v>194</v>
      </c>
      <c r="B336" s="2">
        <v>16</v>
      </c>
      <c r="C336" s="2">
        <v>14</v>
      </c>
      <c r="D336" s="4"/>
      <c r="E336" s="1">
        <v>4348</v>
      </c>
      <c r="F336" s="1" t="s">
        <v>3</v>
      </c>
      <c r="G336" s="1" t="s">
        <v>251</v>
      </c>
      <c r="H336" s="1">
        <v>352</v>
      </c>
      <c r="I336" s="1"/>
      <c r="J336" s="1">
        <v>1</v>
      </c>
      <c r="K336" s="1" t="s">
        <v>258</v>
      </c>
      <c r="L336" s="1">
        <v>1</v>
      </c>
      <c r="M336" s="1">
        <v>1</v>
      </c>
      <c r="N336" s="3">
        <v>0.58333333333333337</v>
      </c>
      <c r="O336" s="3">
        <v>0.70138888888888884</v>
      </c>
      <c r="P336" s="1" t="s">
        <v>10</v>
      </c>
      <c r="Q336" s="1" t="s">
        <v>2</v>
      </c>
      <c r="R336" s="1" t="s">
        <v>58</v>
      </c>
      <c r="S336" s="1">
        <v>231</v>
      </c>
      <c r="T336" s="1" t="s">
        <v>189</v>
      </c>
      <c r="U336" s="1">
        <f t="shared" si="50"/>
        <v>16</v>
      </c>
      <c r="V336" s="6">
        <f t="shared" si="51"/>
        <v>0.875</v>
      </c>
      <c r="W336" s="1"/>
      <c r="X336" s="3">
        <f t="shared" si="52"/>
        <v>0.11805555555555547</v>
      </c>
      <c r="Y336" s="1" t="str">
        <f t="shared" si="53"/>
        <v/>
      </c>
      <c r="Z336" s="1">
        <f t="shared" si="54"/>
        <v>1</v>
      </c>
      <c r="AA336" s="1" t="str">
        <f t="shared" si="55"/>
        <v/>
      </c>
      <c r="AB336" s="1" t="str">
        <f t="shared" si="55"/>
        <v/>
      </c>
      <c r="AC336" s="1" t="str">
        <f t="shared" si="55"/>
        <v/>
      </c>
      <c r="AD336" s="1" t="str">
        <f t="shared" si="55"/>
        <v/>
      </c>
      <c r="AE336" s="1">
        <f t="shared" si="56"/>
        <v>1</v>
      </c>
      <c r="AF336" s="1"/>
      <c r="AG336" s="1"/>
      <c r="AH336" s="1"/>
      <c r="AI336" s="1"/>
      <c r="AJ336" s="1"/>
    </row>
    <row r="337" spans="1:36" x14ac:dyDescent="0.3">
      <c r="A337" s="2">
        <v>30</v>
      </c>
      <c r="B337" s="2">
        <v>20</v>
      </c>
      <c r="C337" s="2">
        <v>20</v>
      </c>
      <c r="D337" s="4"/>
      <c r="E337" s="1">
        <v>4440</v>
      </c>
      <c r="F337" s="1" t="s">
        <v>3</v>
      </c>
      <c r="G337" s="1" t="s">
        <v>56</v>
      </c>
      <c r="H337" s="1">
        <v>115</v>
      </c>
      <c r="I337" s="1" t="s">
        <v>559</v>
      </c>
      <c r="J337" s="1">
        <v>2</v>
      </c>
      <c r="K337" s="1" t="s">
        <v>62</v>
      </c>
      <c r="L337" s="1">
        <v>1</v>
      </c>
      <c r="M337" s="1">
        <v>1</v>
      </c>
      <c r="N337" s="3">
        <v>0.58333333333333337</v>
      </c>
      <c r="O337" s="3">
        <v>0.70138888888888884</v>
      </c>
      <c r="P337" s="1" t="s">
        <v>10</v>
      </c>
      <c r="Q337" s="1" t="s">
        <v>2</v>
      </c>
      <c r="R337" s="1" t="s">
        <v>58</v>
      </c>
      <c r="S337" s="1">
        <v>49</v>
      </c>
      <c r="T337" s="1" t="s">
        <v>63</v>
      </c>
      <c r="U337" s="1">
        <f t="shared" si="50"/>
        <v>20</v>
      </c>
      <c r="V337" s="6">
        <f t="shared" si="51"/>
        <v>1</v>
      </c>
      <c r="W337" s="1"/>
      <c r="X337" s="3">
        <f t="shared" si="52"/>
        <v>0.11805555555555547</v>
      </c>
      <c r="Y337" s="1" t="str">
        <f t="shared" si="53"/>
        <v/>
      </c>
      <c r="Z337" s="1">
        <f t="shared" si="54"/>
        <v>1</v>
      </c>
      <c r="AA337" s="1" t="str">
        <f t="shared" si="55"/>
        <v/>
      </c>
      <c r="AB337" s="1" t="str">
        <f t="shared" si="55"/>
        <v/>
      </c>
      <c r="AC337" s="1" t="str">
        <f t="shared" si="55"/>
        <v/>
      </c>
      <c r="AD337" s="1" t="str">
        <f t="shared" si="55"/>
        <v/>
      </c>
      <c r="AE337" s="1">
        <f t="shared" si="56"/>
        <v>1</v>
      </c>
      <c r="AF337" s="1"/>
      <c r="AG337" s="1"/>
      <c r="AH337" s="1"/>
      <c r="AI337" s="1"/>
      <c r="AJ337" s="1"/>
    </row>
    <row r="338" spans="1:36" x14ac:dyDescent="0.3">
      <c r="A338" s="2">
        <v>426</v>
      </c>
      <c r="B338" s="2">
        <v>15</v>
      </c>
      <c r="C338" s="2">
        <v>14</v>
      </c>
      <c r="D338" s="4"/>
      <c r="E338" s="1">
        <v>4683</v>
      </c>
      <c r="F338" s="1" t="s">
        <v>3</v>
      </c>
      <c r="G338" s="1" t="s">
        <v>499</v>
      </c>
      <c r="H338" s="1">
        <v>615</v>
      </c>
      <c r="I338" s="1"/>
      <c r="J338" s="1">
        <v>1</v>
      </c>
      <c r="K338" s="1" t="s">
        <v>503</v>
      </c>
      <c r="L338" s="1">
        <v>3</v>
      </c>
      <c r="M338" s="1">
        <v>3</v>
      </c>
      <c r="N338" s="3">
        <v>0.66666666666666663</v>
      </c>
      <c r="O338" s="3">
        <v>0.77083333333333337</v>
      </c>
      <c r="P338" s="1" t="s">
        <v>10</v>
      </c>
      <c r="Q338" s="1" t="s">
        <v>2</v>
      </c>
      <c r="R338" s="1" t="s">
        <v>197</v>
      </c>
      <c r="S338" s="1">
        <v>110</v>
      </c>
      <c r="T338" s="1" t="s">
        <v>504</v>
      </c>
      <c r="U338" s="1">
        <f t="shared" si="50"/>
        <v>15</v>
      </c>
      <c r="V338" s="6">
        <f t="shared" si="51"/>
        <v>0.93333333333333335</v>
      </c>
      <c r="W338" s="1"/>
      <c r="X338" s="3">
        <f t="shared" si="52"/>
        <v>0.10416666666666674</v>
      </c>
      <c r="Y338" s="1" t="str">
        <f t="shared" si="53"/>
        <v/>
      </c>
      <c r="Z338" s="1">
        <f t="shared" si="54"/>
        <v>1</v>
      </c>
      <c r="AA338" s="1" t="str">
        <f t="shared" si="55"/>
        <v/>
      </c>
      <c r="AB338" s="1" t="str">
        <f t="shared" si="55"/>
        <v/>
      </c>
      <c r="AC338" s="1" t="str">
        <f t="shared" si="55"/>
        <v/>
      </c>
      <c r="AD338" s="1" t="str">
        <f t="shared" si="55"/>
        <v/>
      </c>
      <c r="AE338" s="1">
        <f t="shared" si="56"/>
        <v>1</v>
      </c>
      <c r="AF338" s="1"/>
      <c r="AG338" s="1"/>
      <c r="AH338" s="1"/>
      <c r="AI338" s="1"/>
      <c r="AJ338" s="1"/>
    </row>
    <row r="339" spans="1:36" x14ac:dyDescent="0.3">
      <c r="A339" s="2">
        <v>310</v>
      </c>
      <c r="B339" s="2">
        <v>15</v>
      </c>
      <c r="C339" s="2">
        <v>10</v>
      </c>
      <c r="D339" s="4"/>
      <c r="E339" s="1">
        <v>4654</v>
      </c>
      <c r="F339" s="1" t="s">
        <v>3</v>
      </c>
      <c r="G339" s="1" t="s">
        <v>378</v>
      </c>
      <c r="H339" s="1">
        <v>605</v>
      </c>
      <c r="I339" s="1"/>
      <c r="J339" s="1">
        <v>1</v>
      </c>
      <c r="K339" s="1" t="s">
        <v>385</v>
      </c>
      <c r="L339" s="1">
        <v>3</v>
      </c>
      <c r="M339" s="1">
        <v>3</v>
      </c>
      <c r="N339" s="3">
        <v>0.66666666666666663</v>
      </c>
      <c r="O339" s="3">
        <v>0.77083333333333337</v>
      </c>
      <c r="P339" s="1" t="s">
        <v>10</v>
      </c>
      <c r="Q339" s="1" t="s">
        <v>2</v>
      </c>
      <c r="R339" s="1" t="s">
        <v>70</v>
      </c>
      <c r="S339" s="1">
        <v>250</v>
      </c>
      <c r="T339" s="1" t="s">
        <v>380</v>
      </c>
      <c r="U339" s="1">
        <f t="shared" si="50"/>
        <v>15</v>
      </c>
      <c r="V339" s="6">
        <f t="shared" si="51"/>
        <v>0.66666666666666663</v>
      </c>
      <c r="W339" s="1"/>
      <c r="X339" s="3">
        <f t="shared" si="52"/>
        <v>0.10416666666666674</v>
      </c>
      <c r="Y339" s="1" t="str">
        <f t="shared" si="53"/>
        <v/>
      </c>
      <c r="Z339" s="1">
        <f t="shared" si="54"/>
        <v>1</v>
      </c>
      <c r="AA339" s="1" t="str">
        <f t="shared" si="55"/>
        <v/>
      </c>
      <c r="AB339" s="1" t="str">
        <f t="shared" si="55"/>
        <v/>
      </c>
      <c r="AC339" s="1" t="str">
        <f t="shared" si="55"/>
        <v/>
      </c>
      <c r="AD339" s="1" t="str">
        <f t="shared" si="55"/>
        <v/>
      </c>
      <c r="AE339" s="1">
        <f t="shared" si="56"/>
        <v>1</v>
      </c>
      <c r="AF339" s="1"/>
      <c r="AG339" s="1"/>
      <c r="AH339" s="1"/>
      <c r="AI339" s="1"/>
      <c r="AJ339" s="1"/>
    </row>
    <row r="340" spans="1:36" x14ac:dyDescent="0.3">
      <c r="A340" s="2">
        <v>288</v>
      </c>
      <c r="B340" s="2">
        <v>25</v>
      </c>
      <c r="C340" s="2">
        <v>5</v>
      </c>
      <c r="D340" s="4"/>
      <c r="E340" s="1">
        <v>5010</v>
      </c>
      <c r="F340" s="1" t="s">
        <v>3</v>
      </c>
      <c r="G340" s="1" t="s">
        <v>355</v>
      </c>
      <c r="H340" s="1">
        <v>520</v>
      </c>
      <c r="I340" s="1"/>
      <c r="J340" s="1">
        <v>1</v>
      </c>
      <c r="K340" s="1" t="s">
        <v>356</v>
      </c>
      <c r="L340" s="1">
        <v>3</v>
      </c>
      <c r="M340" s="1">
        <v>3</v>
      </c>
      <c r="N340" s="3">
        <v>0.77083333333333337</v>
      </c>
      <c r="O340" s="3">
        <v>0.85416666666666663</v>
      </c>
      <c r="P340" s="1" t="s">
        <v>10</v>
      </c>
      <c r="Q340" s="1" t="s">
        <v>2</v>
      </c>
      <c r="R340" s="1" t="s">
        <v>116</v>
      </c>
      <c r="S340" s="1" t="s">
        <v>116</v>
      </c>
      <c r="T340" s="1" t="s">
        <v>357</v>
      </c>
      <c r="U340" s="1">
        <f t="shared" si="50"/>
        <v>25</v>
      </c>
      <c r="V340" s="6">
        <f t="shared" si="51"/>
        <v>0.2</v>
      </c>
      <c r="W340" s="1"/>
      <c r="X340" s="3">
        <f t="shared" si="52"/>
        <v>8.3333333333333259E-2</v>
      </c>
      <c r="Y340" s="1" t="str">
        <f t="shared" si="53"/>
        <v/>
      </c>
      <c r="Z340" s="1">
        <f t="shared" si="54"/>
        <v>1</v>
      </c>
      <c r="AA340" s="1" t="str">
        <f t="shared" si="55"/>
        <v/>
      </c>
      <c r="AB340" s="1" t="str">
        <f t="shared" si="55"/>
        <v/>
      </c>
      <c r="AC340" s="1" t="str">
        <f t="shared" si="55"/>
        <v/>
      </c>
      <c r="AD340" s="1" t="str">
        <f t="shared" si="55"/>
        <v/>
      </c>
      <c r="AE340" s="1">
        <f t="shared" si="56"/>
        <v>1</v>
      </c>
      <c r="AF340" s="1"/>
      <c r="AG340" s="1"/>
      <c r="AH340" s="1"/>
      <c r="AI340" s="1"/>
      <c r="AJ340" s="1"/>
    </row>
    <row r="341" spans="1:36" x14ac:dyDescent="0.3">
      <c r="A341" s="2">
        <v>289</v>
      </c>
      <c r="B341" s="2">
        <v>25</v>
      </c>
      <c r="C341" s="2">
        <v>5</v>
      </c>
      <c r="D341" s="4"/>
      <c r="E341" s="1">
        <v>5009</v>
      </c>
      <c r="F341" s="1" t="s">
        <v>3</v>
      </c>
      <c r="G341" s="1" t="s">
        <v>355</v>
      </c>
      <c r="H341" s="1">
        <v>550</v>
      </c>
      <c r="I341" s="1"/>
      <c r="J341" s="1">
        <v>1</v>
      </c>
      <c r="K341" s="1" t="s">
        <v>51</v>
      </c>
      <c r="L341" s="1">
        <v>3</v>
      </c>
      <c r="M341" s="1">
        <v>3</v>
      </c>
      <c r="N341" s="3">
        <v>0.77083333333333337</v>
      </c>
      <c r="O341" s="3">
        <v>0.85416666666666663</v>
      </c>
      <c r="P341" s="1" t="s">
        <v>10</v>
      </c>
      <c r="Q341" s="1" t="s">
        <v>2</v>
      </c>
      <c r="R341" s="1" t="s">
        <v>116</v>
      </c>
      <c r="S341" s="1" t="s">
        <v>116</v>
      </c>
      <c r="T341" s="1" t="s">
        <v>205</v>
      </c>
      <c r="U341" s="1">
        <f t="shared" si="50"/>
        <v>25</v>
      </c>
      <c r="V341" s="6">
        <f t="shared" si="51"/>
        <v>0.2</v>
      </c>
      <c r="W341" s="1"/>
      <c r="X341" s="3">
        <f t="shared" si="52"/>
        <v>8.3333333333333259E-2</v>
      </c>
      <c r="Y341" s="1" t="str">
        <f t="shared" si="53"/>
        <v/>
      </c>
      <c r="Z341" s="1">
        <f t="shared" si="54"/>
        <v>1</v>
      </c>
      <c r="AA341" s="1" t="str">
        <f t="shared" si="55"/>
        <v/>
      </c>
      <c r="AB341" s="1" t="str">
        <f t="shared" si="55"/>
        <v/>
      </c>
      <c r="AC341" s="1" t="str">
        <f t="shared" si="55"/>
        <v/>
      </c>
      <c r="AD341" s="1" t="str">
        <f t="shared" si="55"/>
        <v/>
      </c>
      <c r="AE341" s="1">
        <f t="shared" si="56"/>
        <v>1</v>
      </c>
      <c r="AF341" s="1"/>
      <c r="AG341" s="1"/>
      <c r="AH341" s="1"/>
      <c r="AI341" s="1"/>
      <c r="AJ341" s="1"/>
    </row>
    <row r="342" spans="1:36" x14ac:dyDescent="0.3">
      <c r="A342" s="2">
        <v>23</v>
      </c>
      <c r="B342" s="2">
        <v>25</v>
      </c>
      <c r="C342" s="2">
        <v>26</v>
      </c>
      <c r="D342" s="4"/>
      <c r="E342" s="1">
        <v>4261</v>
      </c>
      <c r="F342" s="1" t="s">
        <v>3</v>
      </c>
      <c r="G342" s="1" t="s">
        <v>48</v>
      </c>
      <c r="H342" s="1">
        <v>210</v>
      </c>
      <c r="I342" s="1"/>
      <c r="J342" s="1">
        <v>2</v>
      </c>
      <c r="K342" s="1" t="s">
        <v>49</v>
      </c>
      <c r="L342" s="1">
        <v>3</v>
      </c>
      <c r="M342" s="1">
        <v>3</v>
      </c>
      <c r="N342" s="3">
        <v>0.75</v>
      </c>
      <c r="O342" s="3">
        <v>0.875</v>
      </c>
      <c r="P342" s="1" t="s">
        <v>10</v>
      </c>
      <c r="Q342" s="1" t="s">
        <v>2</v>
      </c>
      <c r="R342" s="1" t="s">
        <v>7</v>
      </c>
      <c r="S342" s="1">
        <v>305</v>
      </c>
      <c r="T342" s="1" t="s">
        <v>50</v>
      </c>
      <c r="U342" s="1">
        <f t="shared" si="50"/>
        <v>26</v>
      </c>
      <c r="V342" s="6">
        <f t="shared" si="51"/>
        <v>1.04</v>
      </c>
      <c r="W342" s="1"/>
      <c r="X342" s="3">
        <f t="shared" si="52"/>
        <v>0.125</v>
      </c>
      <c r="Y342" s="1" t="str">
        <f t="shared" si="53"/>
        <v/>
      </c>
      <c r="Z342" s="1">
        <f t="shared" si="54"/>
        <v>1</v>
      </c>
      <c r="AA342" s="1" t="str">
        <f t="shared" ref="AA342:AD361" si="57">IFERROR(FIND(AA$1,$Q342),"")</f>
        <v/>
      </c>
      <c r="AB342" s="1" t="str">
        <f t="shared" si="57"/>
        <v/>
      </c>
      <c r="AC342" s="1" t="str">
        <f t="shared" si="57"/>
        <v/>
      </c>
      <c r="AD342" s="1" t="str">
        <f t="shared" si="57"/>
        <v/>
      </c>
      <c r="AE342" s="1">
        <f t="shared" si="56"/>
        <v>1</v>
      </c>
      <c r="AF342" s="1"/>
      <c r="AG342" s="1"/>
      <c r="AH342" s="1"/>
      <c r="AI342" s="1"/>
      <c r="AJ342" s="1"/>
    </row>
    <row r="343" spans="1:36" x14ac:dyDescent="0.3">
      <c r="A343" s="2">
        <v>135</v>
      </c>
      <c r="B343" s="2">
        <v>25</v>
      </c>
      <c r="C343" s="2">
        <v>15</v>
      </c>
      <c r="D343" s="4"/>
      <c r="E343" s="1">
        <v>4606</v>
      </c>
      <c r="F343" s="1" t="s">
        <v>3</v>
      </c>
      <c r="G343" s="1" t="s">
        <v>173</v>
      </c>
      <c r="H343" s="1">
        <v>253</v>
      </c>
      <c r="I343" s="1"/>
      <c r="J343" s="1">
        <v>1</v>
      </c>
      <c r="K343" s="1" t="s">
        <v>180</v>
      </c>
      <c r="L343" s="1">
        <v>3</v>
      </c>
      <c r="M343" s="1">
        <v>3</v>
      </c>
      <c r="N343" s="3">
        <v>0.75</v>
      </c>
      <c r="O343" s="3">
        <v>0.875</v>
      </c>
      <c r="P343" s="1" t="s">
        <v>10</v>
      </c>
      <c r="Q343" s="1" t="s">
        <v>2</v>
      </c>
      <c r="R343" s="1" t="s">
        <v>70</v>
      </c>
      <c r="S343" s="1">
        <v>350</v>
      </c>
      <c r="T343" s="1" t="s">
        <v>181</v>
      </c>
      <c r="U343" s="1">
        <f t="shared" si="50"/>
        <v>25</v>
      </c>
      <c r="V343" s="6">
        <f t="shared" si="51"/>
        <v>0.6</v>
      </c>
      <c r="W343" s="1"/>
      <c r="X343" s="3">
        <f t="shared" si="52"/>
        <v>0.125</v>
      </c>
      <c r="Y343" s="1" t="str">
        <f t="shared" si="53"/>
        <v/>
      </c>
      <c r="Z343" s="1">
        <f t="shared" si="54"/>
        <v>1</v>
      </c>
      <c r="AA343" s="1" t="str">
        <f t="shared" si="57"/>
        <v/>
      </c>
      <c r="AB343" s="1" t="str">
        <f t="shared" si="57"/>
        <v/>
      </c>
      <c r="AC343" s="1" t="str">
        <f t="shared" si="57"/>
        <v/>
      </c>
      <c r="AD343" s="1" t="str">
        <f t="shared" si="57"/>
        <v/>
      </c>
      <c r="AE343" s="1">
        <f t="shared" si="56"/>
        <v>1</v>
      </c>
      <c r="AF343" s="1"/>
      <c r="AG343" s="1"/>
      <c r="AH343" s="1"/>
      <c r="AI343" s="1"/>
      <c r="AJ343" s="1"/>
    </row>
    <row r="344" spans="1:36" x14ac:dyDescent="0.3">
      <c r="A344" s="2">
        <v>223</v>
      </c>
      <c r="B344" s="2">
        <v>20</v>
      </c>
      <c r="C344" s="2">
        <v>12</v>
      </c>
      <c r="D344" s="4"/>
      <c r="E344" s="1">
        <v>5056</v>
      </c>
      <c r="F344" s="1" t="s">
        <v>3</v>
      </c>
      <c r="G344" s="1" t="s">
        <v>288</v>
      </c>
      <c r="H344" s="1">
        <v>151</v>
      </c>
      <c r="I344" s="1"/>
      <c r="J344" s="1">
        <v>1</v>
      </c>
      <c r="K344" s="1" t="s">
        <v>291</v>
      </c>
      <c r="L344" s="1">
        <v>1</v>
      </c>
      <c r="M344" s="1">
        <v>1</v>
      </c>
      <c r="N344" s="3">
        <v>0.39583333333333331</v>
      </c>
      <c r="O344" s="3">
        <v>0.43055555555555558</v>
      </c>
      <c r="P344" s="1" t="s">
        <v>564</v>
      </c>
      <c r="Q344" s="1" t="s">
        <v>2</v>
      </c>
      <c r="R344" s="1" t="s">
        <v>58</v>
      </c>
      <c r="S344" s="1">
        <v>242</v>
      </c>
      <c r="T344" s="1" t="s">
        <v>253</v>
      </c>
      <c r="U344" s="1">
        <f t="shared" si="50"/>
        <v>20</v>
      </c>
      <c r="V344" s="6">
        <f t="shared" si="51"/>
        <v>0.6</v>
      </c>
      <c r="W344" s="1"/>
      <c r="X344" s="3">
        <f t="shared" si="52"/>
        <v>3.4722222222222265E-2</v>
      </c>
      <c r="Y344" s="1" t="str">
        <f t="shared" si="53"/>
        <v/>
      </c>
      <c r="Z344" s="1">
        <f t="shared" si="54"/>
        <v>1</v>
      </c>
      <c r="AA344" s="1" t="str">
        <f t="shared" si="57"/>
        <v/>
      </c>
      <c r="AB344" s="1" t="str">
        <f t="shared" si="57"/>
        <v/>
      </c>
      <c r="AC344" s="1" t="str">
        <f t="shared" si="57"/>
        <v/>
      </c>
      <c r="AD344" s="1" t="str">
        <f t="shared" si="57"/>
        <v/>
      </c>
      <c r="AE344" s="1">
        <f t="shared" si="56"/>
        <v>1</v>
      </c>
      <c r="AF344" s="1"/>
      <c r="AG344" s="1"/>
      <c r="AH344" s="1"/>
      <c r="AI344" s="1"/>
      <c r="AJ344" s="1"/>
    </row>
    <row r="345" spans="1:36" x14ac:dyDescent="0.3">
      <c r="A345" s="2">
        <v>19</v>
      </c>
      <c r="B345" s="2">
        <v>18</v>
      </c>
      <c r="C345" s="2">
        <v>6</v>
      </c>
      <c r="D345" s="4"/>
      <c r="E345" s="1">
        <v>4435</v>
      </c>
      <c r="F345" s="1" t="s">
        <v>3</v>
      </c>
      <c r="G345" s="1" t="s">
        <v>31</v>
      </c>
      <c r="H345" s="1">
        <v>605</v>
      </c>
      <c r="I345" s="1"/>
      <c r="J345" s="1">
        <v>1</v>
      </c>
      <c r="K345" s="1" t="s">
        <v>45</v>
      </c>
      <c r="L345" s="1">
        <v>6</v>
      </c>
      <c r="M345" s="1">
        <v>6</v>
      </c>
      <c r="N345" s="3">
        <v>0.39583333333333331</v>
      </c>
      <c r="O345" s="3">
        <v>0.43055555555555558</v>
      </c>
      <c r="P345" s="1" t="s">
        <v>564</v>
      </c>
      <c r="Q345" s="1" t="s">
        <v>2</v>
      </c>
      <c r="R345" s="1" t="s">
        <v>36</v>
      </c>
      <c r="S345" s="1">
        <v>127</v>
      </c>
      <c r="T345" s="1" t="s">
        <v>37</v>
      </c>
      <c r="U345" s="1">
        <f t="shared" si="50"/>
        <v>18</v>
      </c>
      <c r="V345" s="6">
        <f t="shared" si="51"/>
        <v>0.33333333333333331</v>
      </c>
      <c r="W345" s="1"/>
      <c r="X345" s="3">
        <f t="shared" si="52"/>
        <v>3.4722222222222265E-2</v>
      </c>
      <c r="Y345" s="1" t="str">
        <f t="shared" si="53"/>
        <v/>
      </c>
      <c r="Z345" s="1">
        <f t="shared" si="54"/>
        <v>1</v>
      </c>
      <c r="AA345" s="1" t="str">
        <f t="shared" si="57"/>
        <v/>
      </c>
      <c r="AB345" s="1" t="str">
        <f t="shared" si="57"/>
        <v/>
      </c>
      <c r="AC345" s="1" t="str">
        <f t="shared" si="57"/>
        <v/>
      </c>
      <c r="AD345" s="1" t="str">
        <f t="shared" si="57"/>
        <v/>
      </c>
      <c r="AE345" s="1">
        <f t="shared" si="56"/>
        <v>1</v>
      </c>
      <c r="AF345" s="1"/>
      <c r="AG345" s="1"/>
      <c r="AH345" s="1"/>
      <c r="AI345" s="1"/>
      <c r="AJ345" s="1"/>
    </row>
    <row r="346" spans="1:36" x14ac:dyDescent="0.3">
      <c r="A346" s="2">
        <v>95</v>
      </c>
      <c r="B346" s="2">
        <v>15</v>
      </c>
      <c r="C346" s="2">
        <v>15</v>
      </c>
      <c r="D346" s="4"/>
      <c r="E346" s="1">
        <v>4476</v>
      </c>
      <c r="F346" s="1" t="s">
        <v>3</v>
      </c>
      <c r="G346" s="1" t="s">
        <v>121</v>
      </c>
      <c r="H346" s="1">
        <v>335</v>
      </c>
      <c r="I346" s="1" t="s">
        <v>559</v>
      </c>
      <c r="J346" s="1">
        <v>1</v>
      </c>
      <c r="K346" s="1" t="s">
        <v>132</v>
      </c>
      <c r="L346" s="1">
        <v>1</v>
      </c>
      <c r="M346" s="1">
        <v>1</v>
      </c>
      <c r="N346" s="3">
        <v>0.33333333333333331</v>
      </c>
      <c r="O346" s="3">
        <v>0.4513888888888889</v>
      </c>
      <c r="P346" s="1" t="s">
        <v>564</v>
      </c>
      <c r="Q346" s="1" t="s">
        <v>2</v>
      </c>
      <c r="R346" s="1" t="s">
        <v>58</v>
      </c>
      <c r="S346" s="1">
        <v>125</v>
      </c>
      <c r="T346" s="1" t="s">
        <v>125</v>
      </c>
      <c r="U346" s="1">
        <f t="shared" si="50"/>
        <v>15</v>
      </c>
      <c r="V346" s="6">
        <f t="shared" si="51"/>
        <v>1</v>
      </c>
      <c r="W346" s="1"/>
      <c r="X346" s="3">
        <f t="shared" si="52"/>
        <v>0.11805555555555558</v>
      </c>
      <c r="Y346" s="1" t="str">
        <f t="shared" si="53"/>
        <v/>
      </c>
      <c r="Z346" s="1">
        <f t="shared" si="54"/>
        <v>1</v>
      </c>
      <c r="AA346" s="1" t="str">
        <f t="shared" si="57"/>
        <v/>
      </c>
      <c r="AB346" s="1" t="str">
        <f t="shared" si="57"/>
        <v/>
      </c>
      <c r="AC346" s="1" t="str">
        <f t="shared" si="57"/>
        <v/>
      </c>
      <c r="AD346" s="1" t="str">
        <f t="shared" si="57"/>
        <v/>
      </c>
      <c r="AE346" s="1">
        <f t="shared" si="56"/>
        <v>1</v>
      </c>
      <c r="AF346" s="1"/>
      <c r="AG346" s="1"/>
      <c r="AH346" s="1"/>
      <c r="AI346" s="1"/>
      <c r="AJ346" s="1"/>
    </row>
    <row r="347" spans="1:36" x14ac:dyDescent="0.3">
      <c r="A347" s="2">
        <v>85</v>
      </c>
      <c r="B347" s="2">
        <v>20</v>
      </c>
      <c r="C347" s="2">
        <v>23</v>
      </c>
      <c r="D347" s="4"/>
      <c r="E347" s="1">
        <v>4462</v>
      </c>
      <c r="F347" s="1" t="s">
        <v>3</v>
      </c>
      <c r="G347" s="1" t="s">
        <v>121</v>
      </c>
      <c r="H347" s="1">
        <v>111</v>
      </c>
      <c r="I347" s="1" t="s">
        <v>559</v>
      </c>
      <c r="J347" s="1">
        <v>1</v>
      </c>
      <c r="K347" s="1" t="s">
        <v>124</v>
      </c>
      <c r="L347" s="1">
        <v>1</v>
      </c>
      <c r="M347" s="1">
        <v>1</v>
      </c>
      <c r="N347" s="3">
        <v>0.33333333333333331</v>
      </c>
      <c r="O347" s="3">
        <v>0.4513888888888889</v>
      </c>
      <c r="P347" s="1" t="s">
        <v>564</v>
      </c>
      <c r="Q347" s="1" t="s">
        <v>2</v>
      </c>
      <c r="R347" s="1" t="s">
        <v>58</v>
      </c>
      <c r="S347" s="1">
        <v>245</v>
      </c>
      <c r="T347" s="1" t="s">
        <v>87</v>
      </c>
      <c r="U347" s="1">
        <f t="shared" si="50"/>
        <v>23</v>
      </c>
      <c r="V347" s="6">
        <f t="shared" si="51"/>
        <v>1.1499999999999999</v>
      </c>
      <c r="W347" s="1"/>
      <c r="X347" s="3">
        <f t="shared" si="52"/>
        <v>0.11805555555555558</v>
      </c>
      <c r="Y347" s="1" t="str">
        <f t="shared" si="53"/>
        <v/>
      </c>
      <c r="Z347" s="1">
        <f t="shared" si="54"/>
        <v>1</v>
      </c>
      <c r="AA347" s="1" t="str">
        <f t="shared" si="57"/>
        <v/>
      </c>
      <c r="AB347" s="1" t="str">
        <f t="shared" si="57"/>
        <v/>
      </c>
      <c r="AC347" s="1" t="str">
        <f t="shared" si="57"/>
        <v/>
      </c>
      <c r="AD347" s="1" t="str">
        <f t="shared" si="57"/>
        <v/>
      </c>
      <c r="AE347" s="1">
        <f t="shared" si="56"/>
        <v>1</v>
      </c>
      <c r="AF347" s="1"/>
      <c r="AG347" s="1"/>
      <c r="AH347" s="1"/>
      <c r="AI347" s="1"/>
      <c r="AJ347" s="1"/>
    </row>
    <row r="348" spans="1:36" x14ac:dyDescent="0.3">
      <c r="A348" s="2">
        <v>92</v>
      </c>
      <c r="B348" s="2">
        <v>16</v>
      </c>
      <c r="C348" s="2">
        <v>10</v>
      </c>
      <c r="D348" s="4"/>
      <c r="E348" s="1">
        <v>4471</v>
      </c>
      <c r="F348" s="1" t="s">
        <v>3</v>
      </c>
      <c r="G348" s="1" t="s">
        <v>121</v>
      </c>
      <c r="H348" s="1">
        <v>234</v>
      </c>
      <c r="I348" s="1" t="s">
        <v>559</v>
      </c>
      <c r="J348" s="1">
        <v>1</v>
      </c>
      <c r="K348" s="1" t="s">
        <v>129</v>
      </c>
      <c r="L348" s="1">
        <v>1</v>
      </c>
      <c r="M348" s="1">
        <v>1</v>
      </c>
      <c r="N348" s="3">
        <v>0.33333333333333331</v>
      </c>
      <c r="O348" s="3">
        <v>0.4513888888888889</v>
      </c>
      <c r="P348" s="1" t="s">
        <v>564</v>
      </c>
      <c r="Q348" s="1" t="s">
        <v>2</v>
      </c>
      <c r="R348" s="1" t="s">
        <v>58</v>
      </c>
      <c r="S348" s="1">
        <v>103</v>
      </c>
      <c r="T348" s="1" t="s">
        <v>128</v>
      </c>
      <c r="U348" s="1">
        <f t="shared" si="50"/>
        <v>16</v>
      </c>
      <c r="V348" s="6">
        <f t="shared" si="51"/>
        <v>0.625</v>
      </c>
      <c r="W348" s="1"/>
      <c r="X348" s="3">
        <f t="shared" si="52"/>
        <v>0.11805555555555558</v>
      </c>
      <c r="Y348" s="1" t="str">
        <f t="shared" si="53"/>
        <v/>
      </c>
      <c r="Z348" s="1">
        <f t="shared" si="54"/>
        <v>1</v>
      </c>
      <c r="AA348" s="1" t="str">
        <f t="shared" si="57"/>
        <v/>
      </c>
      <c r="AB348" s="1" t="str">
        <f t="shared" si="57"/>
        <v/>
      </c>
      <c r="AC348" s="1" t="str">
        <f t="shared" si="57"/>
        <v/>
      </c>
      <c r="AD348" s="1" t="str">
        <f t="shared" si="57"/>
        <v/>
      </c>
      <c r="AE348" s="1">
        <f t="shared" si="56"/>
        <v>1</v>
      </c>
      <c r="AF348" s="1"/>
      <c r="AG348" s="1"/>
      <c r="AH348" s="1"/>
      <c r="AI348" s="1"/>
      <c r="AJ348" s="1"/>
    </row>
    <row r="349" spans="1:36" x14ac:dyDescent="0.3">
      <c r="A349" s="2">
        <v>29</v>
      </c>
      <c r="B349" s="2">
        <v>20</v>
      </c>
      <c r="C349" s="2">
        <v>20</v>
      </c>
      <c r="D349" s="4"/>
      <c r="E349" s="1">
        <v>4439</v>
      </c>
      <c r="F349" s="1" t="s">
        <v>3</v>
      </c>
      <c r="G349" s="1" t="s">
        <v>56</v>
      </c>
      <c r="H349" s="1">
        <v>115</v>
      </c>
      <c r="I349" s="1" t="s">
        <v>559</v>
      </c>
      <c r="J349" s="1">
        <v>1</v>
      </c>
      <c r="K349" s="1" t="s">
        <v>62</v>
      </c>
      <c r="L349" s="1">
        <v>1</v>
      </c>
      <c r="M349" s="1">
        <v>1</v>
      </c>
      <c r="N349" s="3">
        <v>0.33333333333333331</v>
      </c>
      <c r="O349" s="3">
        <v>0.4513888888888889</v>
      </c>
      <c r="P349" s="1" t="s">
        <v>564</v>
      </c>
      <c r="Q349" s="1" t="s">
        <v>2</v>
      </c>
      <c r="R349" s="1" t="s">
        <v>58</v>
      </c>
      <c r="S349" s="1">
        <v>49</v>
      </c>
      <c r="T349" s="1" t="s">
        <v>63</v>
      </c>
      <c r="U349" s="1">
        <f t="shared" si="50"/>
        <v>20</v>
      </c>
      <c r="V349" s="6">
        <f t="shared" si="51"/>
        <v>1</v>
      </c>
      <c r="W349" s="1"/>
      <c r="X349" s="3">
        <f t="shared" si="52"/>
        <v>0.11805555555555558</v>
      </c>
      <c r="Y349" s="1" t="str">
        <f t="shared" si="53"/>
        <v/>
      </c>
      <c r="Z349" s="1">
        <f t="shared" si="54"/>
        <v>1</v>
      </c>
      <c r="AA349" s="1" t="str">
        <f t="shared" si="57"/>
        <v/>
      </c>
      <c r="AB349" s="1" t="str">
        <f t="shared" si="57"/>
        <v/>
      </c>
      <c r="AC349" s="1" t="str">
        <f t="shared" si="57"/>
        <v/>
      </c>
      <c r="AD349" s="1" t="str">
        <f t="shared" si="57"/>
        <v/>
      </c>
      <c r="AE349" s="1">
        <f t="shared" si="56"/>
        <v>1</v>
      </c>
      <c r="AF349" s="1"/>
      <c r="AG349" s="1"/>
      <c r="AH349" s="1"/>
      <c r="AI349" s="1"/>
      <c r="AJ349" s="1"/>
    </row>
    <row r="350" spans="1:36" x14ac:dyDescent="0.3">
      <c r="A350" s="2">
        <v>45</v>
      </c>
      <c r="B350" s="2">
        <v>10</v>
      </c>
      <c r="C350" s="2">
        <v>6</v>
      </c>
      <c r="D350" s="4"/>
      <c r="E350" s="1">
        <v>4454</v>
      </c>
      <c r="F350" s="1" t="s">
        <v>3</v>
      </c>
      <c r="G350" s="1" t="s">
        <v>56</v>
      </c>
      <c r="H350" s="1">
        <v>310</v>
      </c>
      <c r="I350" s="1"/>
      <c r="J350" s="1">
        <v>1</v>
      </c>
      <c r="K350" s="1" t="s">
        <v>81</v>
      </c>
      <c r="L350" s="1">
        <v>2</v>
      </c>
      <c r="M350" s="1">
        <v>2</v>
      </c>
      <c r="N350" s="3">
        <v>0.39583333333333331</v>
      </c>
      <c r="O350" s="3">
        <v>0.4513888888888889</v>
      </c>
      <c r="P350" s="1" t="s">
        <v>564</v>
      </c>
      <c r="Q350" s="1" t="s">
        <v>2</v>
      </c>
      <c r="R350" s="1" t="s">
        <v>58</v>
      </c>
      <c r="S350" s="1">
        <v>109</v>
      </c>
      <c r="T350" s="1" t="s">
        <v>65</v>
      </c>
      <c r="U350" s="1">
        <f t="shared" si="50"/>
        <v>10</v>
      </c>
      <c r="V350" s="6">
        <f t="shared" si="51"/>
        <v>0.6</v>
      </c>
      <c r="W350" s="1"/>
      <c r="X350" s="3">
        <f t="shared" si="52"/>
        <v>5.555555555555558E-2</v>
      </c>
      <c r="Y350" s="1" t="str">
        <f t="shared" si="53"/>
        <v/>
      </c>
      <c r="Z350" s="1">
        <f t="shared" si="54"/>
        <v>1</v>
      </c>
      <c r="AA350" s="1" t="str">
        <f t="shared" si="57"/>
        <v/>
      </c>
      <c r="AB350" s="1" t="str">
        <f t="shared" si="57"/>
        <v/>
      </c>
      <c r="AC350" s="1" t="str">
        <f t="shared" si="57"/>
        <v/>
      </c>
      <c r="AD350" s="1" t="str">
        <f t="shared" si="57"/>
        <v/>
      </c>
      <c r="AE350" s="1">
        <f t="shared" si="56"/>
        <v>1</v>
      </c>
      <c r="AF350" s="1"/>
      <c r="AG350" s="1"/>
      <c r="AH350" s="1"/>
      <c r="AI350" s="1"/>
      <c r="AJ350" s="1"/>
    </row>
    <row r="351" spans="1:36" x14ac:dyDescent="0.3">
      <c r="A351" s="2">
        <v>195</v>
      </c>
      <c r="B351" s="2">
        <v>16</v>
      </c>
      <c r="C351" s="2">
        <v>17</v>
      </c>
      <c r="D351" s="4"/>
      <c r="E351" s="1">
        <v>4349</v>
      </c>
      <c r="F351" s="1" t="s">
        <v>3</v>
      </c>
      <c r="G351" s="1" t="s">
        <v>251</v>
      </c>
      <c r="H351" s="1">
        <v>352</v>
      </c>
      <c r="I351" s="1"/>
      <c r="J351" s="1">
        <v>2</v>
      </c>
      <c r="K351" s="1" t="s">
        <v>258</v>
      </c>
      <c r="L351" s="1">
        <v>1</v>
      </c>
      <c r="M351" s="1">
        <v>1</v>
      </c>
      <c r="N351" s="3">
        <v>0.375</v>
      </c>
      <c r="O351" s="3">
        <v>0.49305555555555558</v>
      </c>
      <c r="P351" s="1" t="s">
        <v>564</v>
      </c>
      <c r="Q351" s="1" t="s">
        <v>2</v>
      </c>
      <c r="R351" s="1" t="s">
        <v>58</v>
      </c>
      <c r="S351" s="1">
        <v>231</v>
      </c>
      <c r="T351" s="1" t="s">
        <v>259</v>
      </c>
      <c r="U351" s="1">
        <f t="shared" si="50"/>
        <v>17</v>
      </c>
      <c r="V351" s="6">
        <f t="shared" si="51"/>
        <v>1.0625</v>
      </c>
      <c r="W351" s="1"/>
      <c r="X351" s="3">
        <f t="shared" si="52"/>
        <v>0.11805555555555558</v>
      </c>
      <c r="Y351" s="1" t="str">
        <f t="shared" si="53"/>
        <v/>
      </c>
      <c r="Z351" s="1">
        <f t="shared" si="54"/>
        <v>1</v>
      </c>
      <c r="AA351" s="1" t="str">
        <f t="shared" si="57"/>
        <v/>
      </c>
      <c r="AB351" s="1" t="str">
        <f t="shared" si="57"/>
        <v/>
      </c>
      <c r="AC351" s="1" t="str">
        <f t="shared" si="57"/>
        <v/>
      </c>
      <c r="AD351" s="1" t="str">
        <f t="shared" si="57"/>
        <v/>
      </c>
      <c r="AE351" s="1">
        <f t="shared" si="56"/>
        <v>1</v>
      </c>
      <c r="AF351" s="1"/>
      <c r="AG351" s="1"/>
      <c r="AH351" s="1"/>
      <c r="AI351" s="1"/>
      <c r="AJ351" s="1"/>
    </row>
    <row r="352" spans="1:36" x14ac:dyDescent="0.3">
      <c r="A352" s="2">
        <v>37</v>
      </c>
      <c r="B352" s="2">
        <v>16</v>
      </c>
      <c r="C352" s="2">
        <v>9</v>
      </c>
      <c r="D352" s="4"/>
      <c r="E352" s="1">
        <v>4447</v>
      </c>
      <c r="F352" s="1" t="s">
        <v>3</v>
      </c>
      <c r="G352" s="1" t="s">
        <v>56</v>
      </c>
      <c r="H352" s="1">
        <v>225</v>
      </c>
      <c r="I352" s="1" t="s">
        <v>559</v>
      </c>
      <c r="J352" s="1">
        <v>1</v>
      </c>
      <c r="K352" s="1" t="s">
        <v>72</v>
      </c>
      <c r="L352" s="1">
        <v>0</v>
      </c>
      <c r="M352" s="1">
        <v>0</v>
      </c>
      <c r="N352" s="3">
        <v>0.41666666666666669</v>
      </c>
      <c r="O352" s="3">
        <v>0.49305555555555558</v>
      </c>
      <c r="P352" s="1" t="s">
        <v>564</v>
      </c>
      <c r="Q352" s="1" t="s">
        <v>2</v>
      </c>
      <c r="R352" s="1" t="s">
        <v>58</v>
      </c>
      <c r="S352" s="1">
        <v>19</v>
      </c>
      <c r="T352" s="1" t="s">
        <v>71</v>
      </c>
      <c r="U352" s="1">
        <f t="shared" si="50"/>
        <v>16</v>
      </c>
      <c r="V352" s="6">
        <f t="shared" si="51"/>
        <v>0.5625</v>
      </c>
      <c r="W352" s="1"/>
      <c r="X352" s="3">
        <f t="shared" si="52"/>
        <v>7.6388888888888895E-2</v>
      </c>
      <c r="Y352" s="1" t="str">
        <f t="shared" si="53"/>
        <v/>
      </c>
      <c r="Z352" s="1">
        <f t="shared" si="54"/>
        <v>1</v>
      </c>
      <c r="AA352" s="1" t="str">
        <f t="shared" si="57"/>
        <v/>
      </c>
      <c r="AB352" s="1" t="str">
        <f t="shared" si="57"/>
        <v/>
      </c>
      <c r="AC352" s="1" t="str">
        <f t="shared" si="57"/>
        <v/>
      </c>
      <c r="AD352" s="1" t="str">
        <f t="shared" si="57"/>
        <v/>
      </c>
      <c r="AE352" s="1">
        <f t="shared" si="56"/>
        <v>1</v>
      </c>
      <c r="AF352" s="1"/>
      <c r="AG352" s="1"/>
      <c r="AH352" s="1"/>
      <c r="AI352" s="1"/>
      <c r="AJ352" s="1"/>
    </row>
    <row r="353" spans="1:36" x14ac:dyDescent="0.3">
      <c r="A353" s="2">
        <v>221</v>
      </c>
      <c r="B353" s="2">
        <v>20</v>
      </c>
      <c r="C353" s="2">
        <v>5</v>
      </c>
      <c r="D353" s="4"/>
      <c r="E353" s="1">
        <v>5072</v>
      </c>
      <c r="F353" s="1" t="s">
        <v>3</v>
      </c>
      <c r="G353" s="1" t="s">
        <v>288</v>
      </c>
      <c r="H353" s="1">
        <v>100</v>
      </c>
      <c r="I353" s="1"/>
      <c r="J353" s="1">
        <v>1</v>
      </c>
      <c r="K353" s="1" t="s">
        <v>289</v>
      </c>
      <c r="L353" s="1">
        <v>1</v>
      </c>
      <c r="M353" s="1">
        <v>1</v>
      </c>
      <c r="N353" s="3">
        <v>0.45833333333333331</v>
      </c>
      <c r="O353" s="3">
        <v>0.49305555555555558</v>
      </c>
      <c r="P353" s="1" t="s">
        <v>564</v>
      </c>
      <c r="Q353" s="1" t="s">
        <v>2</v>
      </c>
      <c r="R353" s="1" t="s">
        <v>26</v>
      </c>
      <c r="S353" s="1">
        <v>102</v>
      </c>
      <c r="T353" s="1" t="s">
        <v>290</v>
      </c>
      <c r="U353" s="1">
        <f t="shared" si="50"/>
        <v>20</v>
      </c>
      <c r="V353" s="6">
        <f t="shared" si="51"/>
        <v>0.25</v>
      </c>
      <c r="W353" s="1"/>
      <c r="X353" s="3">
        <f t="shared" si="52"/>
        <v>3.4722222222222265E-2</v>
      </c>
      <c r="Y353" s="1" t="str">
        <f t="shared" si="53"/>
        <v/>
      </c>
      <c r="Z353" s="1">
        <f t="shared" si="54"/>
        <v>1</v>
      </c>
      <c r="AA353" s="1" t="str">
        <f t="shared" si="57"/>
        <v/>
      </c>
      <c r="AB353" s="1" t="str">
        <f t="shared" si="57"/>
        <v/>
      </c>
      <c r="AC353" s="1" t="str">
        <f t="shared" si="57"/>
        <v/>
      </c>
      <c r="AD353" s="1" t="str">
        <f t="shared" si="57"/>
        <v/>
      </c>
      <c r="AE353" s="1">
        <f t="shared" si="56"/>
        <v>1</v>
      </c>
      <c r="AF353" s="1"/>
      <c r="AG353" s="1"/>
      <c r="AH353" s="1"/>
      <c r="AI353" s="1"/>
      <c r="AJ353" s="1"/>
    </row>
    <row r="354" spans="1:36" x14ac:dyDescent="0.3">
      <c r="A354" s="2">
        <v>226</v>
      </c>
      <c r="B354" s="2">
        <v>0</v>
      </c>
      <c r="C354" s="2">
        <v>8</v>
      </c>
      <c r="D354" s="4"/>
      <c r="E354" s="1">
        <v>5122</v>
      </c>
      <c r="F354" s="1" t="s">
        <v>3</v>
      </c>
      <c r="G354" s="1" t="s">
        <v>288</v>
      </c>
      <c r="H354" s="1">
        <v>201</v>
      </c>
      <c r="I354" s="1"/>
      <c r="J354" s="1">
        <v>1</v>
      </c>
      <c r="K354" s="1" t="s">
        <v>296</v>
      </c>
      <c r="L354" s="1">
        <v>1</v>
      </c>
      <c r="M354" s="1">
        <v>1</v>
      </c>
      <c r="N354" s="3">
        <v>0.45833333333333331</v>
      </c>
      <c r="O354" s="3">
        <v>0.49305555555555558</v>
      </c>
      <c r="P354" s="1" t="s">
        <v>564</v>
      </c>
      <c r="Q354" s="1" t="s">
        <v>2</v>
      </c>
      <c r="R354" s="1" t="s">
        <v>197</v>
      </c>
      <c r="S354" s="1">
        <v>110</v>
      </c>
      <c r="T354" s="1" t="s">
        <v>297</v>
      </c>
      <c r="U354" s="1">
        <f t="shared" si="50"/>
        <v>8</v>
      </c>
      <c r="V354" s="6">
        <f t="shared" si="51"/>
        <v>1</v>
      </c>
      <c r="W354" s="1"/>
      <c r="X354" s="3">
        <f t="shared" si="52"/>
        <v>3.4722222222222265E-2</v>
      </c>
      <c r="Y354" s="1" t="str">
        <f t="shared" si="53"/>
        <v/>
      </c>
      <c r="Z354" s="1">
        <f t="shared" si="54"/>
        <v>1</v>
      </c>
      <c r="AA354" s="1" t="str">
        <f t="shared" si="57"/>
        <v/>
      </c>
      <c r="AB354" s="1" t="str">
        <f t="shared" si="57"/>
        <v/>
      </c>
      <c r="AC354" s="1" t="str">
        <f t="shared" si="57"/>
        <v/>
      </c>
      <c r="AD354" s="1" t="str">
        <f t="shared" si="57"/>
        <v/>
      </c>
      <c r="AE354" s="1">
        <f t="shared" si="56"/>
        <v>1</v>
      </c>
      <c r="AF354" s="1"/>
      <c r="AG354" s="1"/>
      <c r="AH354" s="1"/>
      <c r="AI354" s="1"/>
      <c r="AJ354" s="1"/>
    </row>
    <row r="355" spans="1:36" x14ac:dyDescent="0.3">
      <c r="A355" s="2">
        <v>412</v>
      </c>
      <c r="B355" s="2">
        <v>25</v>
      </c>
      <c r="C355" s="2">
        <v>25</v>
      </c>
      <c r="D355" s="4"/>
      <c r="E355" s="1">
        <v>5094</v>
      </c>
      <c r="F355" s="1" t="s">
        <v>3</v>
      </c>
      <c r="G355" s="1" t="s">
        <v>471</v>
      </c>
      <c r="H355" s="1">
        <v>341</v>
      </c>
      <c r="I355" s="1"/>
      <c r="J355" s="1">
        <v>1</v>
      </c>
      <c r="K355" s="1" t="s">
        <v>484</v>
      </c>
      <c r="L355" s="1">
        <v>3</v>
      </c>
      <c r="M355" s="1">
        <v>3</v>
      </c>
      <c r="N355" s="3">
        <v>0.45833333333333331</v>
      </c>
      <c r="O355" s="3">
        <v>0.51388888888888895</v>
      </c>
      <c r="P355" s="1" t="s">
        <v>10</v>
      </c>
      <c r="Q355" s="1" t="s">
        <v>68</v>
      </c>
      <c r="R355" s="1" t="s">
        <v>70</v>
      </c>
      <c r="S355" s="1">
        <v>70</v>
      </c>
      <c r="T355" s="1" t="s">
        <v>481</v>
      </c>
      <c r="U355" s="1">
        <f t="shared" si="50"/>
        <v>25</v>
      </c>
      <c r="V355" s="6">
        <f t="shared" si="51"/>
        <v>1</v>
      </c>
      <c r="W355" s="1"/>
      <c r="X355" s="3">
        <f t="shared" si="52"/>
        <v>5.5555555555555636E-2</v>
      </c>
      <c r="Y355" s="1" t="str">
        <f t="shared" si="53"/>
        <v/>
      </c>
      <c r="Z355" s="1">
        <f t="shared" si="54"/>
        <v>1</v>
      </c>
      <c r="AA355" s="1" t="str">
        <f t="shared" si="57"/>
        <v/>
      </c>
      <c r="AB355" s="1" t="str">
        <f t="shared" si="57"/>
        <v/>
      </c>
      <c r="AC355" s="1">
        <f t="shared" si="57"/>
        <v>2</v>
      </c>
      <c r="AD355" s="1" t="str">
        <f t="shared" si="57"/>
        <v/>
      </c>
      <c r="AE355" s="1">
        <f t="shared" si="56"/>
        <v>2</v>
      </c>
      <c r="AF355" s="1"/>
      <c r="AG355" s="1"/>
      <c r="AH355" s="1"/>
      <c r="AI355" s="1"/>
      <c r="AJ355" s="1"/>
    </row>
    <row r="356" spans="1:36" x14ac:dyDescent="0.3">
      <c r="A356" s="2">
        <v>35</v>
      </c>
      <c r="B356" s="2">
        <v>20</v>
      </c>
      <c r="C356" s="2">
        <v>14</v>
      </c>
      <c r="D356" s="4"/>
      <c r="E356" s="1">
        <v>4444</v>
      </c>
      <c r="F356" s="1" t="s">
        <v>3</v>
      </c>
      <c r="G356" s="1" t="s">
        <v>56</v>
      </c>
      <c r="H356" s="1">
        <v>220</v>
      </c>
      <c r="I356" s="1"/>
      <c r="J356" s="1">
        <v>1</v>
      </c>
      <c r="K356" s="1" t="s">
        <v>67</v>
      </c>
      <c r="L356" s="1">
        <v>4</v>
      </c>
      <c r="M356" s="1">
        <v>4</v>
      </c>
      <c r="N356" s="3">
        <v>0.45833333333333331</v>
      </c>
      <c r="O356" s="3">
        <v>0.51388888888888895</v>
      </c>
      <c r="P356" s="1" t="s">
        <v>10</v>
      </c>
      <c r="Q356" s="1" t="s">
        <v>68</v>
      </c>
      <c r="R356" s="1" t="s">
        <v>58</v>
      </c>
      <c r="S356" s="1">
        <v>49</v>
      </c>
      <c r="T356" s="1" t="s">
        <v>60</v>
      </c>
      <c r="U356" s="1">
        <f t="shared" si="50"/>
        <v>20</v>
      </c>
      <c r="V356" s="6">
        <f t="shared" si="51"/>
        <v>0.7</v>
      </c>
      <c r="W356" s="1"/>
      <c r="X356" s="3">
        <f t="shared" si="52"/>
        <v>5.5555555555555636E-2</v>
      </c>
      <c r="Y356" s="1" t="str">
        <f t="shared" si="53"/>
        <v/>
      </c>
      <c r="Z356" s="1">
        <f t="shared" si="54"/>
        <v>1</v>
      </c>
      <c r="AA356" s="1" t="str">
        <f t="shared" si="57"/>
        <v/>
      </c>
      <c r="AB356" s="1" t="str">
        <f t="shared" si="57"/>
        <v/>
      </c>
      <c r="AC356" s="1">
        <f t="shared" si="57"/>
        <v>2</v>
      </c>
      <c r="AD356" s="1" t="str">
        <f t="shared" si="57"/>
        <v/>
      </c>
      <c r="AE356" s="1">
        <f t="shared" si="56"/>
        <v>2</v>
      </c>
      <c r="AF356" s="1"/>
      <c r="AG356" s="1"/>
      <c r="AH356" s="1"/>
      <c r="AI356" s="1"/>
      <c r="AJ356" s="1"/>
    </row>
    <row r="357" spans="1:36" x14ac:dyDescent="0.3">
      <c r="A357" s="2">
        <v>32</v>
      </c>
      <c r="B357" s="2">
        <v>20</v>
      </c>
      <c r="C357" s="2">
        <v>20</v>
      </c>
      <c r="D357" s="4"/>
      <c r="E357" s="1">
        <v>4442</v>
      </c>
      <c r="F357" s="1" t="s">
        <v>3</v>
      </c>
      <c r="G357" s="1" t="s">
        <v>56</v>
      </c>
      <c r="H357" s="1">
        <v>115</v>
      </c>
      <c r="I357" s="1" t="s">
        <v>559</v>
      </c>
      <c r="J357" s="1">
        <v>4</v>
      </c>
      <c r="K357" s="1" t="s">
        <v>62</v>
      </c>
      <c r="L357" s="1">
        <v>1</v>
      </c>
      <c r="M357" s="1">
        <v>1</v>
      </c>
      <c r="N357" s="3">
        <v>0.45833333333333331</v>
      </c>
      <c r="O357" s="3">
        <v>0.57638888888888895</v>
      </c>
      <c r="P357" s="1" t="s">
        <v>10</v>
      </c>
      <c r="Q357" s="1" t="s">
        <v>64</v>
      </c>
      <c r="R357" s="1" t="s">
        <v>58</v>
      </c>
      <c r="S357" s="1">
        <v>49</v>
      </c>
      <c r="T357" s="1" t="s">
        <v>60</v>
      </c>
      <c r="U357" s="1">
        <f t="shared" si="50"/>
        <v>20</v>
      </c>
      <c r="V357" s="6">
        <f t="shared" si="51"/>
        <v>1</v>
      </c>
      <c r="W357" s="1"/>
      <c r="X357" s="3">
        <f t="shared" si="52"/>
        <v>0.11805555555555564</v>
      </c>
      <c r="Y357" s="1" t="str">
        <f t="shared" si="53"/>
        <v/>
      </c>
      <c r="Z357" s="1"/>
      <c r="AA357" s="1" t="str">
        <f t="shared" si="57"/>
        <v/>
      </c>
      <c r="AB357" s="1">
        <f t="shared" si="57"/>
        <v>1</v>
      </c>
      <c r="AC357" s="1" t="str">
        <f t="shared" si="57"/>
        <v/>
      </c>
      <c r="AD357" s="1" t="str">
        <f t="shared" si="57"/>
        <v/>
      </c>
      <c r="AE357" s="1">
        <f t="shared" si="56"/>
        <v>1</v>
      </c>
      <c r="AF357" s="1"/>
      <c r="AG357" s="1"/>
      <c r="AH357" s="1"/>
      <c r="AI357" s="1"/>
      <c r="AJ357" s="1"/>
    </row>
    <row r="358" spans="1:36" x14ac:dyDescent="0.3">
      <c r="A358" s="2">
        <v>304</v>
      </c>
      <c r="B358" s="2">
        <v>25</v>
      </c>
      <c r="C358" s="2">
        <v>8</v>
      </c>
      <c r="D358" s="4"/>
      <c r="E358" s="1">
        <v>4377</v>
      </c>
      <c r="F358" s="1" t="s">
        <v>3</v>
      </c>
      <c r="G358" s="1" t="s">
        <v>359</v>
      </c>
      <c r="H358" s="1">
        <v>390</v>
      </c>
      <c r="I358" s="1"/>
      <c r="J358" s="1">
        <v>1</v>
      </c>
      <c r="K358" s="1" t="s">
        <v>376</v>
      </c>
      <c r="L358" s="1">
        <v>1</v>
      </c>
      <c r="M358" s="1">
        <v>1</v>
      </c>
      <c r="N358" s="3">
        <v>0.58333333333333337</v>
      </c>
      <c r="O358" s="3">
        <v>0.61805555555555558</v>
      </c>
      <c r="P358" s="1" t="s">
        <v>10</v>
      </c>
      <c r="Q358" s="1" t="s">
        <v>64</v>
      </c>
      <c r="R358" s="1" t="s">
        <v>70</v>
      </c>
      <c r="S358" s="1">
        <v>270</v>
      </c>
      <c r="T358" s="1" t="s">
        <v>363</v>
      </c>
      <c r="U358" s="1">
        <f t="shared" si="50"/>
        <v>25</v>
      </c>
      <c r="V358" s="6">
        <f t="shared" si="51"/>
        <v>0.32</v>
      </c>
      <c r="W358" s="1"/>
      <c r="X358" s="3">
        <f t="shared" si="52"/>
        <v>3.472222222222221E-2</v>
      </c>
      <c r="Y358" s="1" t="str">
        <f t="shared" si="53"/>
        <v/>
      </c>
      <c r="Z358" s="1"/>
      <c r="AA358" s="1" t="str">
        <f t="shared" si="57"/>
        <v/>
      </c>
      <c r="AB358" s="1">
        <f t="shared" si="57"/>
        <v>1</v>
      </c>
      <c r="AC358" s="1" t="str">
        <f t="shared" si="57"/>
        <v/>
      </c>
      <c r="AD358" s="1" t="str">
        <f t="shared" si="57"/>
        <v/>
      </c>
      <c r="AE358" s="1">
        <f t="shared" si="56"/>
        <v>1</v>
      </c>
      <c r="AF358" s="1"/>
      <c r="AG358" s="1"/>
      <c r="AH358" s="1"/>
      <c r="AI358" s="1"/>
      <c r="AJ358" s="1"/>
    </row>
    <row r="359" spans="1:36" x14ac:dyDescent="0.3">
      <c r="A359" s="2">
        <v>87</v>
      </c>
      <c r="B359" s="2">
        <v>20</v>
      </c>
      <c r="C359" s="2">
        <v>23</v>
      </c>
      <c r="D359" s="4"/>
      <c r="E359" s="1">
        <v>4465</v>
      </c>
      <c r="F359" s="1" t="s">
        <v>3</v>
      </c>
      <c r="G359" s="1" t="s">
        <v>121</v>
      </c>
      <c r="H359" s="1">
        <v>111</v>
      </c>
      <c r="I359" s="1" t="s">
        <v>559</v>
      </c>
      <c r="J359" s="1">
        <v>4</v>
      </c>
      <c r="K359" s="1" t="s">
        <v>124</v>
      </c>
      <c r="L359" s="1">
        <v>1</v>
      </c>
      <c r="M359" s="1">
        <v>1</v>
      </c>
      <c r="N359" s="3">
        <v>0.52083333333333337</v>
      </c>
      <c r="O359" s="3">
        <v>0.63888888888888895</v>
      </c>
      <c r="P359" s="1" t="s">
        <v>10</v>
      </c>
      <c r="Q359" s="1" t="s">
        <v>64</v>
      </c>
      <c r="R359" s="1" t="s">
        <v>58</v>
      </c>
      <c r="S359" s="1">
        <v>245</v>
      </c>
      <c r="T359" s="1" t="s">
        <v>125</v>
      </c>
      <c r="U359" s="1">
        <f t="shared" si="50"/>
        <v>23</v>
      </c>
      <c r="V359" s="6">
        <f t="shared" si="51"/>
        <v>1.1499999999999999</v>
      </c>
      <c r="W359" s="1"/>
      <c r="X359" s="3">
        <f t="shared" si="52"/>
        <v>0.11805555555555558</v>
      </c>
      <c r="Y359" s="1" t="str">
        <f t="shared" si="53"/>
        <v/>
      </c>
      <c r="Z359" s="1"/>
      <c r="AA359" s="1" t="str">
        <f t="shared" si="57"/>
        <v/>
      </c>
      <c r="AB359" s="1">
        <f t="shared" si="57"/>
        <v>1</v>
      </c>
      <c r="AC359" s="1" t="str">
        <f t="shared" si="57"/>
        <v/>
      </c>
      <c r="AD359" s="1" t="str">
        <f t="shared" si="57"/>
        <v/>
      </c>
      <c r="AE359" s="1">
        <f t="shared" si="56"/>
        <v>1</v>
      </c>
      <c r="AF359" s="1"/>
      <c r="AG359" s="1"/>
      <c r="AH359" s="1"/>
      <c r="AI359" s="1"/>
      <c r="AJ359" s="1"/>
    </row>
    <row r="360" spans="1:36" x14ac:dyDescent="0.3">
      <c r="A360" s="2">
        <v>373</v>
      </c>
      <c r="B360" s="2">
        <v>12</v>
      </c>
      <c r="C360" s="2">
        <v>8</v>
      </c>
      <c r="D360" s="4"/>
      <c r="E360" s="1">
        <v>4661</v>
      </c>
      <c r="F360" s="1" t="s">
        <v>3</v>
      </c>
      <c r="G360" s="1" t="s">
        <v>440</v>
      </c>
      <c r="H360" s="1">
        <v>202</v>
      </c>
      <c r="I360" s="1"/>
      <c r="J360" s="1">
        <v>1</v>
      </c>
      <c r="K360" s="1" t="s">
        <v>443</v>
      </c>
      <c r="L360" s="1">
        <v>1</v>
      </c>
      <c r="M360" s="1">
        <v>1</v>
      </c>
      <c r="N360" s="3">
        <v>0.58333333333333337</v>
      </c>
      <c r="O360" s="3">
        <v>0.68055555555555547</v>
      </c>
      <c r="P360" s="1" t="s">
        <v>10</v>
      </c>
      <c r="Q360" s="1" t="s">
        <v>64</v>
      </c>
      <c r="R360" s="1" t="s">
        <v>58</v>
      </c>
      <c r="S360" s="1">
        <v>252</v>
      </c>
      <c r="T360" s="1" t="s">
        <v>442</v>
      </c>
      <c r="U360" s="1">
        <f t="shared" si="50"/>
        <v>12</v>
      </c>
      <c r="V360" s="6">
        <f t="shared" si="51"/>
        <v>0.66666666666666663</v>
      </c>
      <c r="W360" s="1"/>
      <c r="X360" s="3">
        <f t="shared" si="52"/>
        <v>9.7222222222222099E-2</v>
      </c>
      <c r="Y360" s="1" t="str">
        <f t="shared" si="53"/>
        <v/>
      </c>
      <c r="Z360" s="1"/>
      <c r="AA360" s="1" t="str">
        <f t="shared" si="57"/>
        <v/>
      </c>
      <c r="AB360" s="1">
        <f t="shared" si="57"/>
        <v>1</v>
      </c>
      <c r="AC360" s="1" t="str">
        <f t="shared" si="57"/>
        <v/>
      </c>
      <c r="AD360" s="1" t="str">
        <f t="shared" si="57"/>
        <v/>
      </c>
      <c r="AE360" s="1">
        <f t="shared" si="56"/>
        <v>1</v>
      </c>
      <c r="AF360" s="1"/>
      <c r="AG360" s="1"/>
      <c r="AH360" s="1"/>
      <c r="AI360" s="1"/>
      <c r="AJ360" s="1"/>
    </row>
    <row r="361" spans="1:36" x14ac:dyDescent="0.3">
      <c r="A361" s="2">
        <v>33</v>
      </c>
      <c r="B361" s="2">
        <v>20</v>
      </c>
      <c r="C361" s="2">
        <v>18</v>
      </c>
      <c r="D361" s="4"/>
      <c r="E361" s="1">
        <v>4443</v>
      </c>
      <c r="F361" s="1" t="s">
        <v>3</v>
      </c>
      <c r="G361" s="1" t="s">
        <v>56</v>
      </c>
      <c r="H361" s="1">
        <v>115</v>
      </c>
      <c r="I361" s="1" t="s">
        <v>559</v>
      </c>
      <c r="J361" s="1">
        <v>5</v>
      </c>
      <c r="K361" s="1" t="s">
        <v>62</v>
      </c>
      <c r="L361" s="1">
        <v>1</v>
      </c>
      <c r="M361" s="1">
        <v>1</v>
      </c>
      <c r="N361" s="3">
        <v>0.58333333333333337</v>
      </c>
      <c r="O361" s="3">
        <v>0.70138888888888884</v>
      </c>
      <c r="P361" s="1" t="s">
        <v>10</v>
      </c>
      <c r="Q361" s="1" t="s">
        <v>64</v>
      </c>
      <c r="R361" s="1" t="s">
        <v>58</v>
      </c>
      <c r="S361" s="1">
        <v>49</v>
      </c>
      <c r="T361" s="1" t="s">
        <v>65</v>
      </c>
      <c r="U361" s="1">
        <f t="shared" si="50"/>
        <v>20</v>
      </c>
      <c r="V361" s="6">
        <f t="shared" si="51"/>
        <v>0.9</v>
      </c>
      <c r="W361" s="1"/>
      <c r="X361" s="3">
        <f t="shared" si="52"/>
        <v>0.11805555555555547</v>
      </c>
      <c r="Y361" s="1" t="str">
        <f t="shared" si="53"/>
        <v/>
      </c>
      <c r="Z361" s="1"/>
      <c r="AA361" s="1" t="str">
        <f t="shared" si="57"/>
        <v/>
      </c>
      <c r="AB361" s="1">
        <f t="shared" si="57"/>
        <v>1</v>
      </c>
      <c r="AC361" s="1" t="str">
        <f t="shared" si="57"/>
        <v/>
      </c>
      <c r="AD361" s="1" t="str">
        <f t="shared" si="57"/>
        <v/>
      </c>
      <c r="AE361" s="1">
        <f t="shared" si="56"/>
        <v>1</v>
      </c>
      <c r="AF361" s="1"/>
      <c r="AG361" s="1"/>
      <c r="AH361" s="1"/>
      <c r="AI361" s="1"/>
      <c r="AJ361" s="1"/>
    </row>
    <row r="362" spans="1:36" x14ac:dyDescent="0.3">
      <c r="A362" s="2">
        <v>306</v>
      </c>
      <c r="B362" s="2">
        <v>15</v>
      </c>
      <c r="C362" s="2">
        <v>18</v>
      </c>
      <c r="D362" s="4" t="s">
        <v>9</v>
      </c>
      <c r="E362" s="1">
        <v>4652</v>
      </c>
      <c r="F362" s="1" t="s">
        <v>3</v>
      </c>
      <c r="G362" s="1" t="s">
        <v>378</v>
      </c>
      <c r="H362" s="1">
        <v>501</v>
      </c>
      <c r="I362" s="1"/>
      <c r="J362" s="1">
        <v>1</v>
      </c>
      <c r="K362" s="1" t="s">
        <v>379</v>
      </c>
      <c r="L362" s="1">
        <v>3</v>
      </c>
      <c r="M362" s="1">
        <v>3</v>
      </c>
      <c r="N362" s="3">
        <v>0.66666666666666663</v>
      </c>
      <c r="O362" s="3">
        <v>0.77083333333333337</v>
      </c>
      <c r="P362" s="1" t="s">
        <v>10</v>
      </c>
      <c r="Q362" s="1" t="s">
        <v>64</v>
      </c>
      <c r="R362" s="1" t="s">
        <v>70</v>
      </c>
      <c r="S362" s="1">
        <v>250</v>
      </c>
      <c r="T362" s="1" t="s">
        <v>380</v>
      </c>
      <c r="U362" s="1">
        <f t="shared" si="50"/>
        <v>18</v>
      </c>
      <c r="V362" s="6">
        <f t="shared" si="51"/>
        <v>1.2</v>
      </c>
      <c r="W362" s="1"/>
      <c r="X362" s="3">
        <f t="shared" si="52"/>
        <v>0.10416666666666674</v>
      </c>
      <c r="Y362" s="1" t="str">
        <f t="shared" si="53"/>
        <v/>
      </c>
      <c r="Z362" s="1"/>
      <c r="AA362" s="1" t="str">
        <f t="shared" ref="AA362:AD381" si="58">IFERROR(FIND(AA$1,$Q362),"")</f>
        <v/>
      </c>
      <c r="AB362" s="1">
        <f t="shared" si="58"/>
        <v>1</v>
      </c>
      <c r="AC362" s="1" t="str">
        <f t="shared" si="58"/>
        <v/>
      </c>
      <c r="AD362" s="1" t="str">
        <f t="shared" si="58"/>
        <v/>
      </c>
      <c r="AE362" s="1">
        <f t="shared" si="56"/>
        <v>1</v>
      </c>
      <c r="AF362" s="1"/>
      <c r="AG362" s="1"/>
      <c r="AH362" s="1"/>
      <c r="AI362" s="1"/>
      <c r="AJ362" s="1"/>
    </row>
    <row r="363" spans="1:36" x14ac:dyDescent="0.3">
      <c r="A363" s="2">
        <v>152</v>
      </c>
      <c r="B363" s="2">
        <v>15</v>
      </c>
      <c r="C363" s="2">
        <v>13</v>
      </c>
      <c r="D363" s="4"/>
      <c r="E363" s="1">
        <v>4799</v>
      </c>
      <c r="F363" s="1" t="s">
        <v>3</v>
      </c>
      <c r="G363" s="1" t="s">
        <v>195</v>
      </c>
      <c r="H363" s="1">
        <v>490</v>
      </c>
      <c r="I363" s="1"/>
      <c r="J363" s="1">
        <v>1</v>
      </c>
      <c r="K363" s="1" t="s">
        <v>201</v>
      </c>
      <c r="L363" s="1">
        <v>2</v>
      </c>
      <c r="M363" s="1">
        <v>2</v>
      </c>
      <c r="N363" s="3">
        <v>0.75</v>
      </c>
      <c r="O363" s="3">
        <v>0.83333333333333337</v>
      </c>
      <c r="P363" s="1" t="s">
        <v>10</v>
      </c>
      <c r="Q363" s="1" t="s">
        <v>64</v>
      </c>
      <c r="R363" s="1" t="s">
        <v>197</v>
      </c>
      <c r="S363" s="1">
        <v>101</v>
      </c>
      <c r="T363" s="1" t="s">
        <v>202</v>
      </c>
      <c r="U363" s="1">
        <f t="shared" si="50"/>
        <v>15</v>
      </c>
      <c r="V363" s="6">
        <f t="shared" si="51"/>
        <v>0.8666666666666667</v>
      </c>
      <c r="W363" s="1"/>
      <c r="X363" s="3">
        <f t="shared" si="52"/>
        <v>8.333333333333337E-2</v>
      </c>
      <c r="Y363" s="1" t="str">
        <f t="shared" si="53"/>
        <v/>
      </c>
      <c r="Z363" s="1"/>
      <c r="AA363" s="1" t="str">
        <f t="shared" si="58"/>
        <v/>
      </c>
      <c r="AB363" s="1">
        <f t="shared" si="58"/>
        <v>1</v>
      </c>
      <c r="AC363" s="1" t="str">
        <f t="shared" si="58"/>
        <v/>
      </c>
      <c r="AD363" s="1" t="str">
        <f t="shared" si="58"/>
        <v/>
      </c>
      <c r="AE363" s="1">
        <f t="shared" si="56"/>
        <v>1</v>
      </c>
      <c r="AF363" s="1"/>
      <c r="AG363" s="1"/>
      <c r="AH363" s="1"/>
      <c r="AI363" s="1"/>
      <c r="AJ363" s="1"/>
    </row>
    <row r="364" spans="1:36" x14ac:dyDescent="0.3">
      <c r="A364" s="2">
        <v>75</v>
      </c>
      <c r="B364" s="2">
        <v>20</v>
      </c>
      <c r="C364" s="2">
        <v>22</v>
      </c>
      <c r="D364" s="4" t="s">
        <v>9</v>
      </c>
      <c r="E364" s="1">
        <v>4233</v>
      </c>
      <c r="F364" s="1" t="s">
        <v>3</v>
      </c>
      <c r="G364" s="1" t="s">
        <v>89</v>
      </c>
      <c r="H364" s="1">
        <v>433</v>
      </c>
      <c r="I364" s="1"/>
      <c r="J364" s="1">
        <v>2</v>
      </c>
      <c r="K364" s="1" t="s">
        <v>109</v>
      </c>
      <c r="L364" s="1">
        <v>3</v>
      </c>
      <c r="M364" s="1">
        <v>3</v>
      </c>
      <c r="N364" s="3">
        <v>0.75</v>
      </c>
      <c r="O364" s="3">
        <v>0.875</v>
      </c>
      <c r="P364" s="1" t="s">
        <v>10</v>
      </c>
      <c r="Q364" s="1" t="s">
        <v>64</v>
      </c>
      <c r="R364" s="1" t="s">
        <v>7</v>
      </c>
      <c r="S364" s="1">
        <v>334</v>
      </c>
      <c r="T364" s="1" t="s">
        <v>110</v>
      </c>
      <c r="U364" s="1">
        <f t="shared" si="50"/>
        <v>22</v>
      </c>
      <c r="V364" s="6">
        <f t="shared" si="51"/>
        <v>1.1000000000000001</v>
      </c>
      <c r="W364" s="1"/>
      <c r="X364" s="3">
        <f t="shared" si="52"/>
        <v>0.125</v>
      </c>
      <c r="Y364" s="1" t="str">
        <f t="shared" si="53"/>
        <v/>
      </c>
      <c r="Z364" s="1"/>
      <c r="AA364" s="1" t="str">
        <f t="shared" si="58"/>
        <v/>
      </c>
      <c r="AB364" s="1">
        <f t="shared" si="58"/>
        <v>1</v>
      </c>
      <c r="AC364" s="1" t="str">
        <f t="shared" si="58"/>
        <v/>
      </c>
      <c r="AD364" s="1" t="str">
        <f t="shared" si="58"/>
        <v/>
      </c>
      <c r="AE364" s="1">
        <f t="shared" si="56"/>
        <v>1</v>
      </c>
      <c r="AF364" s="1"/>
      <c r="AG364" s="1"/>
      <c r="AH364" s="1"/>
      <c r="AI364" s="1"/>
      <c r="AJ364" s="1"/>
    </row>
    <row r="365" spans="1:36" x14ac:dyDescent="0.3">
      <c r="A365" s="2">
        <v>86</v>
      </c>
      <c r="B365" s="2">
        <v>20</v>
      </c>
      <c r="C365" s="2">
        <v>20</v>
      </c>
      <c r="D365" s="4"/>
      <c r="E365" s="1">
        <v>4464</v>
      </c>
      <c r="F365" s="1" t="s">
        <v>3</v>
      </c>
      <c r="G365" s="1" t="s">
        <v>121</v>
      </c>
      <c r="H365" s="1">
        <v>111</v>
      </c>
      <c r="I365" s="1" t="s">
        <v>559</v>
      </c>
      <c r="J365" s="1">
        <v>3</v>
      </c>
      <c r="K365" s="1" t="s">
        <v>124</v>
      </c>
      <c r="L365" s="1">
        <v>1</v>
      </c>
      <c r="M365" s="1">
        <v>1</v>
      </c>
      <c r="N365" s="3">
        <v>0.33333333333333331</v>
      </c>
      <c r="O365" s="3">
        <v>0.4513888888888889</v>
      </c>
      <c r="P365" s="1" t="s">
        <v>564</v>
      </c>
      <c r="Q365" s="1" t="s">
        <v>64</v>
      </c>
      <c r="R365" s="1" t="s">
        <v>58</v>
      </c>
      <c r="S365" s="1">
        <v>245</v>
      </c>
      <c r="T365" s="1" t="s">
        <v>87</v>
      </c>
      <c r="U365" s="1">
        <f t="shared" si="50"/>
        <v>20</v>
      </c>
      <c r="V365" s="6">
        <f t="shared" si="51"/>
        <v>1</v>
      </c>
      <c r="W365" s="1"/>
      <c r="X365" s="3">
        <f t="shared" si="52"/>
        <v>0.11805555555555558</v>
      </c>
      <c r="Y365" s="1" t="str">
        <f t="shared" si="53"/>
        <v/>
      </c>
      <c r="Z365" s="1"/>
      <c r="AA365" s="1" t="str">
        <f t="shared" si="58"/>
        <v/>
      </c>
      <c r="AB365" s="1">
        <f t="shared" si="58"/>
        <v>1</v>
      </c>
      <c r="AC365" s="1" t="str">
        <f t="shared" si="58"/>
        <v/>
      </c>
      <c r="AD365" s="1" t="str">
        <f t="shared" si="58"/>
        <v/>
      </c>
      <c r="AE365" s="1">
        <f t="shared" si="56"/>
        <v>1</v>
      </c>
      <c r="AF365" s="1"/>
      <c r="AG365" s="1"/>
      <c r="AH365" s="1"/>
      <c r="AI365" s="1"/>
      <c r="AJ365" s="1"/>
    </row>
    <row r="366" spans="1:36" x14ac:dyDescent="0.3">
      <c r="A366" s="2">
        <v>31</v>
      </c>
      <c r="B366" s="2">
        <v>20</v>
      </c>
      <c r="C366" s="2">
        <v>20</v>
      </c>
      <c r="D366" s="4"/>
      <c r="E366" s="1">
        <v>4441</v>
      </c>
      <c r="F366" s="1" t="s">
        <v>3</v>
      </c>
      <c r="G366" s="1" t="s">
        <v>56</v>
      </c>
      <c r="H366" s="1">
        <v>115</v>
      </c>
      <c r="I366" s="1" t="s">
        <v>559</v>
      </c>
      <c r="J366" s="1">
        <v>3</v>
      </c>
      <c r="K366" s="1" t="s">
        <v>62</v>
      </c>
      <c r="L366" s="1">
        <v>1</v>
      </c>
      <c r="M366" s="1">
        <v>1</v>
      </c>
      <c r="N366" s="3">
        <v>0.33333333333333331</v>
      </c>
      <c r="O366" s="3">
        <v>0.4513888888888889</v>
      </c>
      <c r="P366" s="1" t="s">
        <v>564</v>
      </c>
      <c r="Q366" s="1" t="s">
        <v>64</v>
      </c>
      <c r="R366" s="1" t="s">
        <v>58</v>
      </c>
      <c r="S366" s="1">
        <v>49</v>
      </c>
      <c r="T366" s="1" t="s">
        <v>63</v>
      </c>
      <c r="U366" s="1">
        <f t="shared" si="50"/>
        <v>20</v>
      </c>
      <c r="V366" s="6">
        <f t="shared" si="51"/>
        <v>1</v>
      </c>
      <c r="W366" s="1"/>
      <c r="X366" s="3">
        <f t="shared" si="52"/>
        <v>0.11805555555555558</v>
      </c>
      <c r="Y366" s="1" t="str">
        <f t="shared" si="53"/>
        <v/>
      </c>
      <c r="Z366" s="1"/>
      <c r="AA366" s="1" t="str">
        <f t="shared" si="58"/>
        <v/>
      </c>
      <c r="AB366" s="1">
        <f t="shared" si="58"/>
        <v>1</v>
      </c>
      <c r="AC366" s="1" t="str">
        <f t="shared" si="58"/>
        <v/>
      </c>
      <c r="AD366" s="1" t="str">
        <f t="shared" si="58"/>
        <v/>
      </c>
      <c r="AE366" s="1">
        <f t="shared" si="56"/>
        <v>1</v>
      </c>
      <c r="AF366" s="1"/>
      <c r="AG366" s="1"/>
      <c r="AH366" s="1"/>
      <c r="AI366" s="1"/>
      <c r="AJ366" s="1"/>
    </row>
    <row r="367" spans="1:36" x14ac:dyDescent="0.3">
      <c r="A367" s="2">
        <v>299</v>
      </c>
      <c r="B367" s="2">
        <v>24</v>
      </c>
      <c r="C367" s="2">
        <v>21</v>
      </c>
      <c r="D367" s="4"/>
      <c r="E367" s="1">
        <v>4367</v>
      </c>
      <c r="F367" s="1" t="s">
        <v>3</v>
      </c>
      <c r="G367" s="1" t="s">
        <v>359</v>
      </c>
      <c r="H367" s="1">
        <v>195</v>
      </c>
      <c r="I367" s="1"/>
      <c r="J367" s="1">
        <v>1</v>
      </c>
      <c r="K367" s="1" t="s">
        <v>372</v>
      </c>
      <c r="L367" s="1">
        <v>1</v>
      </c>
      <c r="M367" s="1">
        <v>1</v>
      </c>
      <c r="N367" s="3">
        <v>0.45833333333333331</v>
      </c>
      <c r="O367" s="3">
        <v>0.49305555555555558</v>
      </c>
      <c r="P367" s="1" t="s">
        <v>564</v>
      </c>
      <c r="Q367" s="1" t="s">
        <v>64</v>
      </c>
      <c r="R367" s="1" t="s">
        <v>70</v>
      </c>
      <c r="S367" s="1">
        <v>280</v>
      </c>
      <c r="T367" s="1" t="s">
        <v>363</v>
      </c>
      <c r="U367" s="1">
        <f t="shared" si="50"/>
        <v>24</v>
      </c>
      <c r="V367" s="6">
        <f t="shared" si="51"/>
        <v>0.875</v>
      </c>
      <c r="W367" s="1"/>
      <c r="X367" s="3">
        <f t="shared" si="52"/>
        <v>3.4722222222222265E-2</v>
      </c>
      <c r="Y367" s="1" t="str">
        <f t="shared" si="53"/>
        <v/>
      </c>
      <c r="Z367" s="1"/>
      <c r="AA367" s="1" t="str">
        <f t="shared" si="58"/>
        <v/>
      </c>
      <c r="AB367" s="1">
        <f t="shared" si="58"/>
        <v>1</v>
      </c>
      <c r="AC367" s="1" t="str">
        <f t="shared" si="58"/>
        <v/>
      </c>
      <c r="AD367" s="1" t="str">
        <f t="shared" si="58"/>
        <v/>
      </c>
      <c r="AE367" s="1">
        <f t="shared" si="56"/>
        <v>1</v>
      </c>
      <c r="AF367" s="1"/>
      <c r="AG367" s="1"/>
      <c r="AH367" s="1"/>
      <c r="AI367" s="1"/>
      <c r="AJ367" s="1"/>
    </row>
    <row r="368" spans="1:36" x14ac:dyDescent="0.3">
      <c r="A368" s="2">
        <v>38</v>
      </c>
      <c r="B368" s="2">
        <v>16</v>
      </c>
      <c r="C368" s="2">
        <v>12</v>
      </c>
      <c r="D368" s="4"/>
      <c r="E368" s="1">
        <v>4448</v>
      </c>
      <c r="F368" s="1" t="s">
        <v>3</v>
      </c>
      <c r="G368" s="1" t="s">
        <v>56</v>
      </c>
      <c r="H368" s="1">
        <v>225</v>
      </c>
      <c r="I368" s="1" t="s">
        <v>559</v>
      </c>
      <c r="J368" s="1">
        <v>2</v>
      </c>
      <c r="K368" s="1" t="s">
        <v>72</v>
      </c>
      <c r="L368" s="1">
        <v>0</v>
      </c>
      <c r="M368" s="1">
        <v>0</v>
      </c>
      <c r="N368" s="3">
        <v>0.45833333333333331</v>
      </c>
      <c r="O368" s="3">
        <v>0.53472222222222221</v>
      </c>
      <c r="P368" s="1" t="s">
        <v>10</v>
      </c>
      <c r="Q368" s="1" t="s">
        <v>64</v>
      </c>
      <c r="R368" s="1" t="s">
        <v>58</v>
      </c>
      <c r="S368" s="1">
        <v>19</v>
      </c>
      <c r="T368" s="1" t="s">
        <v>73</v>
      </c>
      <c r="U368" s="1">
        <f t="shared" si="50"/>
        <v>16</v>
      </c>
      <c r="V368" s="6">
        <f t="shared" si="51"/>
        <v>0.75</v>
      </c>
      <c r="W368" s="1"/>
      <c r="X368" s="3">
        <f t="shared" si="52"/>
        <v>7.6388888888888895E-2</v>
      </c>
      <c r="Y368" s="1" t="str">
        <f t="shared" si="53"/>
        <v/>
      </c>
      <c r="Z368" s="1"/>
      <c r="AA368" s="1" t="str">
        <f t="shared" si="58"/>
        <v/>
      </c>
      <c r="AB368" s="1">
        <f t="shared" si="58"/>
        <v>1</v>
      </c>
      <c r="AC368" s="1" t="str">
        <f t="shared" si="58"/>
        <v/>
      </c>
      <c r="AD368" s="1" t="str">
        <f t="shared" si="58"/>
        <v/>
      </c>
      <c r="AE368" s="1">
        <f t="shared" si="56"/>
        <v>1</v>
      </c>
      <c r="AF368" s="1"/>
      <c r="AG368" s="1"/>
      <c r="AH368" s="1"/>
      <c r="AI368" s="1"/>
      <c r="AJ368" s="1"/>
    </row>
    <row r="369" spans="1:36" x14ac:dyDescent="0.3">
      <c r="A369" s="2">
        <v>211</v>
      </c>
      <c r="B369" s="2">
        <v>18</v>
      </c>
      <c r="C369" s="2">
        <v>18</v>
      </c>
      <c r="D369" s="4"/>
      <c r="E369" s="1">
        <v>4161</v>
      </c>
      <c r="F369" s="1" t="s">
        <v>3</v>
      </c>
      <c r="G369" s="1" t="s">
        <v>262</v>
      </c>
      <c r="H369" s="1">
        <v>326</v>
      </c>
      <c r="I369" s="1"/>
      <c r="J369" s="1">
        <v>1</v>
      </c>
      <c r="K369" s="1" t="s">
        <v>277</v>
      </c>
      <c r="L369" s="1">
        <v>3</v>
      </c>
      <c r="M369" s="1">
        <v>3</v>
      </c>
      <c r="N369" s="3">
        <v>0.52083333333333337</v>
      </c>
      <c r="O369" s="3">
        <v>0.57638888888888895</v>
      </c>
      <c r="P369" s="1" t="s">
        <v>10</v>
      </c>
      <c r="Q369" s="1" t="s">
        <v>15</v>
      </c>
      <c r="R369" s="1" t="s">
        <v>146</v>
      </c>
      <c r="S369" s="1">
        <v>311</v>
      </c>
      <c r="T369" s="1" t="s">
        <v>265</v>
      </c>
      <c r="U369" s="1">
        <f t="shared" si="50"/>
        <v>18</v>
      </c>
      <c r="V369" s="6">
        <f t="shared" si="51"/>
        <v>1</v>
      </c>
      <c r="W369" s="1"/>
      <c r="X369" s="3">
        <f t="shared" si="52"/>
        <v>5.555555555555558E-2</v>
      </c>
      <c r="Y369" s="1" t="str">
        <f t="shared" si="53"/>
        <v/>
      </c>
      <c r="Z369" s="1">
        <f t="shared" ref="Z369:Z400" si="59">IFERROR(FIND(Z$1,$Q369),"")</f>
        <v>1</v>
      </c>
      <c r="AA369" s="1" t="str">
        <f t="shared" si="58"/>
        <v/>
      </c>
      <c r="AB369" s="1">
        <f t="shared" si="58"/>
        <v>2</v>
      </c>
      <c r="AC369" s="1" t="str">
        <f t="shared" si="58"/>
        <v/>
      </c>
      <c r="AD369" s="1" t="str">
        <f t="shared" si="58"/>
        <v/>
      </c>
      <c r="AE369" s="1">
        <f t="shared" si="56"/>
        <v>2</v>
      </c>
      <c r="AF369" s="1"/>
      <c r="AG369" s="1"/>
      <c r="AH369" s="1"/>
      <c r="AI369" s="1"/>
      <c r="AJ369" s="1"/>
    </row>
    <row r="370" spans="1:36" x14ac:dyDescent="0.3">
      <c r="A370" s="2">
        <v>372</v>
      </c>
      <c r="B370" s="2">
        <v>24</v>
      </c>
      <c r="C370" s="2">
        <v>6</v>
      </c>
      <c r="D370" s="4"/>
      <c r="E370" s="1">
        <v>4660</v>
      </c>
      <c r="F370" s="1" t="s">
        <v>3</v>
      </c>
      <c r="G370" s="1" t="s">
        <v>440</v>
      </c>
      <c r="H370" s="1">
        <v>201</v>
      </c>
      <c r="I370" s="1"/>
      <c r="J370" s="1">
        <v>1</v>
      </c>
      <c r="K370" s="1" t="s">
        <v>441</v>
      </c>
      <c r="L370" s="1">
        <v>3</v>
      </c>
      <c r="M370" s="1">
        <v>3</v>
      </c>
      <c r="N370" s="3">
        <v>0.52083333333333337</v>
      </c>
      <c r="O370" s="3">
        <v>0.57638888888888895</v>
      </c>
      <c r="P370" s="1" t="s">
        <v>10</v>
      </c>
      <c r="Q370" s="1" t="s">
        <v>15</v>
      </c>
      <c r="R370" s="1" t="s">
        <v>58</v>
      </c>
      <c r="S370" s="1">
        <v>252</v>
      </c>
      <c r="T370" s="1" t="s">
        <v>442</v>
      </c>
      <c r="U370" s="1">
        <f t="shared" si="50"/>
        <v>24</v>
      </c>
      <c r="V370" s="6">
        <f t="shared" si="51"/>
        <v>0.25</v>
      </c>
      <c r="W370" s="1"/>
      <c r="X370" s="3">
        <f t="shared" si="52"/>
        <v>5.555555555555558E-2</v>
      </c>
      <c r="Y370" s="1" t="str">
        <f t="shared" si="53"/>
        <v/>
      </c>
      <c r="Z370" s="1">
        <f t="shared" si="59"/>
        <v>1</v>
      </c>
      <c r="AA370" s="1" t="str">
        <f t="shared" si="58"/>
        <v/>
      </c>
      <c r="AB370" s="1">
        <f t="shared" si="58"/>
        <v>2</v>
      </c>
      <c r="AC370" s="1" t="str">
        <f t="shared" si="58"/>
        <v/>
      </c>
      <c r="AD370" s="1" t="str">
        <f t="shared" si="58"/>
        <v/>
      </c>
      <c r="AE370" s="1">
        <f t="shared" si="56"/>
        <v>2</v>
      </c>
      <c r="AF370" s="1"/>
      <c r="AG370" s="1"/>
      <c r="AH370" s="1"/>
      <c r="AI370" s="1"/>
      <c r="AJ370" s="1"/>
    </row>
    <row r="371" spans="1:36" x14ac:dyDescent="0.3">
      <c r="A371" s="2">
        <v>151</v>
      </c>
      <c r="B371" s="2">
        <v>20</v>
      </c>
      <c r="C371" s="2">
        <v>18</v>
      </c>
      <c r="D371" s="4"/>
      <c r="E371" s="1">
        <v>4800</v>
      </c>
      <c r="F371" s="1" t="s">
        <v>3</v>
      </c>
      <c r="G371" s="1" t="s">
        <v>195</v>
      </c>
      <c r="H371" s="1">
        <v>277</v>
      </c>
      <c r="I371" s="1"/>
      <c r="J371" s="1">
        <v>1</v>
      </c>
      <c r="K371" s="1" t="s">
        <v>199</v>
      </c>
      <c r="L371" s="1">
        <v>3</v>
      </c>
      <c r="M371" s="1">
        <v>3</v>
      </c>
      <c r="N371" s="3">
        <v>0.52083333333333337</v>
      </c>
      <c r="O371" s="3">
        <v>0.57638888888888895</v>
      </c>
      <c r="P371" s="1" t="s">
        <v>10</v>
      </c>
      <c r="Q371" s="1" t="s">
        <v>15</v>
      </c>
      <c r="R371" s="1" t="s">
        <v>26</v>
      </c>
      <c r="S371" s="1">
        <v>102</v>
      </c>
      <c r="T371" s="1" t="s">
        <v>200</v>
      </c>
      <c r="U371" s="1">
        <f t="shared" si="50"/>
        <v>20</v>
      </c>
      <c r="V371" s="6">
        <f t="shared" si="51"/>
        <v>0.9</v>
      </c>
      <c r="W371" s="1"/>
      <c r="X371" s="3">
        <f t="shared" si="52"/>
        <v>5.555555555555558E-2</v>
      </c>
      <c r="Y371" s="1" t="str">
        <f t="shared" si="53"/>
        <v/>
      </c>
      <c r="Z371" s="1">
        <f t="shared" si="59"/>
        <v>1</v>
      </c>
      <c r="AA371" s="1" t="str">
        <f t="shared" si="58"/>
        <v/>
      </c>
      <c r="AB371" s="1">
        <f t="shared" si="58"/>
        <v>2</v>
      </c>
      <c r="AC371" s="1" t="str">
        <f t="shared" si="58"/>
        <v/>
      </c>
      <c r="AD371" s="1" t="str">
        <f t="shared" si="58"/>
        <v/>
      </c>
      <c r="AE371" s="1">
        <f t="shared" si="56"/>
        <v>2</v>
      </c>
      <c r="AF371" s="1"/>
      <c r="AG371" s="1"/>
      <c r="AH371" s="1"/>
      <c r="AI371" s="1"/>
      <c r="AJ371" s="1"/>
    </row>
    <row r="372" spans="1:36" x14ac:dyDescent="0.3">
      <c r="A372" s="2">
        <v>419</v>
      </c>
      <c r="B372" s="2">
        <v>20</v>
      </c>
      <c r="C372" s="2">
        <v>18</v>
      </c>
      <c r="D372" s="4"/>
      <c r="E372" s="1">
        <v>4801</v>
      </c>
      <c r="F372" s="1" t="s">
        <v>3</v>
      </c>
      <c r="G372" s="1" t="s">
        <v>488</v>
      </c>
      <c r="H372" s="1">
        <v>320</v>
      </c>
      <c r="I372" s="1"/>
      <c r="J372" s="1">
        <v>1</v>
      </c>
      <c r="K372" s="1" t="s">
        <v>199</v>
      </c>
      <c r="L372" s="1">
        <v>3</v>
      </c>
      <c r="M372" s="1">
        <v>3</v>
      </c>
      <c r="N372" s="3">
        <v>0.52083333333333337</v>
      </c>
      <c r="O372" s="3">
        <v>0.57638888888888895</v>
      </c>
      <c r="P372" s="1" t="s">
        <v>10</v>
      </c>
      <c r="Q372" s="1" t="s">
        <v>15</v>
      </c>
      <c r="R372" s="1" t="s">
        <v>26</v>
      </c>
      <c r="S372" s="1">
        <v>102</v>
      </c>
      <c r="T372" s="1" t="s">
        <v>200</v>
      </c>
      <c r="U372" s="1">
        <f t="shared" si="50"/>
        <v>20</v>
      </c>
      <c r="V372" s="6">
        <f t="shared" si="51"/>
        <v>0.9</v>
      </c>
      <c r="W372" s="1"/>
      <c r="X372" s="3">
        <f t="shared" si="52"/>
        <v>5.555555555555558E-2</v>
      </c>
      <c r="Y372" s="1" t="str">
        <f t="shared" si="53"/>
        <v/>
      </c>
      <c r="Z372" s="1">
        <f t="shared" si="59"/>
        <v>1</v>
      </c>
      <c r="AA372" s="1" t="str">
        <f t="shared" si="58"/>
        <v/>
      </c>
      <c r="AB372" s="1">
        <f t="shared" si="58"/>
        <v>2</v>
      </c>
      <c r="AC372" s="1" t="str">
        <f t="shared" si="58"/>
        <v/>
      </c>
      <c r="AD372" s="1" t="str">
        <f t="shared" si="58"/>
        <v/>
      </c>
      <c r="AE372" s="1">
        <f t="shared" si="56"/>
        <v>2</v>
      </c>
      <c r="AF372" s="1"/>
      <c r="AG372" s="1"/>
      <c r="AH372" s="1"/>
      <c r="AI372" s="1"/>
      <c r="AJ372" s="1"/>
    </row>
    <row r="373" spans="1:36" x14ac:dyDescent="0.3">
      <c r="A373" s="2">
        <v>454</v>
      </c>
      <c r="B373" s="2">
        <v>25</v>
      </c>
      <c r="C373" s="2">
        <v>13</v>
      </c>
      <c r="D373" s="4"/>
      <c r="E373" s="1">
        <v>5084</v>
      </c>
      <c r="F373" s="1" t="s">
        <v>3</v>
      </c>
      <c r="G373" s="1" t="s">
        <v>532</v>
      </c>
      <c r="H373" s="1">
        <v>330</v>
      </c>
      <c r="I373" s="1"/>
      <c r="J373" s="1">
        <v>1</v>
      </c>
      <c r="K373" s="1" t="s">
        <v>539</v>
      </c>
      <c r="L373" s="1">
        <v>3</v>
      </c>
      <c r="M373" s="1">
        <v>3</v>
      </c>
      <c r="N373" s="3">
        <v>0.52083333333333337</v>
      </c>
      <c r="O373" s="3">
        <v>0.57638888888888895</v>
      </c>
      <c r="P373" s="1" t="s">
        <v>10</v>
      </c>
      <c r="Q373" s="1" t="s">
        <v>15</v>
      </c>
      <c r="R373" s="1" t="s">
        <v>146</v>
      </c>
      <c r="S373" s="1">
        <v>111</v>
      </c>
      <c r="T373" s="1" t="s">
        <v>538</v>
      </c>
      <c r="U373" s="1">
        <f t="shared" si="50"/>
        <v>25</v>
      </c>
      <c r="V373" s="6">
        <f t="shared" si="51"/>
        <v>0.52</v>
      </c>
      <c r="W373" s="1"/>
      <c r="X373" s="3">
        <f t="shared" si="52"/>
        <v>5.555555555555558E-2</v>
      </c>
      <c r="Y373" s="1" t="str">
        <f t="shared" si="53"/>
        <v/>
      </c>
      <c r="Z373" s="1">
        <f t="shared" si="59"/>
        <v>1</v>
      </c>
      <c r="AA373" s="1" t="str">
        <f t="shared" si="58"/>
        <v/>
      </c>
      <c r="AB373" s="1">
        <f t="shared" si="58"/>
        <v>2</v>
      </c>
      <c r="AC373" s="1" t="str">
        <f t="shared" si="58"/>
        <v/>
      </c>
      <c r="AD373" s="1" t="str">
        <f t="shared" si="58"/>
        <v/>
      </c>
      <c r="AE373" s="1">
        <f t="shared" si="56"/>
        <v>2</v>
      </c>
      <c r="AF373" s="1"/>
      <c r="AG373" s="1"/>
      <c r="AH373" s="1"/>
      <c r="AI373" s="1"/>
      <c r="AJ373" s="1"/>
    </row>
    <row r="374" spans="1:36" x14ac:dyDescent="0.3">
      <c r="A374" s="2">
        <v>411</v>
      </c>
      <c r="B374" s="2">
        <v>25</v>
      </c>
      <c r="C374" s="2">
        <v>20</v>
      </c>
      <c r="D374" s="4"/>
      <c r="E374" s="1">
        <v>4679</v>
      </c>
      <c r="F374" s="1" t="s">
        <v>3</v>
      </c>
      <c r="G374" s="1" t="s">
        <v>471</v>
      </c>
      <c r="H374" s="1">
        <v>331</v>
      </c>
      <c r="I374" s="1"/>
      <c r="J374" s="1">
        <v>1</v>
      </c>
      <c r="K374" s="1" t="s">
        <v>483</v>
      </c>
      <c r="L374" s="1">
        <v>3</v>
      </c>
      <c r="M374" s="1">
        <v>3</v>
      </c>
      <c r="N374" s="3">
        <v>0.52083333333333337</v>
      </c>
      <c r="O374" s="3">
        <v>0.57638888888888895</v>
      </c>
      <c r="P374" s="1" t="s">
        <v>10</v>
      </c>
      <c r="Q374" s="1" t="s">
        <v>15</v>
      </c>
      <c r="R374" s="1" t="s">
        <v>70</v>
      </c>
      <c r="S374" s="1">
        <v>480</v>
      </c>
      <c r="T374" s="1" t="s">
        <v>389</v>
      </c>
      <c r="U374" s="1">
        <f t="shared" si="50"/>
        <v>25</v>
      </c>
      <c r="V374" s="6">
        <f t="shared" si="51"/>
        <v>0.8</v>
      </c>
      <c r="W374" s="1"/>
      <c r="X374" s="3">
        <f t="shared" si="52"/>
        <v>5.555555555555558E-2</v>
      </c>
      <c r="Y374" s="1" t="str">
        <f t="shared" si="53"/>
        <v/>
      </c>
      <c r="Z374" s="1">
        <f t="shared" si="59"/>
        <v>1</v>
      </c>
      <c r="AA374" s="1" t="str">
        <f t="shared" si="58"/>
        <v/>
      </c>
      <c r="AB374" s="1">
        <f t="shared" si="58"/>
        <v>2</v>
      </c>
      <c r="AC374" s="1" t="str">
        <f t="shared" si="58"/>
        <v/>
      </c>
      <c r="AD374" s="1" t="str">
        <f t="shared" si="58"/>
        <v/>
      </c>
      <c r="AE374" s="1">
        <f t="shared" si="56"/>
        <v>2</v>
      </c>
      <c r="AF374" s="1"/>
      <c r="AG374" s="1"/>
      <c r="AH374" s="1"/>
      <c r="AI374" s="1"/>
      <c r="AJ374" s="1"/>
    </row>
    <row r="375" spans="1:36" x14ac:dyDescent="0.3">
      <c r="A375" s="2">
        <v>173</v>
      </c>
      <c r="B375" s="2">
        <v>15</v>
      </c>
      <c r="C375" s="2">
        <v>17</v>
      </c>
      <c r="D375" s="4"/>
      <c r="E375" s="1">
        <v>4632</v>
      </c>
      <c r="F375" s="1" t="s">
        <v>3</v>
      </c>
      <c r="G375" s="1" t="s">
        <v>209</v>
      </c>
      <c r="H375" s="1">
        <v>336</v>
      </c>
      <c r="I375" s="1"/>
      <c r="J375" s="1">
        <v>1</v>
      </c>
      <c r="K375" s="1" t="s">
        <v>232</v>
      </c>
      <c r="L375" s="1">
        <v>3</v>
      </c>
      <c r="M375" s="1">
        <v>3</v>
      </c>
      <c r="N375" s="3">
        <v>0.52083333333333337</v>
      </c>
      <c r="O375" s="3">
        <v>0.57638888888888895</v>
      </c>
      <c r="P375" s="1" t="s">
        <v>10</v>
      </c>
      <c r="Q375" s="1" t="s">
        <v>15</v>
      </c>
      <c r="R375" s="1" t="s">
        <v>197</v>
      </c>
      <c r="S375" s="1">
        <v>145</v>
      </c>
      <c r="T375" s="1" t="s">
        <v>216</v>
      </c>
      <c r="U375" s="1">
        <f t="shared" si="50"/>
        <v>17</v>
      </c>
      <c r="V375" s="6">
        <f t="shared" si="51"/>
        <v>1.1333333333333333</v>
      </c>
      <c r="W375" s="1"/>
      <c r="X375" s="3">
        <f t="shared" si="52"/>
        <v>5.555555555555558E-2</v>
      </c>
      <c r="Y375" s="1" t="str">
        <f t="shared" si="53"/>
        <v/>
      </c>
      <c r="Z375" s="1">
        <f t="shared" si="59"/>
        <v>1</v>
      </c>
      <c r="AA375" s="1" t="str">
        <f t="shared" si="58"/>
        <v/>
      </c>
      <c r="AB375" s="1">
        <f t="shared" si="58"/>
        <v>2</v>
      </c>
      <c r="AC375" s="1" t="str">
        <f t="shared" si="58"/>
        <v/>
      </c>
      <c r="AD375" s="1" t="str">
        <f t="shared" si="58"/>
        <v/>
      </c>
      <c r="AE375" s="1">
        <f t="shared" si="56"/>
        <v>2</v>
      </c>
      <c r="AF375" s="1"/>
      <c r="AG375" s="1"/>
      <c r="AH375" s="1"/>
      <c r="AI375" s="1"/>
      <c r="AJ375" s="1"/>
    </row>
    <row r="376" spans="1:36" x14ac:dyDescent="0.3">
      <c r="A376" s="2">
        <v>148</v>
      </c>
      <c r="B376" s="2">
        <v>24</v>
      </c>
      <c r="C376" s="2">
        <v>17</v>
      </c>
      <c r="D376" s="4"/>
      <c r="E376" s="1">
        <v>4365</v>
      </c>
      <c r="F376" s="1" t="s">
        <v>3</v>
      </c>
      <c r="G376" s="1" t="s">
        <v>186</v>
      </c>
      <c r="H376" s="1">
        <v>337</v>
      </c>
      <c r="I376" s="1"/>
      <c r="J376" s="1">
        <v>1</v>
      </c>
      <c r="K376" s="1" t="s">
        <v>193</v>
      </c>
      <c r="L376" s="1">
        <v>3</v>
      </c>
      <c r="M376" s="1">
        <v>3</v>
      </c>
      <c r="N376" s="3">
        <v>0.52083333333333337</v>
      </c>
      <c r="O376" s="3">
        <v>0.57638888888888895</v>
      </c>
      <c r="P376" s="1" t="s">
        <v>10</v>
      </c>
      <c r="Q376" s="1" t="s">
        <v>15</v>
      </c>
      <c r="R376" s="1" t="s">
        <v>70</v>
      </c>
      <c r="S376" s="1">
        <v>280</v>
      </c>
      <c r="T376" s="1" t="s">
        <v>191</v>
      </c>
      <c r="U376" s="1">
        <f t="shared" si="50"/>
        <v>24</v>
      </c>
      <c r="V376" s="6">
        <f t="shared" si="51"/>
        <v>0.70833333333333337</v>
      </c>
      <c r="W376" s="1"/>
      <c r="X376" s="3">
        <f t="shared" si="52"/>
        <v>5.555555555555558E-2</v>
      </c>
      <c r="Y376" s="1" t="str">
        <f t="shared" si="53"/>
        <v/>
      </c>
      <c r="Z376" s="1">
        <f t="shared" si="59"/>
        <v>1</v>
      </c>
      <c r="AA376" s="1" t="str">
        <f t="shared" si="58"/>
        <v/>
      </c>
      <c r="AB376" s="1">
        <f t="shared" si="58"/>
        <v>2</v>
      </c>
      <c r="AC376" s="1" t="str">
        <f t="shared" si="58"/>
        <v/>
      </c>
      <c r="AD376" s="1" t="str">
        <f t="shared" si="58"/>
        <v/>
      </c>
      <c r="AE376" s="1">
        <f t="shared" si="56"/>
        <v>2</v>
      </c>
      <c r="AF376" s="1"/>
      <c r="AG376" s="1"/>
      <c r="AH376" s="1"/>
      <c r="AI376" s="1"/>
      <c r="AJ376" s="1"/>
    </row>
    <row r="377" spans="1:36" x14ac:dyDescent="0.3">
      <c r="A377" s="2">
        <v>22</v>
      </c>
      <c r="B377" s="2">
        <v>25</v>
      </c>
      <c r="C377" s="2">
        <v>26</v>
      </c>
      <c r="D377" s="4" t="s">
        <v>9</v>
      </c>
      <c r="E377" s="1">
        <v>4258</v>
      </c>
      <c r="F377" s="1" t="s">
        <v>3</v>
      </c>
      <c r="G377" s="1" t="s">
        <v>48</v>
      </c>
      <c r="H377" s="1">
        <v>210</v>
      </c>
      <c r="I377" s="1"/>
      <c r="J377" s="1">
        <v>1</v>
      </c>
      <c r="K377" s="1" t="s">
        <v>49</v>
      </c>
      <c r="L377" s="1">
        <v>3</v>
      </c>
      <c r="M377" s="1">
        <v>3</v>
      </c>
      <c r="N377" s="3">
        <v>0.52083333333333337</v>
      </c>
      <c r="O377" s="3">
        <v>0.57638888888888895</v>
      </c>
      <c r="P377" s="1" t="s">
        <v>10</v>
      </c>
      <c r="Q377" s="1" t="s">
        <v>15</v>
      </c>
      <c r="R377" s="1" t="s">
        <v>7</v>
      </c>
      <c r="S377" s="1">
        <v>333</v>
      </c>
      <c r="T377" s="1" t="s">
        <v>50</v>
      </c>
      <c r="U377" s="1">
        <f t="shared" si="50"/>
        <v>26</v>
      </c>
      <c r="V377" s="6">
        <f t="shared" si="51"/>
        <v>1.04</v>
      </c>
      <c r="W377" s="1"/>
      <c r="X377" s="3">
        <f t="shared" si="52"/>
        <v>5.555555555555558E-2</v>
      </c>
      <c r="Y377" s="1" t="str">
        <f t="shared" si="53"/>
        <v/>
      </c>
      <c r="Z377" s="1">
        <f t="shared" si="59"/>
        <v>1</v>
      </c>
      <c r="AA377" s="1" t="str">
        <f t="shared" si="58"/>
        <v/>
      </c>
      <c r="AB377" s="1">
        <f t="shared" si="58"/>
        <v>2</v>
      </c>
      <c r="AC377" s="1" t="str">
        <f t="shared" si="58"/>
        <v/>
      </c>
      <c r="AD377" s="1" t="str">
        <f t="shared" si="58"/>
        <v/>
      </c>
      <c r="AE377" s="1">
        <f t="shared" si="56"/>
        <v>2</v>
      </c>
      <c r="AF377" s="1"/>
      <c r="AG377" s="1"/>
      <c r="AH377" s="1"/>
      <c r="AI377" s="1"/>
      <c r="AJ377" s="1"/>
    </row>
    <row r="378" spans="1:36" x14ac:dyDescent="0.3">
      <c r="A378" s="2">
        <v>401</v>
      </c>
      <c r="B378" s="2">
        <v>30</v>
      </c>
      <c r="C378" s="2">
        <v>29</v>
      </c>
      <c r="D378" s="4"/>
      <c r="E378" s="1">
        <v>5158</v>
      </c>
      <c r="F378" s="1" t="s">
        <v>3</v>
      </c>
      <c r="G378" s="1" t="s">
        <v>471</v>
      </c>
      <c r="H378" s="1">
        <v>121</v>
      </c>
      <c r="I378" s="1"/>
      <c r="J378" s="1">
        <v>4</v>
      </c>
      <c r="K378" s="1" t="s">
        <v>473</v>
      </c>
      <c r="L378" s="1">
        <v>3</v>
      </c>
      <c r="M378" s="1">
        <v>3</v>
      </c>
      <c r="N378" s="3">
        <v>0.52083333333333337</v>
      </c>
      <c r="O378" s="3">
        <v>0.57638888888888895</v>
      </c>
      <c r="P378" s="1" t="s">
        <v>10</v>
      </c>
      <c r="Q378" s="1" t="s">
        <v>15</v>
      </c>
      <c r="R378" s="1" t="s">
        <v>70</v>
      </c>
      <c r="S378" s="1">
        <v>70</v>
      </c>
      <c r="T378" s="1" t="s">
        <v>380</v>
      </c>
      <c r="U378" s="1">
        <f t="shared" si="50"/>
        <v>30</v>
      </c>
      <c r="V378" s="6">
        <f t="shared" si="51"/>
        <v>0.96666666666666667</v>
      </c>
      <c r="W378" s="1"/>
      <c r="X378" s="3">
        <f t="shared" si="52"/>
        <v>5.555555555555558E-2</v>
      </c>
      <c r="Y378" s="1" t="str">
        <f t="shared" si="53"/>
        <v/>
      </c>
      <c r="Z378" s="1">
        <f t="shared" si="59"/>
        <v>1</v>
      </c>
      <c r="AA378" s="1" t="str">
        <f t="shared" si="58"/>
        <v/>
      </c>
      <c r="AB378" s="1">
        <f t="shared" si="58"/>
        <v>2</v>
      </c>
      <c r="AC378" s="1" t="str">
        <f t="shared" si="58"/>
        <v/>
      </c>
      <c r="AD378" s="1" t="str">
        <f t="shared" si="58"/>
        <v/>
      </c>
      <c r="AE378" s="1">
        <f t="shared" si="56"/>
        <v>2</v>
      </c>
      <c r="AF378" s="1"/>
      <c r="AG378" s="1"/>
      <c r="AH378" s="1"/>
      <c r="AI378" s="1"/>
      <c r="AJ378" s="1"/>
    </row>
    <row r="379" spans="1:36" x14ac:dyDescent="0.3">
      <c r="A379" s="2">
        <v>128</v>
      </c>
      <c r="B379" s="2">
        <v>25</v>
      </c>
      <c r="C379" s="2">
        <v>26</v>
      </c>
      <c r="D379" s="4"/>
      <c r="E379" s="1">
        <v>3981</v>
      </c>
      <c r="F379" s="1" t="s">
        <v>3</v>
      </c>
      <c r="G379" s="1" t="s">
        <v>144</v>
      </c>
      <c r="H379" s="1">
        <v>390</v>
      </c>
      <c r="I379" s="1"/>
      <c r="J379" s="1">
        <v>1</v>
      </c>
      <c r="K379" s="1" t="s">
        <v>171</v>
      </c>
      <c r="L379" s="1">
        <v>3</v>
      </c>
      <c r="M379" s="1">
        <v>3</v>
      </c>
      <c r="N379" s="3">
        <v>0.52083333333333337</v>
      </c>
      <c r="O379" s="3">
        <v>0.57638888888888895</v>
      </c>
      <c r="P379" s="1" t="s">
        <v>10</v>
      </c>
      <c r="Q379" s="1" t="s">
        <v>15</v>
      </c>
      <c r="R379" s="1" t="s">
        <v>146</v>
      </c>
      <c r="S379" s="1">
        <v>411</v>
      </c>
      <c r="T379" s="1" t="s">
        <v>166</v>
      </c>
      <c r="U379" s="1">
        <f t="shared" si="50"/>
        <v>26</v>
      </c>
      <c r="V379" s="6">
        <f t="shared" si="51"/>
        <v>1.04</v>
      </c>
      <c r="W379" s="1"/>
      <c r="X379" s="3">
        <f t="shared" si="52"/>
        <v>5.555555555555558E-2</v>
      </c>
      <c r="Y379" s="1" t="str">
        <f t="shared" si="53"/>
        <v/>
      </c>
      <c r="Z379" s="1">
        <f t="shared" si="59"/>
        <v>1</v>
      </c>
      <c r="AA379" s="1" t="str">
        <f t="shared" si="58"/>
        <v/>
      </c>
      <c r="AB379" s="1">
        <f t="shared" si="58"/>
        <v>2</v>
      </c>
      <c r="AC379" s="1" t="str">
        <f t="shared" si="58"/>
        <v/>
      </c>
      <c r="AD379" s="1" t="str">
        <f t="shared" si="58"/>
        <v/>
      </c>
      <c r="AE379" s="1">
        <f t="shared" si="56"/>
        <v>2</v>
      </c>
      <c r="AF379" s="1"/>
      <c r="AG379" s="1"/>
      <c r="AH379" s="1"/>
      <c r="AI379" s="1"/>
      <c r="AJ379" s="1"/>
    </row>
    <row r="380" spans="1:36" x14ac:dyDescent="0.3">
      <c r="A380" s="2">
        <v>55</v>
      </c>
      <c r="B380" s="2">
        <v>25</v>
      </c>
      <c r="C380" s="2">
        <v>26</v>
      </c>
      <c r="D380" s="4"/>
      <c r="E380" s="1">
        <v>4262</v>
      </c>
      <c r="F380" s="1" t="s">
        <v>3</v>
      </c>
      <c r="G380" s="1" t="s">
        <v>89</v>
      </c>
      <c r="H380" s="1">
        <v>230</v>
      </c>
      <c r="I380" s="1"/>
      <c r="J380" s="1">
        <v>3</v>
      </c>
      <c r="K380" s="1" t="s">
        <v>90</v>
      </c>
      <c r="L380" s="1">
        <v>3</v>
      </c>
      <c r="M380" s="1">
        <v>3</v>
      </c>
      <c r="N380" s="3">
        <v>0.52083333333333337</v>
      </c>
      <c r="O380" s="3">
        <v>0.57638888888888895</v>
      </c>
      <c r="P380" s="1" t="s">
        <v>10</v>
      </c>
      <c r="Q380" s="1" t="s">
        <v>15</v>
      </c>
      <c r="R380" s="1" t="s">
        <v>7</v>
      </c>
      <c r="S380" s="1">
        <v>303</v>
      </c>
      <c r="T380" s="1" t="s">
        <v>91</v>
      </c>
      <c r="U380" s="1">
        <f t="shared" si="50"/>
        <v>26</v>
      </c>
      <c r="V380" s="6">
        <f t="shared" si="51"/>
        <v>1.04</v>
      </c>
      <c r="W380" s="1"/>
      <c r="X380" s="3">
        <f t="shared" si="52"/>
        <v>5.555555555555558E-2</v>
      </c>
      <c r="Y380" s="1" t="str">
        <f t="shared" si="53"/>
        <v/>
      </c>
      <c r="Z380" s="1">
        <f t="shared" si="59"/>
        <v>1</v>
      </c>
      <c r="AA380" s="1" t="str">
        <f t="shared" si="58"/>
        <v/>
      </c>
      <c r="AB380" s="1">
        <f t="shared" si="58"/>
        <v>2</v>
      </c>
      <c r="AC380" s="1" t="str">
        <f t="shared" si="58"/>
        <v/>
      </c>
      <c r="AD380" s="1" t="str">
        <f t="shared" si="58"/>
        <v/>
      </c>
      <c r="AE380" s="1">
        <f t="shared" si="56"/>
        <v>2</v>
      </c>
      <c r="AF380" s="1"/>
      <c r="AG380" s="1"/>
      <c r="AH380" s="1"/>
      <c r="AI380" s="1"/>
      <c r="AJ380" s="1"/>
    </row>
    <row r="381" spans="1:36" x14ac:dyDescent="0.3">
      <c r="A381" s="2">
        <v>178</v>
      </c>
      <c r="B381" s="2">
        <v>15</v>
      </c>
      <c r="C381" s="2">
        <v>14</v>
      </c>
      <c r="D381" s="4"/>
      <c r="E381" s="1">
        <v>4637</v>
      </c>
      <c r="F381" s="1" t="s">
        <v>3</v>
      </c>
      <c r="G381" s="1" t="s">
        <v>209</v>
      </c>
      <c r="H381" s="1">
        <v>357</v>
      </c>
      <c r="I381" s="1"/>
      <c r="J381" s="1">
        <v>1</v>
      </c>
      <c r="K381" s="1" t="s">
        <v>239</v>
      </c>
      <c r="L381" s="1">
        <v>3</v>
      </c>
      <c r="M381" s="1">
        <v>3</v>
      </c>
      <c r="N381" s="3">
        <v>0.52083333333333337</v>
      </c>
      <c r="O381" s="3">
        <v>0.57638888888888895</v>
      </c>
      <c r="P381" s="1" t="s">
        <v>10</v>
      </c>
      <c r="Q381" s="1" t="s">
        <v>15</v>
      </c>
      <c r="R381" s="1" t="s">
        <v>197</v>
      </c>
      <c r="S381" s="1">
        <v>143</v>
      </c>
      <c r="T381" s="1" t="s">
        <v>224</v>
      </c>
      <c r="U381" s="1">
        <f t="shared" si="50"/>
        <v>15</v>
      </c>
      <c r="V381" s="6">
        <f t="shared" si="51"/>
        <v>0.93333333333333335</v>
      </c>
      <c r="W381" s="1"/>
      <c r="X381" s="3">
        <f t="shared" si="52"/>
        <v>5.555555555555558E-2</v>
      </c>
      <c r="Y381" s="1" t="str">
        <f t="shared" si="53"/>
        <v/>
      </c>
      <c r="Z381" s="1">
        <f t="shared" si="59"/>
        <v>1</v>
      </c>
      <c r="AA381" s="1" t="str">
        <f t="shared" si="58"/>
        <v/>
      </c>
      <c r="AB381" s="1">
        <f t="shared" si="58"/>
        <v>2</v>
      </c>
      <c r="AC381" s="1" t="str">
        <f t="shared" si="58"/>
        <v/>
      </c>
      <c r="AD381" s="1" t="str">
        <f t="shared" si="58"/>
        <v/>
      </c>
      <c r="AE381" s="1">
        <f t="shared" si="56"/>
        <v>2</v>
      </c>
      <c r="AF381" s="1"/>
      <c r="AG381" s="1"/>
      <c r="AH381" s="1"/>
      <c r="AI381" s="1"/>
      <c r="AJ381" s="1"/>
    </row>
    <row r="382" spans="1:36" x14ac:dyDescent="0.3">
      <c r="A382" s="2">
        <v>244</v>
      </c>
      <c r="B382" s="2">
        <v>25</v>
      </c>
      <c r="C382" s="2">
        <v>22</v>
      </c>
      <c r="D382" s="4"/>
      <c r="E382" s="1">
        <v>4814</v>
      </c>
      <c r="F382" s="1" t="s">
        <v>3</v>
      </c>
      <c r="G382" s="1" t="s">
        <v>305</v>
      </c>
      <c r="H382" s="1">
        <v>349</v>
      </c>
      <c r="I382" s="1"/>
      <c r="J382" s="1">
        <v>1</v>
      </c>
      <c r="K382" s="1" t="s">
        <v>318</v>
      </c>
      <c r="L382" s="1">
        <v>3</v>
      </c>
      <c r="M382" s="1">
        <v>3</v>
      </c>
      <c r="N382" s="3">
        <v>0.52083333333333337</v>
      </c>
      <c r="O382" s="3">
        <v>0.57638888888888895</v>
      </c>
      <c r="P382" s="1" t="s">
        <v>10</v>
      </c>
      <c r="Q382" s="1" t="s">
        <v>15</v>
      </c>
      <c r="R382" s="1" t="s">
        <v>146</v>
      </c>
      <c r="S382" s="1">
        <v>212</v>
      </c>
      <c r="T382" s="1" t="s">
        <v>309</v>
      </c>
      <c r="U382" s="1">
        <f t="shared" si="50"/>
        <v>25</v>
      </c>
      <c r="V382" s="6">
        <f t="shared" si="51"/>
        <v>0.88</v>
      </c>
      <c r="W382" s="1"/>
      <c r="X382" s="3">
        <f t="shared" si="52"/>
        <v>5.555555555555558E-2</v>
      </c>
      <c r="Y382" s="1" t="str">
        <f t="shared" si="53"/>
        <v/>
      </c>
      <c r="Z382" s="1">
        <f t="shared" si="59"/>
        <v>1</v>
      </c>
      <c r="AA382" s="1" t="str">
        <f t="shared" ref="AA382:AD401" si="60">IFERROR(FIND(AA$1,$Q382),"")</f>
        <v/>
      </c>
      <c r="AB382" s="1">
        <f t="shared" si="60"/>
        <v>2</v>
      </c>
      <c r="AC382" s="1" t="str">
        <f t="shared" si="60"/>
        <v/>
      </c>
      <c r="AD382" s="1" t="str">
        <f t="shared" si="60"/>
        <v/>
      </c>
      <c r="AE382" s="1">
        <f t="shared" si="56"/>
        <v>2</v>
      </c>
      <c r="AF382" s="1"/>
      <c r="AG382" s="1"/>
      <c r="AH382" s="1"/>
      <c r="AI382" s="1"/>
      <c r="AJ382" s="1"/>
    </row>
    <row r="383" spans="1:36" x14ac:dyDescent="0.3">
      <c r="A383" s="2">
        <v>437</v>
      </c>
      <c r="B383" s="2">
        <v>25</v>
      </c>
      <c r="C383" s="2">
        <v>26</v>
      </c>
      <c r="D383" s="4"/>
      <c r="E383" s="1">
        <v>4693</v>
      </c>
      <c r="F383" s="1" t="s">
        <v>3</v>
      </c>
      <c r="G383" s="1" t="s">
        <v>511</v>
      </c>
      <c r="H383" s="1">
        <v>340</v>
      </c>
      <c r="I383" s="1"/>
      <c r="J383" s="1">
        <v>1</v>
      </c>
      <c r="K383" s="1" t="s">
        <v>518</v>
      </c>
      <c r="L383" s="1">
        <v>3</v>
      </c>
      <c r="M383" s="1">
        <v>3</v>
      </c>
      <c r="N383" s="3">
        <v>0.52083333333333337</v>
      </c>
      <c r="O383" s="3">
        <v>0.57638888888888895</v>
      </c>
      <c r="P383" s="1" t="s">
        <v>10</v>
      </c>
      <c r="Q383" s="1" t="s">
        <v>15</v>
      </c>
      <c r="R383" s="1" t="s">
        <v>70</v>
      </c>
      <c r="S383" s="1">
        <v>470</v>
      </c>
      <c r="T383" s="1" t="s">
        <v>513</v>
      </c>
      <c r="U383" s="1">
        <f t="shared" si="50"/>
        <v>26</v>
      </c>
      <c r="V383" s="6">
        <f t="shared" si="51"/>
        <v>1.04</v>
      </c>
      <c r="W383" s="1"/>
      <c r="X383" s="3">
        <f t="shared" si="52"/>
        <v>5.555555555555558E-2</v>
      </c>
      <c r="Y383" s="1" t="str">
        <f t="shared" si="53"/>
        <v/>
      </c>
      <c r="Z383" s="1">
        <f t="shared" si="59"/>
        <v>1</v>
      </c>
      <c r="AA383" s="1" t="str">
        <f t="shared" si="60"/>
        <v/>
      </c>
      <c r="AB383" s="1">
        <f t="shared" si="60"/>
        <v>2</v>
      </c>
      <c r="AC383" s="1" t="str">
        <f t="shared" si="60"/>
        <v/>
      </c>
      <c r="AD383" s="1" t="str">
        <f t="shared" si="60"/>
        <v/>
      </c>
      <c r="AE383" s="1">
        <f t="shared" si="56"/>
        <v>2</v>
      </c>
      <c r="AF383" s="1"/>
      <c r="AG383" s="1"/>
      <c r="AH383" s="1"/>
      <c r="AI383" s="1"/>
      <c r="AJ383" s="1"/>
    </row>
    <row r="384" spans="1:36" x14ac:dyDescent="0.3">
      <c r="A384" s="2">
        <v>441</v>
      </c>
      <c r="B384" s="2">
        <v>25</v>
      </c>
      <c r="C384" s="2">
        <v>25</v>
      </c>
      <c r="D384" s="4"/>
      <c r="E384" s="1">
        <v>4256</v>
      </c>
      <c r="F384" s="1" t="s">
        <v>3</v>
      </c>
      <c r="G384" s="1" t="s">
        <v>521</v>
      </c>
      <c r="H384" s="1">
        <v>240</v>
      </c>
      <c r="I384" s="1"/>
      <c r="J384" s="1">
        <v>1</v>
      </c>
      <c r="K384" s="1" t="s">
        <v>524</v>
      </c>
      <c r="L384" s="1">
        <v>3</v>
      </c>
      <c r="M384" s="1">
        <v>3</v>
      </c>
      <c r="N384" s="3">
        <v>0.52083333333333337</v>
      </c>
      <c r="O384" s="3">
        <v>0.57638888888888895</v>
      </c>
      <c r="P384" s="1" t="s">
        <v>10</v>
      </c>
      <c r="Q384" s="1" t="s">
        <v>15</v>
      </c>
      <c r="R384" s="1" t="s">
        <v>7</v>
      </c>
      <c r="S384" s="1">
        <v>334</v>
      </c>
      <c r="T384" s="1" t="s">
        <v>140</v>
      </c>
      <c r="U384" s="1">
        <f t="shared" si="50"/>
        <v>25</v>
      </c>
      <c r="V384" s="6">
        <f t="shared" si="51"/>
        <v>1</v>
      </c>
      <c r="W384" s="1"/>
      <c r="X384" s="3">
        <f t="shared" si="52"/>
        <v>5.555555555555558E-2</v>
      </c>
      <c r="Y384" s="1" t="str">
        <f t="shared" si="53"/>
        <v/>
      </c>
      <c r="Z384" s="1">
        <f t="shared" si="59"/>
        <v>1</v>
      </c>
      <c r="AA384" s="1" t="str">
        <f t="shared" si="60"/>
        <v/>
      </c>
      <c r="AB384" s="1">
        <f t="shared" si="60"/>
        <v>2</v>
      </c>
      <c r="AC384" s="1" t="str">
        <f t="shared" si="60"/>
        <v/>
      </c>
      <c r="AD384" s="1" t="str">
        <f t="shared" si="60"/>
        <v/>
      </c>
      <c r="AE384" s="1">
        <f t="shared" si="56"/>
        <v>2</v>
      </c>
      <c r="AF384" s="1"/>
      <c r="AG384" s="1"/>
      <c r="AH384" s="1"/>
      <c r="AI384" s="1"/>
      <c r="AJ384" s="1"/>
    </row>
    <row r="385" spans="1:36" x14ac:dyDescent="0.3">
      <c r="A385" s="2">
        <v>263</v>
      </c>
      <c r="B385" s="2">
        <v>16</v>
      </c>
      <c r="C385" s="2">
        <v>17</v>
      </c>
      <c r="D385" s="4"/>
      <c r="E385" s="1">
        <v>4497</v>
      </c>
      <c r="F385" s="1" t="s">
        <v>3</v>
      </c>
      <c r="G385" s="1" t="s">
        <v>326</v>
      </c>
      <c r="H385" s="1">
        <v>344</v>
      </c>
      <c r="I385" s="1"/>
      <c r="J385" s="1">
        <v>2</v>
      </c>
      <c r="K385" s="1" t="s">
        <v>337</v>
      </c>
      <c r="L385" s="1">
        <v>3</v>
      </c>
      <c r="M385" s="1">
        <v>3</v>
      </c>
      <c r="N385" s="3">
        <v>0.52083333333333337</v>
      </c>
      <c r="O385" s="3">
        <v>0.57638888888888895</v>
      </c>
      <c r="P385" s="1" t="s">
        <v>10</v>
      </c>
      <c r="Q385" s="1" t="s">
        <v>15</v>
      </c>
      <c r="R385" s="1" t="s">
        <v>33</v>
      </c>
      <c r="S385" s="1">
        <v>206</v>
      </c>
      <c r="T385" s="1" t="s">
        <v>338</v>
      </c>
      <c r="U385" s="1">
        <f t="shared" si="50"/>
        <v>17</v>
      </c>
      <c r="V385" s="6">
        <f t="shared" si="51"/>
        <v>1.0625</v>
      </c>
      <c r="W385" s="1"/>
      <c r="X385" s="3">
        <f t="shared" si="52"/>
        <v>5.555555555555558E-2</v>
      </c>
      <c r="Y385" s="1" t="str">
        <f t="shared" si="53"/>
        <v/>
      </c>
      <c r="Z385" s="1">
        <f t="shared" si="59"/>
        <v>1</v>
      </c>
      <c r="AA385" s="1" t="str">
        <f t="shared" si="60"/>
        <v/>
      </c>
      <c r="AB385" s="1">
        <f t="shared" si="60"/>
        <v>2</v>
      </c>
      <c r="AC385" s="1" t="str">
        <f t="shared" si="60"/>
        <v/>
      </c>
      <c r="AD385" s="1" t="str">
        <f t="shared" si="60"/>
        <v/>
      </c>
      <c r="AE385" s="1">
        <f t="shared" si="56"/>
        <v>2</v>
      </c>
      <c r="AF385" s="1"/>
      <c r="AG385" s="1"/>
      <c r="AH385" s="1"/>
      <c r="AI385" s="1"/>
      <c r="AJ385" s="1"/>
    </row>
    <row r="386" spans="1:36" x14ac:dyDescent="0.3">
      <c r="A386" s="2">
        <v>129</v>
      </c>
      <c r="B386" s="2">
        <v>35</v>
      </c>
      <c r="C386" s="2">
        <v>27</v>
      </c>
      <c r="D386" s="4"/>
      <c r="E386" s="1">
        <v>3982</v>
      </c>
      <c r="F386" s="1" t="s">
        <v>3</v>
      </c>
      <c r="G386" s="1" t="s">
        <v>144</v>
      </c>
      <c r="H386" s="1">
        <v>485</v>
      </c>
      <c r="I386" s="1"/>
      <c r="J386" s="1">
        <v>1</v>
      </c>
      <c r="K386" s="1" t="s">
        <v>172</v>
      </c>
      <c r="L386" s="1">
        <v>3</v>
      </c>
      <c r="M386" s="1">
        <v>3</v>
      </c>
      <c r="N386" s="3">
        <v>0.58333333333333337</v>
      </c>
      <c r="O386" s="3">
        <v>0.63888888888888895</v>
      </c>
      <c r="P386" s="1" t="s">
        <v>10</v>
      </c>
      <c r="Q386" s="1" t="s">
        <v>15</v>
      </c>
      <c r="R386" s="1" t="s">
        <v>7</v>
      </c>
      <c r="S386" s="1">
        <v>333</v>
      </c>
      <c r="T386" s="1" t="s">
        <v>158</v>
      </c>
      <c r="U386" s="1">
        <f t="shared" ref="U386:U449" si="61">IF(B386&lt;C386,C386,B386)</f>
        <v>35</v>
      </c>
      <c r="V386" s="6">
        <f t="shared" ref="V386:V449" si="62">IF(B386=0,C386/U386,C386/B386)</f>
        <v>0.77142857142857146</v>
      </c>
      <c r="W386" s="1"/>
      <c r="X386" s="3">
        <f t="shared" ref="X386:X449" si="63">O386-N386</f>
        <v>5.555555555555558E-2</v>
      </c>
      <c r="Y386" s="1" t="str">
        <f t="shared" ref="Y386:Y449" si="64">IFERROR(FIND(Y$1,$Q386),"")</f>
        <v/>
      </c>
      <c r="Z386" s="1">
        <f t="shared" si="59"/>
        <v>1</v>
      </c>
      <c r="AA386" s="1" t="str">
        <f t="shared" si="60"/>
        <v/>
      </c>
      <c r="AB386" s="1">
        <f t="shared" si="60"/>
        <v>2</v>
      </c>
      <c r="AC386" s="1" t="str">
        <f t="shared" si="60"/>
        <v/>
      </c>
      <c r="AD386" s="1" t="str">
        <f t="shared" si="60"/>
        <v/>
      </c>
      <c r="AE386" s="1">
        <f t="shared" ref="AE386:AE449" si="65">COUNT(Y386:AD386)</f>
        <v>2</v>
      </c>
      <c r="AF386" s="1"/>
      <c r="AG386" s="1"/>
      <c r="AH386" s="1"/>
      <c r="AI386" s="1"/>
      <c r="AJ386" s="1"/>
    </row>
    <row r="387" spans="1:36" x14ac:dyDescent="0.3">
      <c r="A387" s="2">
        <v>24</v>
      </c>
      <c r="B387" s="2">
        <v>25</v>
      </c>
      <c r="C387" s="2">
        <v>28</v>
      </c>
      <c r="D387" s="4"/>
      <c r="E387" s="1">
        <v>4223</v>
      </c>
      <c r="F387" s="1" t="s">
        <v>3</v>
      </c>
      <c r="G387" s="1" t="s">
        <v>48</v>
      </c>
      <c r="H387" s="1">
        <v>310</v>
      </c>
      <c r="I387" s="1"/>
      <c r="J387" s="1">
        <v>1</v>
      </c>
      <c r="K387" s="1" t="s">
        <v>51</v>
      </c>
      <c r="L387" s="1">
        <v>3</v>
      </c>
      <c r="M387" s="1">
        <v>3</v>
      </c>
      <c r="N387" s="3">
        <v>0.58333333333333337</v>
      </c>
      <c r="O387" s="3">
        <v>0.63888888888888895</v>
      </c>
      <c r="P387" s="1" t="s">
        <v>10</v>
      </c>
      <c r="Q387" s="1" t="s">
        <v>15</v>
      </c>
      <c r="R387" s="1" t="s">
        <v>26</v>
      </c>
      <c r="S387" s="1">
        <v>402</v>
      </c>
      <c r="T387" s="1" t="s">
        <v>52</v>
      </c>
      <c r="U387" s="1">
        <f t="shared" si="61"/>
        <v>28</v>
      </c>
      <c r="V387" s="6">
        <f t="shared" si="62"/>
        <v>1.1200000000000001</v>
      </c>
      <c r="W387" s="1"/>
      <c r="X387" s="3">
        <f t="shared" si="63"/>
        <v>5.555555555555558E-2</v>
      </c>
      <c r="Y387" s="1" t="str">
        <f t="shared" si="64"/>
        <v/>
      </c>
      <c r="Z387" s="1">
        <f t="shared" si="59"/>
        <v>1</v>
      </c>
      <c r="AA387" s="1" t="str">
        <f t="shared" si="60"/>
        <v/>
      </c>
      <c r="AB387" s="1">
        <f t="shared" si="60"/>
        <v>2</v>
      </c>
      <c r="AC387" s="1" t="str">
        <f t="shared" si="60"/>
        <v/>
      </c>
      <c r="AD387" s="1" t="str">
        <f t="shared" si="60"/>
        <v/>
      </c>
      <c r="AE387" s="1">
        <f t="shared" si="65"/>
        <v>2</v>
      </c>
      <c r="AF387" s="1"/>
      <c r="AG387" s="1"/>
      <c r="AH387" s="1"/>
      <c r="AI387" s="1"/>
      <c r="AJ387" s="1"/>
    </row>
    <row r="388" spans="1:36" x14ac:dyDescent="0.3">
      <c r="A388" s="2">
        <v>41</v>
      </c>
      <c r="B388" s="2">
        <v>25</v>
      </c>
      <c r="C388" s="2">
        <v>26</v>
      </c>
      <c r="D388" s="4"/>
      <c r="E388" s="1">
        <v>4994</v>
      </c>
      <c r="F388" s="1" t="s">
        <v>3</v>
      </c>
      <c r="G388" s="1" t="s">
        <v>56</v>
      </c>
      <c r="H388" s="1">
        <v>257</v>
      </c>
      <c r="I388" s="1"/>
      <c r="J388" s="1">
        <v>1</v>
      </c>
      <c r="K388" s="1" t="s">
        <v>75</v>
      </c>
      <c r="L388" s="1">
        <v>3</v>
      </c>
      <c r="M388" s="1">
        <v>3</v>
      </c>
      <c r="N388" s="3">
        <v>0.58333333333333337</v>
      </c>
      <c r="O388" s="3">
        <v>0.63888888888888895</v>
      </c>
      <c r="P388" s="1" t="s">
        <v>10</v>
      </c>
      <c r="Q388" s="1" t="s">
        <v>15</v>
      </c>
      <c r="R388" s="1" t="s">
        <v>58</v>
      </c>
      <c r="S388" s="1">
        <v>208</v>
      </c>
      <c r="T388" s="1" t="s">
        <v>76</v>
      </c>
      <c r="U388" s="1">
        <f t="shared" si="61"/>
        <v>26</v>
      </c>
      <c r="V388" s="6">
        <f t="shared" si="62"/>
        <v>1.04</v>
      </c>
      <c r="W388" s="1"/>
      <c r="X388" s="3">
        <f t="shared" si="63"/>
        <v>5.555555555555558E-2</v>
      </c>
      <c r="Y388" s="1" t="str">
        <f t="shared" si="64"/>
        <v/>
      </c>
      <c r="Z388" s="1">
        <f t="shared" si="59"/>
        <v>1</v>
      </c>
      <c r="AA388" s="1" t="str">
        <f t="shared" si="60"/>
        <v/>
      </c>
      <c r="AB388" s="1">
        <f t="shared" si="60"/>
        <v>2</v>
      </c>
      <c r="AC388" s="1" t="str">
        <f t="shared" si="60"/>
        <v/>
      </c>
      <c r="AD388" s="1" t="str">
        <f t="shared" si="60"/>
        <v/>
      </c>
      <c r="AE388" s="1">
        <f t="shared" si="65"/>
        <v>2</v>
      </c>
      <c r="AF388" s="1"/>
      <c r="AG388" s="1"/>
      <c r="AH388" s="1"/>
      <c r="AI388" s="1"/>
      <c r="AJ388" s="1"/>
    </row>
    <row r="389" spans="1:36" x14ac:dyDescent="0.3">
      <c r="A389" s="2">
        <v>258</v>
      </c>
      <c r="B389" s="2">
        <v>25</v>
      </c>
      <c r="C389" s="2">
        <v>26</v>
      </c>
      <c r="D389" s="4"/>
      <c r="E389" s="1">
        <v>4995</v>
      </c>
      <c r="F389" s="1" t="s">
        <v>3</v>
      </c>
      <c r="G389" s="1" t="s">
        <v>326</v>
      </c>
      <c r="H389" s="1">
        <v>257</v>
      </c>
      <c r="I389" s="1"/>
      <c r="J389" s="1">
        <v>1</v>
      </c>
      <c r="K389" s="1" t="s">
        <v>75</v>
      </c>
      <c r="L389" s="1">
        <v>3</v>
      </c>
      <c r="M389" s="1">
        <v>3</v>
      </c>
      <c r="N389" s="3">
        <v>0.58333333333333337</v>
      </c>
      <c r="O389" s="3">
        <v>0.63888888888888895</v>
      </c>
      <c r="P389" s="1" t="s">
        <v>10</v>
      </c>
      <c r="Q389" s="1" t="s">
        <v>15</v>
      </c>
      <c r="R389" s="1" t="s">
        <v>58</v>
      </c>
      <c r="S389" s="1">
        <v>208</v>
      </c>
      <c r="T389" s="1" t="s">
        <v>76</v>
      </c>
      <c r="U389" s="1">
        <f t="shared" si="61"/>
        <v>26</v>
      </c>
      <c r="V389" s="6">
        <f t="shared" si="62"/>
        <v>1.04</v>
      </c>
      <c r="W389" s="1"/>
      <c r="X389" s="3">
        <f t="shared" si="63"/>
        <v>5.555555555555558E-2</v>
      </c>
      <c r="Y389" s="1" t="str">
        <f t="shared" si="64"/>
        <v/>
      </c>
      <c r="Z389" s="1">
        <f t="shared" si="59"/>
        <v>1</v>
      </c>
      <c r="AA389" s="1" t="str">
        <f t="shared" si="60"/>
        <v/>
      </c>
      <c r="AB389" s="1">
        <f t="shared" si="60"/>
        <v>2</v>
      </c>
      <c r="AC389" s="1" t="str">
        <f t="shared" si="60"/>
        <v/>
      </c>
      <c r="AD389" s="1" t="str">
        <f t="shared" si="60"/>
        <v/>
      </c>
      <c r="AE389" s="1">
        <f t="shared" si="65"/>
        <v>2</v>
      </c>
      <c r="AF389" s="1"/>
      <c r="AG389" s="1"/>
      <c r="AH389" s="1"/>
      <c r="AI389" s="1"/>
      <c r="AJ389" s="1"/>
    </row>
    <row r="390" spans="1:36" x14ac:dyDescent="0.3">
      <c r="A390" s="2">
        <v>137</v>
      </c>
      <c r="B390" s="2">
        <v>18</v>
      </c>
      <c r="C390" s="2">
        <v>13</v>
      </c>
      <c r="D390" s="4"/>
      <c r="E390" s="1">
        <v>4608</v>
      </c>
      <c r="F390" s="1" t="s">
        <v>3</v>
      </c>
      <c r="G390" s="1" t="s">
        <v>173</v>
      </c>
      <c r="H390" s="1">
        <v>401</v>
      </c>
      <c r="I390" s="1"/>
      <c r="J390" s="1">
        <v>1</v>
      </c>
      <c r="K390" s="1" t="s">
        <v>183</v>
      </c>
      <c r="L390" s="1">
        <v>3</v>
      </c>
      <c r="M390" s="1">
        <v>3</v>
      </c>
      <c r="N390" s="3">
        <v>0.58333333333333337</v>
      </c>
      <c r="O390" s="3">
        <v>0.63888888888888895</v>
      </c>
      <c r="P390" s="1" t="s">
        <v>10</v>
      </c>
      <c r="Q390" s="1" t="s">
        <v>15</v>
      </c>
      <c r="R390" s="1" t="s">
        <v>70</v>
      </c>
      <c r="S390" s="1">
        <v>480</v>
      </c>
      <c r="T390" s="1" t="s">
        <v>175</v>
      </c>
      <c r="U390" s="1">
        <f t="shared" si="61"/>
        <v>18</v>
      </c>
      <c r="V390" s="6">
        <f t="shared" si="62"/>
        <v>0.72222222222222221</v>
      </c>
      <c r="W390" s="1"/>
      <c r="X390" s="3">
        <f t="shared" si="63"/>
        <v>5.555555555555558E-2</v>
      </c>
      <c r="Y390" s="1" t="str">
        <f t="shared" si="64"/>
        <v/>
      </c>
      <c r="Z390" s="1">
        <f t="shared" si="59"/>
        <v>1</v>
      </c>
      <c r="AA390" s="1" t="str">
        <f t="shared" si="60"/>
        <v/>
      </c>
      <c r="AB390" s="1">
        <f t="shared" si="60"/>
        <v>2</v>
      </c>
      <c r="AC390" s="1" t="str">
        <f t="shared" si="60"/>
        <v/>
      </c>
      <c r="AD390" s="1" t="str">
        <f t="shared" si="60"/>
        <v/>
      </c>
      <c r="AE390" s="1">
        <f t="shared" si="65"/>
        <v>2</v>
      </c>
      <c r="AF390" s="1"/>
      <c r="AG390" s="1"/>
      <c r="AH390" s="1"/>
      <c r="AI390" s="1"/>
      <c r="AJ390" s="1"/>
    </row>
    <row r="391" spans="1:36" x14ac:dyDescent="0.3">
      <c r="A391" s="2">
        <v>400</v>
      </c>
      <c r="B391" s="2">
        <v>30</v>
      </c>
      <c r="C391" s="2">
        <v>30</v>
      </c>
      <c r="D391" s="4"/>
      <c r="E391" s="1">
        <v>4668</v>
      </c>
      <c r="F391" s="1" t="s">
        <v>3</v>
      </c>
      <c r="G391" s="1" t="s">
        <v>471</v>
      </c>
      <c r="H391" s="1">
        <v>121</v>
      </c>
      <c r="I391" s="1"/>
      <c r="J391" s="1">
        <v>2</v>
      </c>
      <c r="K391" s="1" t="s">
        <v>473</v>
      </c>
      <c r="L391" s="1">
        <v>3</v>
      </c>
      <c r="M391" s="1">
        <v>3</v>
      </c>
      <c r="N391" s="3">
        <v>0.58333333333333337</v>
      </c>
      <c r="O391" s="3">
        <v>0.63888888888888895</v>
      </c>
      <c r="P391" s="1" t="s">
        <v>10</v>
      </c>
      <c r="Q391" s="1" t="s">
        <v>15</v>
      </c>
      <c r="R391" s="1" t="s">
        <v>70</v>
      </c>
      <c r="S391" s="1">
        <v>250</v>
      </c>
      <c r="T391" s="1" t="s">
        <v>474</v>
      </c>
      <c r="U391" s="1">
        <f t="shared" si="61"/>
        <v>30</v>
      </c>
      <c r="V391" s="6">
        <f t="shared" si="62"/>
        <v>1</v>
      </c>
      <c r="W391" s="1"/>
      <c r="X391" s="3">
        <f t="shared" si="63"/>
        <v>5.555555555555558E-2</v>
      </c>
      <c r="Y391" s="1" t="str">
        <f t="shared" si="64"/>
        <v/>
      </c>
      <c r="Z391" s="1">
        <f t="shared" si="59"/>
        <v>1</v>
      </c>
      <c r="AA391" s="1" t="str">
        <f t="shared" si="60"/>
        <v/>
      </c>
      <c r="AB391" s="1">
        <f t="shared" si="60"/>
        <v>2</v>
      </c>
      <c r="AC391" s="1" t="str">
        <f t="shared" si="60"/>
        <v/>
      </c>
      <c r="AD391" s="1" t="str">
        <f t="shared" si="60"/>
        <v/>
      </c>
      <c r="AE391" s="1">
        <f t="shared" si="65"/>
        <v>2</v>
      </c>
      <c r="AF391" s="1"/>
      <c r="AG391" s="1"/>
      <c r="AH391" s="1"/>
      <c r="AI391" s="1"/>
      <c r="AJ391" s="1"/>
    </row>
    <row r="392" spans="1:36" x14ac:dyDescent="0.3">
      <c r="A392" s="2">
        <v>215</v>
      </c>
      <c r="B392" s="2">
        <v>18</v>
      </c>
      <c r="C392" s="2">
        <v>12</v>
      </c>
      <c r="D392" s="4"/>
      <c r="E392" s="1">
        <v>4152</v>
      </c>
      <c r="F392" s="1" t="s">
        <v>3</v>
      </c>
      <c r="G392" s="1" t="s">
        <v>262</v>
      </c>
      <c r="H392" s="1">
        <v>468</v>
      </c>
      <c r="I392" s="1"/>
      <c r="J392" s="1">
        <v>1</v>
      </c>
      <c r="K392" s="1" t="s">
        <v>282</v>
      </c>
      <c r="L392" s="1">
        <v>3</v>
      </c>
      <c r="M392" s="1">
        <v>3</v>
      </c>
      <c r="N392" s="3">
        <v>0.58333333333333337</v>
      </c>
      <c r="O392" s="3">
        <v>0.63888888888888895</v>
      </c>
      <c r="P392" s="1" t="s">
        <v>10</v>
      </c>
      <c r="Q392" s="1" t="s">
        <v>15</v>
      </c>
      <c r="R392" s="1" t="s">
        <v>146</v>
      </c>
      <c r="S392" s="1">
        <v>111</v>
      </c>
      <c r="T392" s="1" t="s">
        <v>269</v>
      </c>
      <c r="U392" s="1">
        <f t="shared" si="61"/>
        <v>18</v>
      </c>
      <c r="V392" s="6">
        <f t="shared" si="62"/>
        <v>0.66666666666666663</v>
      </c>
      <c r="W392" s="1"/>
      <c r="X392" s="3">
        <f t="shared" si="63"/>
        <v>5.555555555555558E-2</v>
      </c>
      <c r="Y392" s="1" t="str">
        <f t="shared" si="64"/>
        <v/>
      </c>
      <c r="Z392" s="1">
        <f t="shared" si="59"/>
        <v>1</v>
      </c>
      <c r="AA392" s="1" t="str">
        <f t="shared" si="60"/>
        <v/>
      </c>
      <c r="AB392" s="1">
        <f t="shared" si="60"/>
        <v>2</v>
      </c>
      <c r="AC392" s="1" t="str">
        <f t="shared" si="60"/>
        <v/>
      </c>
      <c r="AD392" s="1" t="str">
        <f t="shared" si="60"/>
        <v/>
      </c>
      <c r="AE392" s="1">
        <f t="shared" si="65"/>
        <v>2</v>
      </c>
      <c r="AF392" s="1"/>
      <c r="AG392" s="1"/>
      <c r="AH392" s="1"/>
      <c r="AI392" s="1"/>
      <c r="AJ392" s="1"/>
    </row>
    <row r="393" spans="1:36" x14ac:dyDescent="0.3">
      <c r="A393" s="2">
        <v>378</v>
      </c>
      <c r="B393" s="2">
        <v>25</v>
      </c>
      <c r="C393" s="2">
        <v>25</v>
      </c>
      <c r="D393" s="4"/>
      <c r="E393" s="1">
        <v>4835</v>
      </c>
      <c r="F393" s="1" t="s">
        <v>3</v>
      </c>
      <c r="G393" s="1" t="s">
        <v>446</v>
      </c>
      <c r="H393" s="1">
        <v>150</v>
      </c>
      <c r="I393" s="1"/>
      <c r="J393" s="1">
        <v>1</v>
      </c>
      <c r="K393" s="1" t="s">
        <v>448</v>
      </c>
      <c r="L393" s="1">
        <v>3</v>
      </c>
      <c r="M393" s="1">
        <v>3</v>
      </c>
      <c r="N393" s="3">
        <v>0.58333333333333337</v>
      </c>
      <c r="O393" s="3">
        <v>0.63888888888888895</v>
      </c>
      <c r="P393" s="1" t="s">
        <v>10</v>
      </c>
      <c r="Q393" s="1" t="s">
        <v>15</v>
      </c>
      <c r="R393" s="1" t="s">
        <v>26</v>
      </c>
      <c r="S393" s="1">
        <v>102</v>
      </c>
      <c r="T393" s="1" t="s">
        <v>200</v>
      </c>
      <c r="U393" s="1">
        <f t="shared" si="61"/>
        <v>25</v>
      </c>
      <c r="V393" s="6">
        <f t="shared" si="62"/>
        <v>1</v>
      </c>
      <c r="W393" s="1"/>
      <c r="X393" s="3">
        <f t="shared" si="63"/>
        <v>5.555555555555558E-2</v>
      </c>
      <c r="Y393" s="1" t="str">
        <f t="shared" si="64"/>
        <v/>
      </c>
      <c r="Z393" s="1">
        <f t="shared" si="59"/>
        <v>1</v>
      </c>
      <c r="AA393" s="1" t="str">
        <f t="shared" si="60"/>
        <v/>
      </c>
      <c r="AB393" s="1">
        <f t="shared" si="60"/>
        <v>2</v>
      </c>
      <c r="AC393" s="1" t="str">
        <f t="shared" si="60"/>
        <v/>
      </c>
      <c r="AD393" s="1" t="str">
        <f t="shared" si="60"/>
        <v/>
      </c>
      <c r="AE393" s="1">
        <f t="shared" si="65"/>
        <v>2</v>
      </c>
      <c r="AF393" s="1"/>
      <c r="AG393" s="1"/>
      <c r="AH393" s="1"/>
      <c r="AI393" s="1"/>
      <c r="AJ393" s="1"/>
    </row>
    <row r="394" spans="1:36" x14ac:dyDescent="0.3">
      <c r="A394" s="2">
        <v>63</v>
      </c>
      <c r="B394" s="2">
        <v>25</v>
      </c>
      <c r="C394" s="2">
        <v>25</v>
      </c>
      <c r="D394" s="4"/>
      <c r="E394" s="1">
        <v>4265</v>
      </c>
      <c r="F394" s="1" t="s">
        <v>3</v>
      </c>
      <c r="G394" s="1" t="s">
        <v>89</v>
      </c>
      <c r="H394" s="1">
        <v>343</v>
      </c>
      <c r="I394" s="1"/>
      <c r="J394" s="1">
        <v>1</v>
      </c>
      <c r="K394" s="1" t="s">
        <v>100</v>
      </c>
      <c r="L394" s="1">
        <v>3</v>
      </c>
      <c r="M394" s="1">
        <v>3</v>
      </c>
      <c r="N394" s="3">
        <v>0.58333333333333337</v>
      </c>
      <c r="O394" s="3">
        <v>0.63888888888888895</v>
      </c>
      <c r="P394" s="1" t="s">
        <v>10</v>
      </c>
      <c r="Q394" s="1" t="s">
        <v>15</v>
      </c>
      <c r="R394" s="1" t="s">
        <v>7</v>
      </c>
      <c r="S394" s="1">
        <v>305</v>
      </c>
      <c r="T394" s="1" t="s">
        <v>93</v>
      </c>
      <c r="U394" s="1">
        <f t="shared" si="61"/>
        <v>25</v>
      </c>
      <c r="V394" s="6">
        <f t="shared" si="62"/>
        <v>1</v>
      </c>
      <c r="W394" s="1"/>
      <c r="X394" s="3">
        <f t="shared" si="63"/>
        <v>5.555555555555558E-2</v>
      </c>
      <c r="Y394" s="1" t="str">
        <f t="shared" si="64"/>
        <v/>
      </c>
      <c r="Z394" s="1">
        <f t="shared" si="59"/>
        <v>1</v>
      </c>
      <c r="AA394" s="1" t="str">
        <f t="shared" si="60"/>
        <v/>
      </c>
      <c r="AB394" s="1">
        <f t="shared" si="60"/>
        <v>2</v>
      </c>
      <c r="AC394" s="1" t="str">
        <f t="shared" si="60"/>
        <v/>
      </c>
      <c r="AD394" s="1" t="str">
        <f t="shared" si="60"/>
        <v/>
      </c>
      <c r="AE394" s="1">
        <f t="shared" si="65"/>
        <v>2</v>
      </c>
      <c r="AF394" s="1"/>
      <c r="AG394" s="1"/>
      <c r="AH394" s="1"/>
      <c r="AI394" s="1"/>
      <c r="AJ394" s="1"/>
    </row>
    <row r="395" spans="1:36" x14ac:dyDescent="0.3">
      <c r="A395" s="2">
        <v>108</v>
      </c>
      <c r="B395" s="2">
        <v>16</v>
      </c>
      <c r="C395" s="2">
        <v>16</v>
      </c>
      <c r="D395" s="4"/>
      <c r="E395" s="1">
        <v>3959</v>
      </c>
      <c r="F395" s="1" t="s">
        <v>3</v>
      </c>
      <c r="G395" s="1" t="s">
        <v>144</v>
      </c>
      <c r="H395" s="1">
        <v>110</v>
      </c>
      <c r="I395" s="1"/>
      <c r="J395" s="1">
        <v>3</v>
      </c>
      <c r="K395" s="1" t="s">
        <v>145</v>
      </c>
      <c r="L395" s="1">
        <v>3</v>
      </c>
      <c r="M395" s="1">
        <v>3</v>
      </c>
      <c r="N395" s="3">
        <v>0.58333333333333337</v>
      </c>
      <c r="O395" s="3">
        <v>0.63888888888888895</v>
      </c>
      <c r="P395" s="1" t="s">
        <v>10</v>
      </c>
      <c r="Q395" s="1" t="s">
        <v>15</v>
      </c>
      <c r="R395" s="1" t="s">
        <v>146</v>
      </c>
      <c r="S395" s="1">
        <v>427</v>
      </c>
      <c r="T395" s="1" t="s">
        <v>147</v>
      </c>
      <c r="U395" s="1">
        <f t="shared" si="61"/>
        <v>16</v>
      </c>
      <c r="V395" s="6">
        <f t="shared" si="62"/>
        <v>1</v>
      </c>
      <c r="W395" s="1"/>
      <c r="X395" s="3">
        <f t="shared" si="63"/>
        <v>5.555555555555558E-2</v>
      </c>
      <c r="Y395" s="1" t="str">
        <f t="shared" si="64"/>
        <v/>
      </c>
      <c r="Z395" s="1">
        <f t="shared" si="59"/>
        <v>1</v>
      </c>
      <c r="AA395" s="1" t="str">
        <f t="shared" si="60"/>
        <v/>
      </c>
      <c r="AB395" s="1">
        <f t="shared" si="60"/>
        <v>2</v>
      </c>
      <c r="AC395" s="1" t="str">
        <f t="shared" si="60"/>
        <v/>
      </c>
      <c r="AD395" s="1" t="str">
        <f t="shared" si="60"/>
        <v/>
      </c>
      <c r="AE395" s="1">
        <f t="shared" si="65"/>
        <v>2</v>
      </c>
      <c r="AF395" s="1"/>
      <c r="AG395" s="1"/>
      <c r="AH395" s="1"/>
      <c r="AI395" s="1"/>
      <c r="AJ395" s="1"/>
    </row>
    <row r="396" spans="1:36" x14ac:dyDescent="0.3">
      <c r="A396" s="2">
        <v>393</v>
      </c>
      <c r="B396" s="2">
        <v>25</v>
      </c>
      <c r="C396" s="2">
        <v>21</v>
      </c>
      <c r="D396" s="4"/>
      <c r="E396" s="1">
        <v>4847</v>
      </c>
      <c r="F396" s="1" t="s">
        <v>3</v>
      </c>
      <c r="G396" s="1" t="s">
        <v>460</v>
      </c>
      <c r="H396" s="1">
        <v>241</v>
      </c>
      <c r="I396" s="1"/>
      <c r="J396" s="1">
        <v>1</v>
      </c>
      <c r="K396" s="1" t="s">
        <v>468</v>
      </c>
      <c r="L396" s="1">
        <v>3</v>
      </c>
      <c r="M396" s="1">
        <v>3</v>
      </c>
      <c r="N396" s="3">
        <v>0.58333333333333337</v>
      </c>
      <c r="O396" s="3">
        <v>0.63888888888888895</v>
      </c>
      <c r="P396" s="1" t="s">
        <v>10</v>
      </c>
      <c r="Q396" s="1" t="s">
        <v>15</v>
      </c>
      <c r="R396" s="1" t="s">
        <v>146</v>
      </c>
      <c r="S396" s="1">
        <v>412</v>
      </c>
      <c r="T396" s="1" t="s">
        <v>467</v>
      </c>
      <c r="U396" s="1">
        <f t="shared" si="61"/>
        <v>25</v>
      </c>
      <c r="V396" s="6">
        <f t="shared" si="62"/>
        <v>0.84</v>
      </c>
      <c r="W396" s="1"/>
      <c r="X396" s="3">
        <f t="shared" si="63"/>
        <v>5.555555555555558E-2</v>
      </c>
      <c r="Y396" s="1" t="str">
        <f t="shared" si="64"/>
        <v/>
      </c>
      <c r="Z396" s="1">
        <f t="shared" si="59"/>
        <v>1</v>
      </c>
      <c r="AA396" s="1" t="str">
        <f t="shared" si="60"/>
        <v/>
      </c>
      <c r="AB396" s="1">
        <f t="shared" si="60"/>
        <v>2</v>
      </c>
      <c r="AC396" s="1" t="str">
        <f t="shared" si="60"/>
        <v/>
      </c>
      <c r="AD396" s="1" t="str">
        <f t="shared" si="60"/>
        <v/>
      </c>
      <c r="AE396" s="1">
        <f t="shared" si="65"/>
        <v>2</v>
      </c>
      <c r="AF396" s="1"/>
      <c r="AG396" s="1"/>
      <c r="AH396" s="1"/>
      <c r="AI396" s="1"/>
      <c r="AJ396" s="1"/>
    </row>
    <row r="397" spans="1:36" x14ac:dyDescent="0.3">
      <c r="A397" s="2">
        <v>370</v>
      </c>
      <c r="B397" s="2">
        <v>20</v>
      </c>
      <c r="C397" s="2">
        <v>3</v>
      </c>
      <c r="D397" s="4"/>
      <c r="E397" s="1">
        <v>4041</v>
      </c>
      <c r="F397" s="1" t="s">
        <v>3</v>
      </c>
      <c r="G397" s="1" t="s">
        <v>391</v>
      </c>
      <c r="H397" s="1">
        <v>337</v>
      </c>
      <c r="I397" s="1"/>
      <c r="J397" s="1">
        <v>1</v>
      </c>
      <c r="K397" s="1" t="s">
        <v>438</v>
      </c>
      <c r="L397" s="1">
        <v>3</v>
      </c>
      <c r="M397" s="1">
        <v>3</v>
      </c>
      <c r="N397" s="3">
        <v>0.58333333333333337</v>
      </c>
      <c r="O397" s="3">
        <v>0.63888888888888895</v>
      </c>
      <c r="P397" s="1" t="s">
        <v>10</v>
      </c>
      <c r="Q397" s="1" t="s">
        <v>15</v>
      </c>
      <c r="R397" s="1" t="s">
        <v>393</v>
      </c>
      <c r="S397" s="1">
        <v>115</v>
      </c>
      <c r="T397" s="1" t="s">
        <v>420</v>
      </c>
      <c r="U397" s="1">
        <f t="shared" si="61"/>
        <v>20</v>
      </c>
      <c r="V397" s="6">
        <f t="shared" si="62"/>
        <v>0.15</v>
      </c>
      <c r="W397" s="1"/>
      <c r="X397" s="3">
        <f t="shared" si="63"/>
        <v>5.555555555555558E-2</v>
      </c>
      <c r="Y397" s="1" t="str">
        <f t="shared" si="64"/>
        <v/>
      </c>
      <c r="Z397" s="1">
        <f t="shared" si="59"/>
        <v>1</v>
      </c>
      <c r="AA397" s="1" t="str">
        <f t="shared" si="60"/>
        <v/>
      </c>
      <c r="AB397" s="1">
        <f t="shared" si="60"/>
        <v>2</v>
      </c>
      <c r="AC397" s="1" t="str">
        <f t="shared" si="60"/>
        <v/>
      </c>
      <c r="AD397" s="1" t="str">
        <f t="shared" si="60"/>
        <v/>
      </c>
      <c r="AE397" s="1">
        <f t="shared" si="65"/>
        <v>2</v>
      </c>
      <c r="AF397" s="1"/>
      <c r="AG397" s="1"/>
      <c r="AH397" s="1"/>
      <c r="AI397" s="1"/>
      <c r="AJ397" s="1"/>
    </row>
    <row r="398" spans="1:36" x14ac:dyDescent="0.3">
      <c r="A398" s="2">
        <v>262</v>
      </c>
      <c r="B398" s="2">
        <v>16</v>
      </c>
      <c r="C398" s="2">
        <v>17</v>
      </c>
      <c r="D398" s="4"/>
      <c r="E398" s="1">
        <v>4496</v>
      </c>
      <c r="F398" s="1" t="s">
        <v>3</v>
      </c>
      <c r="G398" s="1" t="s">
        <v>326</v>
      </c>
      <c r="H398" s="1">
        <v>344</v>
      </c>
      <c r="I398" s="1"/>
      <c r="J398" s="1">
        <v>1</v>
      </c>
      <c r="K398" s="1" t="s">
        <v>337</v>
      </c>
      <c r="L398" s="1">
        <v>3</v>
      </c>
      <c r="M398" s="1">
        <v>3</v>
      </c>
      <c r="N398" s="3">
        <v>0.58333333333333337</v>
      </c>
      <c r="O398" s="3">
        <v>0.63888888888888895</v>
      </c>
      <c r="P398" s="1" t="s">
        <v>10</v>
      </c>
      <c r="Q398" s="1" t="s">
        <v>15</v>
      </c>
      <c r="R398" s="1" t="s">
        <v>36</v>
      </c>
      <c r="S398" s="1">
        <v>143</v>
      </c>
      <c r="T398" s="1" t="s">
        <v>338</v>
      </c>
      <c r="U398" s="1">
        <f t="shared" si="61"/>
        <v>17</v>
      </c>
      <c r="V398" s="6">
        <f t="shared" si="62"/>
        <v>1.0625</v>
      </c>
      <c r="W398" s="1"/>
      <c r="X398" s="3">
        <f t="shared" si="63"/>
        <v>5.555555555555558E-2</v>
      </c>
      <c r="Y398" s="1" t="str">
        <f t="shared" si="64"/>
        <v/>
      </c>
      <c r="Z398" s="1">
        <f t="shared" si="59"/>
        <v>1</v>
      </c>
      <c r="AA398" s="1" t="str">
        <f t="shared" si="60"/>
        <v/>
      </c>
      <c r="AB398" s="1">
        <f t="shared" si="60"/>
        <v>2</v>
      </c>
      <c r="AC398" s="1" t="str">
        <f t="shared" si="60"/>
        <v/>
      </c>
      <c r="AD398" s="1" t="str">
        <f t="shared" si="60"/>
        <v/>
      </c>
      <c r="AE398" s="1">
        <f t="shared" si="65"/>
        <v>2</v>
      </c>
      <c r="AF398" s="1"/>
      <c r="AG398" s="1"/>
      <c r="AH398" s="1"/>
      <c r="AI398" s="1"/>
      <c r="AJ398" s="1"/>
    </row>
    <row r="399" spans="1:36" x14ac:dyDescent="0.3">
      <c r="A399" s="2">
        <v>362</v>
      </c>
      <c r="B399" s="2">
        <v>60</v>
      </c>
      <c r="C399" s="2">
        <v>4</v>
      </c>
      <c r="D399" s="4"/>
      <c r="E399" s="1">
        <v>4035</v>
      </c>
      <c r="F399" s="1" t="s">
        <v>3</v>
      </c>
      <c r="G399" s="1" t="s">
        <v>391</v>
      </c>
      <c r="H399" s="1">
        <v>183</v>
      </c>
      <c r="I399" s="1"/>
      <c r="J399" s="1">
        <v>2</v>
      </c>
      <c r="K399" s="1" t="s">
        <v>430</v>
      </c>
      <c r="L399" s="1">
        <v>0</v>
      </c>
      <c r="M399" s="1">
        <v>0</v>
      </c>
      <c r="N399" s="3">
        <v>0.64583333333333337</v>
      </c>
      <c r="O399" s="3">
        <v>0.70138888888888884</v>
      </c>
      <c r="P399" s="1" t="s">
        <v>10</v>
      </c>
      <c r="Q399" s="1" t="s">
        <v>15</v>
      </c>
      <c r="R399" s="1" t="s">
        <v>393</v>
      </c>
      <c r="S399" s="1">
        <v>236</v>
      </c>
      <c r="T399" s="1" t="s">
        <v>395</v>
      </c>
      <c r="U399" s="1">
        <f t="shared" si="61"/>
        <v>60</v>
      </c>
      <c r="V399" s="6">
        <f t="shared" si="62"/>
        <v>6.6666666666666666E-2</v>
      </c>
      <c r="W399" s="1"/>
      <c r="X399" s="3">
        <f t="shared" si="63"/>
        <v>5.5555555555555469E-2</v>
      </c>
      <c r="Y399" s="1" t="str">
        <f t="shared" si="64"/>
        <v/>
      </c>
      <c r="Z399" s="1">
        <f t="shared" si="59"/>
        <v>1</v>
      </c>
      <c r="AA399" s="1" t="str">
        <f t="shared" si="60"/>
        <v/>
      </c>
      <c r="AB399" s="1">
        <f t="shared" si="60"/>
        <v>2</v>
      </c>
      <c r="AC399" s="1" t="str">
        <f t="shared" si="60"/>
        <v/>
      </c>
      <c r="AD399" s="1" t="str">
        <f t="shared" si="60"/>
        <v/>
      </c>
      <c r="AE399" s="1">
        <f t="shared" si="65"/>
        <v>2</v>
      </c>
      <c r="AF399" s="1"/>
      <c r="AG399" s="1"/>
      <c r="AH399" s="1"/>
      <c r="AI399" s="1"/>
      <c r="AJ399" s="1"/>
    </row>
    <row r="400" spans="1:36" x14ac:dyDescent="0.3">
      <c r="A400" s="2">
        <v>361</v>
      </c>
      <c r="B400" s="2">
        <v>60</v>
      </c>
      <c r="C400" s="2">
        <v>27</v>
      </c>
      <c r="D400" s="4"/>
      <c r="E400" s="1">
        <v>4034</v>
      </c>
      <c r="F400" s="1" t="s">
        <v>3</v>
      </c>
      <c r="G400" s="1" t="s">
        <v>391</v>
      </c>
      <c r="H400" s="1">
        <v>183</v>
      </c>
      <c r="I400" s="1"/>
      <c r="J400" s="1">
        <v>1</v>
      </c>
      <c r="K400" s="1" t="s">
        <v>430</v>
      </c>
      <c r="L400" s="1">
        <v>1</v>
      </c>
      <c r="M400" s="1">
        <v>1</v>
      </c>
      <c r="N400" s="3">
        <v>0.64583333333333337</v>
      </c>
      <c r="O400" s="3">
        <v>0.70138888888888884</v>
      </c>
      <c r="P400" s="1" t="s">
        <v>10</v>
      </c>
      <c r="Q400" s="1" t="s">
        <v>15</v>
      </c>
      <c r="R400" s="1" t="s">
        <v>393</v>
      </c>
      <c r="S400" s="1">
        <v>236</v>
      </c>
      <c r="T400" s="1" t="s">
        <v>395</v>
      </c>
      <c r="U400" s="1">
        <f t="shared" si="61"/>
        <v>60</v>
      </c>
      <c r="V400" s="6">
        <f t="shared" si="62"/>
        <v>0.45</v>
      </c>
      <c r="W400" s="1"/>
      <c r="X400" s="3">
        <f t="shared" si="63"/>
        <v>5.5555555555555469E-2</v>
      </c>
      <c r="Y400" s="1" t="str">
        <f t="shared" si="64"/>
        <v/>
      </c>
      <c r="Z400" s="1">
        <f t="shared" si="59"/>
        <v>1</v>
      </c>
      <c r="AA400" s="1" t="str">
        <f t="shared" si="60"/>
        <v/>
      </c>
      <c r="AB400" s="1">
        <f t="shared" si="60"/>
        <v>2</v>
      </c>
      <c r="AC400" s="1" t="str">
        <f t="shared" si="60"/>
        <v/>
      </c>
      <c r="AD400" s="1" t="str">
        <f t="shared" si="60"/>
        <v/>
      </c>
      <c r="AE400" s="1">
        <f t="shared" si="65"/>
        <v>2</v>
      </c>
      <c r="AF400" s="1"/>
      <c r="AG400" s="1"/>
      <c r="AH400" s="1"/>
      <c r="AI400" s="1"/>
      <c r="AJ400" s="1"/>
    </row>
    <row r="401" spans="1:36" x14ac:dyDescent="0.3">
      <c r="A401" s="2">
        <v>179</v>
      </c>
      <c r="B401" s="2">
        <v>15</v>
      </c>
      <c r="C401" s="2">
        <v>11</v>
      </c>
      <c r="D401" s="4"/>
      <c r="E401" s="1">
        <v>4638</v>
      </c>
      <c r="F401" s="1" t="s">
        <v>3</v>
      </c>
      <c r="G401" s="1" t="s">
        <v>209</v>
      </c>
      <c r="H401" s="1">
        <v>361</v>
      </c>
      <c r="I401" s="1"/>
      <c r="J401" s="1">
        <v>1</v>
      </c>
      <c r="K401" s="1" t="s">
        <v>240</v>
      </c>
      <c r="L401" s="1">
        <v>3</v>
      </c>
      <c r="M401" s="1">
        <v>3</v>
      </c>
      <c r="N401" s="3">
        <v>0.64583333333333337</v>
      </c>
      <c r="O401" s="3">
        <v>0.70138888888888884</v>
      </c>
      <c r="P401" s="1" t="s">
        <v>10</v>
      </c>
      <c r="Q401" s="1" t="s">
        <v>15</v>
      </c>
      <c r="R401" s="1" t="s">
        <v>197</v>
      </c>
      <c r="S401" s="1">
        <v>145</v>
      </c>
      <c r="T401" s="1" t="s">
        <v>226</v>
      </c>
      <c r="U401" s="1">
        <f t="shared" si="61"/>
        <v>15</v>
      </c>
      <c r="V401" s="6">
        <f t="shared" si="62"/>
        <v>0.73333333333333328</v>
      </c>
      <c r="W401" s="1"/>
      <c r="X401" s="3">
        <f t="shared" si="63"/>
        <v>5.5555555555555469E-2</v>
      </c>
      <c r="Y401" s="1" t="str">
        <f t="shared" si="64"/>
        <v/>
      </c>
      <c r="Z401" s="1">
        <f t="shared" ref="Z401:Z432" si="66">IFERROR(FIND(Z$1,$Q401),"")</f>
        <v>1</v>
      </c>
      <c r="AA401" s="1" t="str">
        <f t="shared" si="60"/>
        <v/>
      </c>
      <c r="AB401" s="1">
        <f t="shared" si="60"/>
        <v>2</v>
      </c>
      <c r="AC401" s="1" t="str">
        <f t="shared" si="60"/>
        <v/>
      </c>
      <c r="AD401" s="1" t="str">
        <f t="shared" si="60"/>
        <v/>
      </c>
      <c r="AE401" s="1">
        <f t="shared" si="65"/>
        <v>2</v>
      </c>
      <c r="AF401" s="1"/>
      <c r="AG401" s="1"/>
      <c r="AH401" s="1"/>
      <c r="AI401" s="1"/>
      <c r="AJ401" s="1"/>
    </row>
    <row r="402" spans="1:36" x14ac:dyDescent="0.3">
      <c r="A402" s="2">
        <v>360</v>
      </c>
      <c r="B402" s="2">
        <v>24</v>
      </c>
      <c r="C402" s="2">
        <v>9</v>
      </c>
      <c r="D402" s="4"/>
      <c r="E402" s="1">
        <v>4033</v>
      </c>
      <c r="F402" s="1" t="s">
        <v>3</v>
      </c>
      <c r="G402" s="1" t="s">
        <v>391</v>
      </c>
      <c r="H402" s="1">
        <v>182</v>
      </c>
      <c r="I402" s="1"/>
      <c r="J402" s="1">
        <v>2</v>
      </c>
      <c r="K402" s="1" t="s">
        <v>429</v>
      </c>
      <c r="L402" s="1">
        <v>0</v>
      </c>
      <c r="M402" s="1">
        <v>0</v>
      </c>
      <c r="N402" s="3">
        <v>0.75</v>
      </c>
      <c r="O402" s="3">
        <v>0.78472222222222221</v>
      </c>
      <c r="P402" s="1" t="s">
        <v>10</v>
      </c>
      <c r="Q402" s="1" t="s">
        <v>15</v>
      </c>
      <c r="R402" s="1" t="s">
        <v>393</v>
      </c>
      <c r="S402" s="1">
        <v>111</v>
      </c>
      <c r="T402" s="1" t="s">
        <v>420</v>
      </c>
      <c r="U402" s="1">
        <f t="shared" si="61"/>
        <v>24</v>
      </c>
      <c r="V402" s="6">
        <f t="shared" si="62"/>
        <v>0.375</v>
      </c>
      <c r="W402" s="1"/>
      <c r="X402" s="3">
        <f t="shared" si="63"/>
        <v>3.472222222222221E-2</v>
      </c>
      <c r="Y402" s="1" t="str">
        <f t="shared" si="64"/>
        <v/>
      </c>
      <c r="Z402" s="1">
        <f t="shared" si="66"/>
        <v>1</v>
      </c>
      <c r="AA402" s="1" t="str">
        <f t="shared" ref="AA402:AD421" si="67">IFERROR(FIND(AA$1,$Q402),"")</f>
        <v/>
      </c>
      <c r="AB402" s="1">
        <f t="shared" si="67"/>
        <v>2</v>
      </c>
      <c r="AC402" s="1" t="str">
        <f t="shared" si="67"/>
        <v/>
      </c>
      <c r="AD402" s="1" t="str">
        <f t="shared" si="67"/>
        <v/>
      </c>
      <c r="AE402" s="1">
        <f t="shared" si="65"/>
        <v>2</v>
      </c>
      <c r="AF402" s="1"/>
      <c r="AG402" s="1"/>
      <c r="AH402" s="1"/>
      <c r="AI402" s="1"/>
      <c r="AJ402" s="1"/>
    </row>
    <row r="403" spans="1:36" x14ac:dyDescent="0.3">
      <c r="A403" s="2">
        <v>359</v>
      </c>
      <c r="B403" s="2">
        <v>24</v>
      </c>
      <c r="C403" s="2">
        <v>6</v>
      </c>
      <c r="D403" s="4"/>
      <c r="E403" s="1">
        <v>4032</v>
      </c>
      <c r="F403" s="1" t="s">
        <v>3</v>
      </c>
      <c r="G403" s="1" t="s">
        <v>391</v>
      </c>
      <c r="H403" s="1">
        <v>182</v>
      </c>
      <c r="I403" s="1"/>
      <c r="J403" s="1">
        <v>1</v>
      </c>
      <c r="K403" s="1" t="s">
        <v>429</v>
      </c>
      <c r="L403" s="1">
        <v>1</v>
      </c>
      <c r="M403" s="1">
        <v>1</v>
      </c>
      <c r="N403" s="3">
        <v>0.75</v>
      </c>
      <c r="O403" s="3">
        <v>0.78472222222222221</v>
      </c>
      <c r="P403" s="1" t="s">
        <v>10</v>
      </c>
      <c r="Q403" s="1" t="s">
        <v>15</v>
      </c>
      <c r="R403" s="1" t="s">
        <v>393</v>
      </c>
      <c r="S403" s="1">
        <v>111</v>
      </c>
      <c r="T403" s="1" t="s">
        <v>420</v>
      </c>
      <c r="U403" s="1">
        <f t="shared" si="61"/>
        <v>24</v>
      </c>
      <c r="V403" s="6">
        <f t="shared" si="62"/>
        <v>0.25</v>
      </c>
      <c r="W403" s="1"/>
      <c r="X403" s="3">
        <f t="shared" si="63"/>
        <v>3.472222222222221E-2</v>
      </c>
      <c r="Y403" s="1" t="str">
        <f t="shared" si="64"/>
        <v/>
      </c>
      <c r="Z403" s="1">
        <f t="shared" si="66"/>
        <v>1</v>
      </c>
      <c r="AA403" s="1" t="str">
        <f t="shared" si="67"/>
        <v/>
      </c>
      <c r="AB403" s="1">
        <f t="shared" si="67"/>
        <v>2</v>
      </c>
      <c r="AC403" s="1" t="str">
        <f t="shared" si="67"/>
        <v/>
      </c>
      <c r="AD403" s="1" t="str">
        <f t="shared" si="67"/>
        <v/>
      </c>
      <c r="AE403" s="1">
        <f t="shared" si="65"/>
        <v>2</v>
      </c>
      <c r="AF403" s="1"/>
      <c r="AG403" s="1"/>
      <c r="AH403" s="1"/>
      <c r="AI403" s="1"/>
      <c r="AJ403" s="1"/>
    </row>
    <row r="404" spans="1:36" x14ac:dyDescent="0.3">
      <c r="A404" s="2">
        <v>358</v>
      </c>
      <c r="B404" s="2">
        <v>60</v>
      </c>
      <c r="C404" s="2">
        <v>8</v>
      </c>
      <c r="D404" s="4"/>
      <c r="E404" s="1">
        <v>4031</v>
      </c>
      <c r="F404" s="1" t="s">
        <v>3</v>
      </c>
      <c r="G404" s="1" t="s">
        <v>391</v>
      </c>
      <c r="H404" s="1">
        <v>181</v>
      </c>
      <c r="I404" s="1"/>
      <c r="J404" s="1">
        <v>2</v>
      </c>
      <c r="K404" s="1" t="s">
        <v>428</v>
      </c>
      <c r="L404" s="1">
        <v>0</v>
      </c>
      <c r="M404" s="1">
        <v>0</v>
      </c>
      <c r="N404" s="3">
        <v>0.79166666666666663</v>
      </c>
      <c r="O404" s="3">
        <v>0.86805555555555547</v>
      </c>
      <c r="P404" s="1" t="s">
        <v>10</v>
      </c>
      <c r="Q404" s="1" t="s">
        <v>15</v>
      </c>
      <c r="R404" s="1" t="s">
        <v>393</v>
      </c>
      <c r="S404" s="1">
        <v>236</v>
      </c>
      <c r="T404" s="1" t="s">
        <v>420</v>
      </c>
      <c r="U404" s="1">
        <f t="shared" si="61"/>
        <v>60</v>
      </c>
      <c r="V404" s="6">
        <f t="shared" si="62"/>
        <v>0.13333333333333333</v>
      </c>
      <c r="W404" s="1"/>
      <c r="X404" s="3">
        <f t="shared" si="63"/>
        <v>7.638888888888884E-2</v>
      </c>
      <c r="Y404" s="1" t="str">
        <f t="shared" si="64"/>
        <v/>
      </c>
      <c r="Z404" s="1">
        <f t="shared" si="66"/>
        <v>1</v>
      </c>
      <c r="AA404" s="1" t="str">
        <f t="shared" si="67"/>
        <v/>
      </c>
      <c r="AB404" s="1">
        <f t="shared" si="67"/>
        <v>2</v>
      </c>
      <c r="AC404" s="1" t="str">
        <f t="shared" si="67"/>
        <v/>
      </c>
      <c r="AD404" s="1" t="str">
        <f t="shared" si="67"/>
        <v/>
      </c>
      <c r="AE404" s="1">
        <f t="shared" si="65"/>
        <v>2</v>
      </c>
      <c r="AF404" s="1"/>
      <c r="AG404" s="1"/>
      <c r="AH404" s="1"/>
      <c r="AI404" s="1"/>
      <c r="AJ404" s="1"/>
    </row>
    <row r="405" spans="1:36" x14ac:dyDescent="0.3">
      <c r="A405" s="2">
        <v>357</v>
      </c>
      <c r="B405" s="2">
        <v>60</v>
      </c>
      <c r="C405" s="2">
        <v>20</v>
      </c>
      <c r="D405" s="4"/>
      <c r="E405" s="1">
        <v>4030</v>
      </c>
      <c r="F405" s="1" t="s">
        <v>3</v>
      </c>
      <c r="G405" s="1" t="s">
        <v>391</v>
      </c>
      <c r="H405" s="1">
        <v>181</v>
      </c>
      <c r="I405" s="1"/>
      <c r="J405" s="1">
        <v>1</v>
      </c>
      <c r="K405" s="1" t="s">
        <v>428</v>
      </c>
      <c r="L405" s="1">
        <v>1</v>
      </c>
      <c r="M405" s="1">
        <v>1</v>
      </c>
      <c r="N405" s="3">
        <v>0.79166666666666663</v>
      </c>
      <c r="O405" s="3">
        <v>0.86805555555555547</v>
      </c>
      <c r="P405" s="1" t="s">
        <v>10</v>
      </c>
      <c r="Q405" s="1" t="s">
        <v>15</v>
      </c>
      <c r="R405" s="1" t="s">
        <v>393</v>
      </c>
      <c r="S405" s="1">
        <v>236</v>
      </c>
      <c r="T405" s="1" t="s">
        <v>420</v>
      </c>
      <c r="U405" s="1">
        <f t="shared" si="61"/>
        <v>60</v>
      </c>
      <c r="V405" s="6">
        <f t="shared" si="62"/>
        <v>0.33333333333333331</v>
      </c>
      <c r="W405" s="1"/>
      <c r="X405" s="3">
        <f t="shared" si="63"/>
        <v>7.638888888888884E-2</v>
      </c>
      <c r="Y405" s="1" t="str">
        <f t="shared" si="64"/>
        <v/>
      </c>
      <c r="Z405" s="1">
        <f t="shared" si="66"/>
        <v>1</v>
      </c>
      <c r="AA405" s="1" t="str">
        <f t="shared" si="67"/>
        <v/>
      </c>
      <c r="AB405" s="1">
        <f t="shared" si="67"/>
        <v>2</v>
      </c>
      <c r="AC405" s="1" t="str">
        <f t="shared" si="67"/>
        <v/>
      </c>
      <c r="AD405" s="1" t="str">
        <f t="shared" si="67"/>
        <v/>
      </c>
      <c r="AE405" s="1">
        <f t="shared" si="65"/>
        <v>2</v>
      </c>
      <c r="AF405" s="1"/>
      <c r="AG405" s="1"/>
      <c r="AH405" s="1"/>
      <c r="AI405" s="1"/>
      <c r="AJ405" s="1"/>
    </row>
    <row r="406" spans="1:36" x14ac:dyDescent="0.3">
      <c r="A406" s="2">
        <v>225</v>
      </c>
      <c r="B406" s="2">
        <v>22</v>
      </c>
      <c r="C406" s="2">
        <v>8</v>
      </c>
      <c r="D406" s="4"/>
      <c r="E406" s="1">
        <v>5101</v>
      </c>
      <c r="F406" s="1" t="s">
        <v>3</v>
      </c>
      <c r="G406" s="1" t="s">
        <v>288</v>
      </c>
      <c r="H406" s="1">
        <v>200</v>
      </c>
      <c r="I406" s="1"/>
      <c r="J406" s="1">
        <v>1</v>
      </c>
      <c r="K406" s="1" t="s">
        <v>294</v>
      </c>
      <c r="L406" s="1">
        <v>1</v>
      </c>
      <c r="M406" s="1">
        <v>1</v>
      </c>
      <c r="N406" s="3">
        <v>0.33333333333333331</v>
      </c>
      <c r="O406" s="3">
        <v>0.36805555555555558</v>
      </c>
      <c r="P406" s="1" t="s">
        <v>564</v>
      </c>
      <c r="Q406" s="1" t="s">
        <v>15</v>
      </c>
      <c r="R406" s="1" t="s">
        <v>146</v>
      </c>
      <c r="S406" s="1">
        <v>112</v>
      </c>
      <c r="T406" s="1" t="s">
        <v>295</v>
      </c>
      <c r="U406" s="1">
        <f t="shared" si="61"/>
        <v>22</v>
      </c>
      <c r="V406" s="6">
        <f t="shared" si="62"/>
        <v>0.36363636363636365</v>
      </c>
      <c r="W406" s="1"/>
      <c r="X406" s="3">
        <f t="shared" si="63"/>
        <v>3.4722222222222265E-2</v>
      </c>
      <c r="Y406" s="1" t="str">
        <f t="shared" si="64"/>
        <v/>
      </c>
      <c r="Z406" s="1">
        <f t="shared" si="66"/>
        <v>1</v>
      </c>
      <c r="AA406" s="1" t="str">
        <f t="shared" si="67"/>
        <v/>
      </c>
      <c r="AB406" s="1">
        <f t="shared" si="67"/>
        <v>2</v>
      </c>
      <c r="AC406" s="1" t="str">
        <f t="shared" si="67"/>
        <v/>
      </c>
      <c r="AD406" s="1" t="str">
        <f t="shared" si="67"/>
        <v/>
      </c>
      <c r="AE406" s="1">
        <f t="shared" si="65"/>
        <v>2</v>
      </c>
      <c r="AF406" s="1"/>
      <c r="AG406" s="1"/>
      <c r="AH406" s="1"/>
      <c r="AI406" s="1"/>
      <c r="AJ406" s="1"/>
    </row>
    <row r="407" spans="1:36" x14ac:dyDescent="0.3">
      <c r="A407" s="2">
        <v>438</v>
      </c>
      <c r="B407" s="2">
        <v>25</v>
      </c>
      <c r="C407" s="2">
        <v>17</v>
      </c>
      <c r="D407" s="4"/>
      <c r="E407" s="1">
        <v>4694</v>
      </c>
      <c r="F407" s="1" t="s">
        <v>3</v>
      </c>
      <c r="G407" s="1" t="s">
        <v>511</v>
      </c>
      <c r="H407" s="1">
        <v>350</v>
      </c>
      <c r="I407" s="1"/>
      <c r="J407" s="1">
        <v>1</v>
      </c>
      <c r="K407" s="1" t="s">
        <v>519</v>
      </c>
      <c r="L407" s="1">
        <v>3</v>
      </c>
      <c r="M407" s="1">
        <v>3</v>
      </c>
      <c r="N407" s="3">
        <v>0.33333333333333331</v>
      </c>
      <c r="O407" s="3">
        <v>0.3888888888888889</v>
      </c>
      <c r="P407" s="1" t="s">
        <v>564</v>
      </c>
      <c r="Q407" s="1" t="s">
        <v>15</v>
      </c>
      <c r="R407" s="1" t="s">
        <v>70</v>
      </c>
      <c r="S407" s="1">
        <v>480</v>
      </c>
      <c r="T407" s="1" t="s">
        <v>516</v>
      </c>
      <c r="U407" s="1">
        <f t="shared" si="61"/>
        <v>25</v>
      </c>
      <c r="V407" s="6">
        <f t="shared" si="62"/>
        <v>0.68</v>
      </c>
      <c r="W407" s="1"/>
      <c r="X407" s="3">
        <f t="shared" si="63"/>
        <v>5.555555555555558E-2</v>
      </c>
      <c r="Y407" s="1" t="str">
        <f t="shared" si="64"/>
        <v/>
      </c>
      <c r="Z407" s="1">
        <f t="shared" si="66"/>
        <v>1</v>
      </c>
      <c r="AA407" s="1" t="str">
        <f t="shared" si="67"/>
        <v/>
      </c>
      <c r="AB407" s="1">
        <f t="shared" si="67"/>
        <v>2</v>
      </c>
      <c r="AC407" s="1" t="str">
        <f t="shared" si="67"/>
        <v/>
      </c>
      <c r="AD407" s="1" t="str">
        <f t="shared" si="67"/>
        <v/>
      </c>
      <c r="AE407" s="1">
        <f t="shared" si="65"/>
        <v>2</v>
      </c>
      <c r="AF407" s="1"/>
      <c r="AG407" s="1"/>
      <c r="AH407" s="1"/>
      <c r="AI407" s="1"/>
      <c r="AJ407" s="1"/>
    </row>
    <row r="408" spans="1:36" x14ac:dyDescent="0.3">
      <c r="A408" s="2">
        <v>115</v>
      </c>
      <c r="B408" s="2">
        <v>25</v>
      </c>
      <c r="C408" s="2">
        <v>25</v>
      </c>
      <c r="D408" s="4"/>
      <c r="E408" s="1">
        <v>3966</v>
      </c>
      <c r="F408" s="1" t="s">
        <v>3</v>
      </c>
      <c r="G408" s="1" t="s">
        <v>144</v>
      </c>
      <c r="H408" s="1">
        <v>190</v>
      </c>
      <c r="I408" s="1"/>
      <c r="J408" s="1">
        <v>1</v>
      </c>
      <c r="K408" s="1" t="s">
        <v>155</v>
      </c>
      <c r="L408" s="1">
        <v>3</v>
      </c>
      <c r="M408" s="1">
        <v>3</v>
      </c>
      <c r="N408" s="3">
        <v>0.33333333333333331</v>
      </c>
      <c r="O408" s="3">
        <v>0.3888888888888889</v>
      </c>
      <c r="P408" s="1" t="s">
        <v>564</v>
      </c>
      <c r="Q408" s="1" t="s">
        <v>15</v>
      </c>
      <c r="R408" s="1" t="s">
        <v>146</v>
      </c>
      <c r="S408" s="1">
        <v>411</v>
      </c>
      <c r="T408" s="1" t="s">
        <v>156</v>
      </c>
      <c r="U408" s="1">
        <f t="shared" si="61"/>
        <v>25</v>
      </c>
      <c r="V408" s="6">
        <f t="shared" si="62"/>
        <v>1</v>
      </c>
      <c r="W408" s="1"/>
      <c r="X408" s="3">
        <f t="shared" si="63"/>
        <v>5.555555555555558E-2</v>
      </c>
      <c r="Y408" s="1" t="str">
        <f t="shared" si="64"/>
        <v/>
      </c>
      <c r="Z408" s="1">
        <f t="shared" si="66"/>
        <v>1</v>
      </c>
      <c r="AA408" s="1" t="str">
        <f t="shared" si="67"/>
        <v/>
      </c>
      <c r="AB408" s="1">
        <f t="shared" si="67"/>
        <v>2</v>
      </c>
      <c r="AC408" s="1" t="str">
        <f t="shared" si="67"/>
        <v/>
      </c>
      <c r="AD408" s="1" t="str">
        <f t="shared" si="67"/>
        <v/>
      </c>
      <c r="AE408" s="1">
        <f t="shared" si="65"/>
        <v>2</v>
      </c>
      <c r="AF408" s="1"/>
      <c r="AG408" s="1"/>
      <c r="AH408" s="1"/>
      <c r="AI408" s="1"/>
      <c r="AJ408" s="1"/>
    </row>
    <row r="409" spans="1:36" x14ac:dyDescent="0.3">
      <c r="A409" s="2">
        <v>168</v>
      </c>
      <c r="B409" s="2">
        <v>0</v>
      </c>
      <c r="C409" s="2">
        <v>0</v>
      </c>
      <c r="D409" s="4"/>
      <c r="E409" s="1">
        <v>4628</v>
      </c>
      <c r="F409" s="1" t="s">
        <v>3</v>
      </c>
      <c r="G409" s="1" t="s">
        <v>209</v>
      </c>
      <c r="H409" s="1">
        <v>331</v>
      </c>
      <c r="I409" s="1"/>
      <c r="J409" s="1">
        <v>1</v>
      </c>
      <c r="K409" s="1" t="s">
        <v>225</v>
      </c>
      <c r="L409" s="1">
        <v>3</v>
      </c>
      <c r="M409" s="1">
        <v>3</v>
      </c>
      <c r="N409" s="3">
        <v>0.33333333333333331</v>
      </c>
      <c r="O409" s="3">
        <v>0.3888888888888889</v>
      </c>
      <c r="P409" s="1" t="s">
        <v>564</v>
      </c>
      <c r="Q409" s="1" t="s">
        <v>15</v>
      </c>
      <c r="R409" s="1" t="s">
        <v>197</v>
      </c>
      <c r="S409" s="1">
        <v>145</v>
      </c>
      <c r="T409" s="1" t="s">
        <v>226</v>
      </c>
      <c r="U409" s="1">
        <f t="shared" si="61"/>
        <v>0</v>
      </c>
      <c r="V409" s="6" t="e">
        <f t="shared" si="62"/>
        <v>#DIV/0!</v>
      </c>
      <c r="W409" s="1"/>
      <c r="X409" s="3">
        <f t="shared" si="63"/>
        <v>5.555555555555558E-2</v>
      </c>
      <c r="Y409" s="1" t="str">
        <f t="shared" si="64"/>
        <v/>
      </c>
      <c r="Z409" s="1">
        <f t="shared" si="66"/>
        <v>1</v>
      </c>
      <c r="AA409" s="1" t="str">
        <f t="shared" si="67"/>
        <v/>
      </c>
      <c r="AB409" s="1">
        <f t="shared" si="67"/>
        <v>2</v>
      </c>
      <c r="AC409" s="1" t="str">
        <f t="shared" si="67"/>
        <v/>
      </c>
      <c r="AD409" s="1" t="str">
        <f t="shared" si="67"/>
        <v/>
      </c>
      <c r="AE409" s="1">
        <f t="shared" si="65"/>
        <v>2</v>
      </c>
      <c r="AF409" s="1"/>
      <c r="AG409" s="1"/>
      <c r="AH409" s="1"/>
      <c r="AI409" s="1"/>
      <c r="AJ409" s="1"/>
    </row>
    <row r="410" spans="1:36" x14ac:dyDescent="0.3">
      <c r="A410" s="2">
        <v>14</v>
      </c>
      <c r="B410" s="2">
        <v>18</v>
      </c>
      <c r="C410" s="2">
        <v>5</v>
      </c>
      <c r="D410" s="4"/>
      <c r="E410" s="1">
        <v>4428</v>
      </c>
      <c r="F410" s="1" t="s">
        <v>3</v>
      </c>
      <c r="G410" s="1" t="s">
        <v>31</v>
      </c>
      <c r="H410" s="1">
        <v>511</v>
      </c>
      <c r="I410" s="1"/>
      <c r="J410" s="1">
        <v>1</v>
      </c>
      <c r="K410" s="1" t="s">
        <v>35</v>
      </c>
      <c r="L410" s="1">
        <v>3</v>
      </c>
      <c r="M410" s="1">
        <v>3</v>
      </c>
      <c r="N410" s="3">
        <v>0.33333333333333331</v>
      </c>
      <c r="O410" s="3">
        <v>0.3888888888888889</v>
      </c>
      <c r="P410" s="1" t="s">
        <v>564</v>
      </c>
      <c r="Q410" s="1" t="s">
        <v>15</v>
      </c>
      <c r="R410" s="1" t="s">
        <v>36</v>
      </c>
      <c r="S410" s="1">
        <v>127</v>
      </c>
      <c r="T410" s="1" t="s">
        <v>37</v>
      </c>
      <c r="U410" s="1">
        <f t="shared" si="61"/>
        <v>18</v>
      </c>
      <c r="V410" s="6">
        <f t="shared" si="62"/>
        <v>0.27777777777777779</v>
      </c>
      <c r="W410" s="1"/>
      <c r="X410" s="3">
        <f t="shared" si="63"/>
        <v>5.555555555555558E-2</v>
      </c>
      <c r="Y410" s="1" t="str">
        <f t="shared" si="64"/>
        <v/>
      </c>
      <c r="Z410" s="1">
        <f t="shared" si="66"/>
        <v>1</v>
      </c>
      <c r="AA410" s="1" t="str">
        <f t="shared" si="67"/>
        <v/>
      </c>
      <c r="AB410" s="1">
        <f t="shared" si="67"/>
        <v>2</v>
      </c>
      <c r="AC410" s="1" t="str">
        <f t="shared" si="67"/>
        <v/>
      </c>
      <c r="AD410" s="1" t="str">
        <f t="shared" si="67"/>
        <v/>
      </c>
      <c r="AE410" s="1">
        <f t="shared" si="65"/>
        <v>2</v>
      </c>
      <c r="AF410" s="1"/>
      <c r="AG410" s="1"/>
      <c r="AH410" s="1"/>
      <c r="AI410" s="1"/>
      <c r="AJ410" s="1"/>
    </row>
    <row r="411" spans="1:36" x14ac:dyDescent="0.3">
      <c r="A411" s="2">
        <v>7</v>
      </c>
      <c r="B411" s="2">
        <v>25</v>
      </c>
      <c r="C411" s="2">
        <v>16</v>
      </c>
      <c r="D411" s="4"/>
      <c r="E411" s="1">
        <v>4219</v>
      </c>
      <c r="F411" s="1" t="s">
        <v>3</v>
      </c>
      <c r="G411" s="1" t="s">
        <v>4</v>
      </c>
      <c r="H411" s="1">
        <v>455</v>
      </c>
      <c r="I411" s="1"/>
      <c r="J411" s="1">
        <v>1</v>
      </c>
      <c r="K411" s="1" t="s">
        <v>14</v>
      </c>
      <c r="L411" s="1">
        <v>3</v>
      </c>
      <c r="M411" s="1">
        <v>3</v>
      </c>
      <c r="N411" s="3">
        <v>0.33333333333333331</v>
      </c>
      <c r="O411" s="3">
        <v>0.3888888888888889</v>
      </c>
      <c r="P411" s="1" t="s">
        <v>564</v>
      </c>
      <c r="Q411" s="1" t="s">
        <v>15</v>
      </c>
      <c r="R411" s="1" t="s">
        <v>7</v>
      </c>
      <c r="S411" s="1">
        <v>305</v>
      </c>
      <c r="T411" s="1" t="s">
        <v>16</v>
      </c>
      <c r="U411" s="1">
        <f t="shared" si="61"/>
        <v>25</v>
      </c>
      <c r="V411" s="6">
        <f t="shared" si="62"/>
        <v>0.64</v>
      </c>
      <c r="W411" s="1"/>
      <c r="X411" s="3">
        <f t="shared" si="63"/>
        <v>5.555555555555558E-2</v>
      </c>
      <c r="Y411" s="1" t="str">
        <f t="shared" si="64"/>
        <v/>
      </c>
      <c r="Z411" s="1">
        <f t="shared" si="66"/>
        <v>1</v>
      </c>
      <c r="AA411" s="1" t="str">
        <f t="shared" si="67"/>
        <v/>
      </c>
      <c r="AB411" s="1">
        <f t="shared" si="67"/>
        <v>2</v>
      </c>
      <c r="AC411" s="1" t="str">
        <f t="shared" si="67"/>
        <v/>
      </c>
      <c r="AD411" s="1" t="str">
        <f t="shared" si="67"/>
        <v/>
      </c>
      <c r="AE411" s="1">
        <f t="shared" si="65"/>
        <v>2</v>
      </c>
      <c r="AF411" s="1"/>
      <c r="AG411" s="1"/>
      <c r="AH411" s="1"/>
      <c r="AI411" s="1"/>
      <c r="AJ411" s="1"/>
    </row>
    <row r="412" spans="1:36" x14ac:dyDescent="0.3">
      <c r="A412" s="2">
        <v>157</v>
      </c>
      <c r="B412" s="2">
        <v>20</v>
      </c>
      <c r="C412" s="2">
        <v>20</v>
      </c>
      <c r="D412" s="4"/>
      <c r="E412" s="1">
        <v>4616</v>
      </c>
      <c r="F412" s="1" t="s">
        <v>3</v>
      </c>
      <c r="G412" s="1" t="s">
        <v>209</v>
      </c>
      <c r="H412" s="1">
        <v>200</v>
      </c>
      <c r="I412" s="1"/>
      <c r="J412" s="1">
        <v>1</v>
      </c>
      <c r="K412" s="1" t="s">
        <v>210</v>
      </c>
      <c r="L412" s="1">
        <v>3</v>
      </c>
      <c r="M412" s="1">
        <v>3</v>
      </c>
      <c r="N412" s="3">
        <v>0.33333333333333331</v>
      </c>
      <c r="O412" s="3">
        <v>0.3888888888888889</v>
      </c>
      <c r="P412" s="1" t="s">
        <v>564</v>
      </c>
      <c r="Q412" s="1" t="s">
        <v>15</v>
      </c>
      <c r="R412" s="1" t="s">
        <v>197</v>
      </c>
      <c r="S412" s="1">
        <v>143</v>
      </c>
      <c r="T412" s="1" t="s">
        <v>211</v>
      </c>
      <c r="U412" s="1">
        <f t="shared" si="61"/>
        <v>20</v>
      </c>
      <c r="V412" s="6">
        <f t="shared" si="62"/>
        <v>1</v>
      </c>
      <c r="W412" s="1"/>
      <c r="X412" s="3">
        <f t="shared" si="63"/>
        <v>5.555555555555558E-2</v>
      </c>
      <c r="Y412" s="1" t="str">
        <f t="shared" si="64"/>
        <v/>
      </c>
      <c r="Z412" s="1">
        <f t="shared" si="66"/>
        <v>1</v>
      </c>
      <c r="AA412" s="1" t="str">
        <f t="shared" si="67"/>
        <v/>
      </c>
      <c r="AB412" s="1">
        <f t="shared" si="67"/>
        <v>2</v>
      </c>
      <c r="AC412" s="1" t="str">
        <f t="shared" si="67"/>
        <v/>
      </c>
      <c r="AD412" s="1" t="str">
        <f t="shared" si="67"/>
        <v/>
      </c>
      <c r="AE412" s="1">
        <f t="shared" si="65"/>
        <v>2</v>
      </c>
      <c r="AF412" s="1"/>
      <c r="AG412" s="1"/>
      <c r="AH412" s="1"/>
      <c r="AI412" s="1"/>
      <c r="AJ412" s="1"/>
    </row>
    <row r="413" spans="1:36" x14ac:dyDescent="0.3">
      <c r="A413" s="2">
        <v>158</v>
      </c>
      <c r="B413" s="2">
        <v>5</v>
      </c>
      <c r="C413" s="2">
        <v>4</v>
      </c>
      <c r="D413" s="4"/>
      <c r="E413" s="1">
        <v>4617</v>
      </c>
      <c r="F413" s="1" t="s">
        <v>3</v>
      </c>
      <c r="G413" s="1" t="s">
        <v>209</v>
      </c>
      <c r="H413" s="1">
        <v>200</v>
      </c>
      <c r="I413" s="1"/>
      <c r="J413" s="1">
        <v>2</v>
      </c>
      <c r="K413" s="1" t="s">
        <v>210</v>
      </c>
      <c r="L413" s="1">
        <v>3</v>
      </c>
      <c r="M413" s="1">
        <v>3</v>
      </c>
      <c r="N413" s="3">
        <v>0.33333333333333331</v>
      </c>
      <c r="O413" s="3">
        <v>0.3888888888888889</v>
      </c>
      <c r="P413" s="1" t="s">
        <v>564</v>
      </c>
      <c r="Q413" s="1" t="s">
        <v>15</v>
      </c>
      <c r="R413" s="1" t="s">
        <v>197</v>
      </c>
      <c r="S413" s="1">
        <v>143</v>
      </c>
      <c r="T413" s="1" t="s">
        <v>211</v>
      </c>
      <c r="U413" s="1">
        <f t="shared" si="61"/>
        <v>5</v>
      </c>
      <c r="V413" s="6">
        <f t="shared" si="62"/>
        <v>0.8</v>
      </c>
      <c r="W413" s="1"/>
      <c r="X413" s="3">
        <f t="shared" si="63"/>
        <v>5.555555555555558E-2</v>
      </c>
      <c r="Y413" s="1" t="str">
        <f t="shared" si="64"/>
        <v/>
      </c>
      <c r="Z413" s="1">
        <f t="shared" si="66"/>
        <v>1</v>
      </c>
      <c r="AA413" s="1" t="str">
        <f t="shared" si="67"/>
        <v/>
      </c>
      <c r="AB413" s="1">
        <f t="shared" si="67"/>
        <v>2</v>
      </c>
      <c r="AC413" s="1" t="str">
        <f t="shared" si="67"/>
        <v/>
      </c>
      <c r="AD413" s="1" t="str">
        <f t="shared" si="67"/>
        <v/>
      </c>
      <c r="AE413" s="1">
        <f t="shared" si="65"/>
        <v>2</v>
      </c>
      <c r="AF413" s="1"/>
      <c r="AG413" s="1"/>
      <c r="AH413" s="1"/>
      <c r="AI413" s="1"/>
      <c r="AJ413" s="1"/>
    </row>
    <row r="414" spans="1:36" x14ac:dyDescent="0.3">
      <c r="A414" s="2">
        <v>62</v>
      </c>
      <c r="B414" s="2">
        <v>25</v>
      </c>
      <c r="C414" s="2">
        <v>25</v>
      </c>
      <c r="D414" s="4" t="s">
        <v>9</v>
      </c>
      <c r="E414" s="1">
        <v>4240</v>
      </c>
      <c r="F414" s="1" t="s">
        <v>3</v>
      </c>
      <c r="G414" s="1" t="s">
        <v>89</v>
      </c>
      <c r="H414" s="1">
        <v>335</v>
      </c>
      <c r="I414" s="1"/>
      <c r="J414" s="1">
        <v>1</v>
      </c>
      <c r="K414" s="1" t="s">
        <v>99</v>
      </c>
      <c r="L414" s="1">
        <v>3</v>
      </c>
      <c r="M414" s="1">
        <v>3</v>
      </c>
      <c r="N414" s="3">
        <v>0.33333333333333331</v>
      </c>
      <c r="O414" s="3">
        <v>0.3888888888888889</v>
      </c>
      <c r="P414" s="1" t="s">
        <v>564</v>
      </c>
      <c r="Q414" s="1" t="s">
        <v>15</v>
      </c>
      <c r="R414" s="1" t="s">
        <v>7</v>
      </c>
      <c r="S414" s="1">
        <v>303</v>
      </c>
      <c r="T414" s="1" t="s">
        <v>91</v>
      </c>
      <c r="U414" s="1">
        <f t="shared" si="61"/>
        <v>25</v>
      </c>
      <c r="V414" s="6">
        <f t="shared" si="62"/>
        <v>1</v>
      </c>
      <c r="W414" s="1"/>
      <c r="X414" s="3">
        <f t="shared" si="63"/>
        <v>5.555555555555558E-2</v>
      </c>
      <c r="Y414" s="1" t="str">
        <f t="shared" si="64"/>
        <v/>
      </c>
      <c r="Z414" s="1">
        <f t="shared" si="66"/>
        <v>1</v>
      </c>
      <c r="AA414" s="1" t="str">
        <f t="shared" si="67"/>
        <v/>
      </c>
      <c r="AB414" s="1">
        <f t="shared" si="67"/>
        <v>2</v>
      </c>
      <c r="AC414" s="1" t="str">
        <f t="shared" si="67"/>
        <v/>
      </c>
      <c r="AD414" s="1" t="str">
        <f t="shared" si="67"/>
        <v/>
      </c>
      <c r="AE414" s="1">
        <f t="shared" si="65"/>
        <v>2</v>
      </c>
      <c r="AF414" s="1"/>
      <c r="AG414" s="1"/>
      <c r="AH414" s="1"/>
      <c r="AI414" s="1"/>
      <c r="AJ414" s="1"/>
    </row>
    <row r="415" spans="1:36" x14ac:dyDescent="0.3">
      <c r="A415" s="2">
        <v>253</v>
      </c>
      <c r="B415" s="2">
        <v>25</v>
      </c>
      <c r="C415" s="2">
        <v>26</v>
      </c>
      <c r="D415" s="4"/>
      <c r="E415" s="1">
        <v>4488</v>
      </c>
      <c r="F415" s="1" t="s">
        <v>3</v>
      </c>
      <c r="G415" s="1" t="s">
        <v>326</v>
      </c>
      <c r="H415" s="1">
        <v>101</v>
      </c>
      <c r="I415" s="1"/>
      <c r="J415" s="1">
        <v>2</v>
      </c>
      <c r="K415" s="1" t="s">
        <v>330</v>
      </c>
      <c r="L415" s="1">
        <v>3</v>
      </c>
      <c r="M415" s="1">
        <v>3</v>
      </c>
      <c r="N415" s="3">
        <v>0.33333333333333331</v>
      </c>
      <c r="O415" s="3">
        <v>0.3888888888888889</v>
      </c>
      <c r="P415" s="1" t="s">
        <v>564</v>
      </c>
      <c r="Q415" s="1" t="s">
        <v>15</v>
      </c>
      <c r="R415" s="1" t="s">
        <v>33</v>
      </c>
      <c r="S415" s="1">
        <v>206</v>
      </c>
      <c r="T415" s="1" t="s">
        <v>34</v>
      </c>
      <c r="U415" s="1">
        <f t="shared" si="61"/>
        <v>26</v>
      </c>
      <c r="V415" s="6">
        <f t="shared" si="62"/>
        <v>1.04</v>
      </c>
      <c r="W415" s="1"/>
      <c r="X415" s="3">
        <f t="shared" si="63"/>
        <v>5.555555555555558E-2</v>
      </c>
      <c r="Y415" s="1" t="str">
        <f t="shared" si="64"/>
        <v/>
      </c>
      <c r="Z415" s="1">
        <f t="shared" si="66"/>
        <v>1</v>
      </c>
      <c r="AA415" s="1" t="str">
        <f t="shared" si="67"/>
        <v/>
      </c>
      <c r="AB415" s="1">
        <f t="shared" si="67"/>
        <v>2</v>
      </c>
      <c r="AC415" s="1" t="str">
        <f t="shared" si="67"/>
        <v/>
      </c>
      <c r="AD415" s="1" t="str">
        <f t="shared" si="67"/>
        <v/>
      </c>
      <c r="AE415" s="1">
        <f t="shared" si="65"/>
        <v>2</v>
      </c>
      <c r="AF415" s="1"/>
      <c r="AG415" s="1"/>
      <c r="AH415" s="1"/>
      <c r="AI415" s="1"/>
      <c r="AJ415" s="1"/>
    </row>
    <row r="416" spans="1:36" x14ac:dyDescent="0.3">
      <c r="A416" s="2">
        <v>161</v>
      </c>
      <c r="B416" s="2">
        <v>15</v>
      </c>
      <c r="C416" s="2">
        <v>10</v>
      </c>
      <c r="D416" s="4"/>
      <c r="E416" s="1">
        <v>4620</v>
      </c>
      <c r="F416" s="1" t="s">
        <v>3</v>
      </c>
      <c r="G416" s="1" t="s">
        <v>209</v>
      </c>
      <c r="H416" s="1">
        <v>221</v>
      </c>
      <c r="I416" s="1"/>
      <c r="J416" s="1">
        <v>1</v>
      </c>
      <c r="K416" s="1" t="s">
        <v>214</v>
      </c>
      <c r="L416" s="1">
        <v>3</v>
      </c>
      <c r="M416" s="1">
        <v>3</v>
      </c>
      <c r="N416" s="3">
        <v>0.33333333333333331</v>
      </c>
      <c r="O416" s="3">
        <v>0.3888888888888889</v>
      </c>
      <c r="P416" s="1" t="s">
        <v>564</v>
      </c>
      <c r="Q416" s="1" t="s">
        <v>15</v>
      </c>
      <c r="R416" s="1" t="s">
        <v>197</v>
      </c>
      <c r="S416" s="1">
        <v>110</v>
      </c>
      <c r="T416" s="1" t="s">
        <v>213</v>
      </c>
      <c r="U416" s="1">
        <f t="shared" si="61"/>
        <v>15</v>
      </c>
      <c r="V416" s="6">
        <f t="shared" si="62"/>
        <v>0.66666666666666663</v>
      </c>
      <c r="W416" s="1"/>
      <c r="X416" s="3">
        <f t="shared" si="63"/>
        <v>5.555555555555558E-2</v>
      </c>
      <c r="Y416" s="1" t="str">
        <f t="shared" si="64"/>
        <v/>
      </c>
      <c r="Z416" s="1">
        <f t="shared" si="66"/>
        <v>1</v>
      </c>
      <c r="AA416" s="1" t="str">
        <f t="shared" si="67"/>
        <v/>
      </c>
      <c r="AB416" s="1">
        <f t="shared" si="67"/>
        <v>2</v>
      </c>
      <c r="AC416" s="1" t="str">
        <f t="shared" si="67"/>
        <v/>
      </c>
      <c r="AD416" s="1" t="str">
        <f t="shared" si="67"/>
        <v/>
      </c>
      <c r="AE416" s="1">
        <f t="shared" si="65"/>
        <v>2</v>
      </c>
      <c r="AF416" s="1"/>
      <c r="AG416" s="1"/>
      <c r="AH416" s="1"/>
      <c r="AI416" s="1"/>
      <c r="AJ416" s="1"/>
    </row>
    <row r="417" spans="1:36" x14ac:dyDescent="0.3">
      <c r="A417" s="2">
        <v>368</v>
      </c>
      <c r="B417" s="2">
        <v>20</v>
      </c>
      <c r="C417" s="2">
        <v>7</v>
      </c>
      <c r="D417" s="4"/>
      <c r="E417" s="1">
        <v>4039</v>
      </c>
      <c r="F417" s="1" t="s">
        <v>3</v>
      </c>
      <c r="G417" s="1" t="s">
        <v>391</v>
      </c>
      <c r="H417" s="1">
        <v>216</v>
      </c>
      <c r="I417" s="1"/>
      <c r="J417" s="1">
        <v>1</v>
      </c>
      <c r="K417" s="1" t="s">
        <v>436</v>
      </c>
      <c r="L417" s="1">
        <v>3</v>
      </c>
      <c r="M417" s="1">
        <v>3</v>
      </c>
      <c r="N417" s="3">
        <v>0.33333333333333331</v>
      </c>
      <c r="O417" s="3">
        <v>0.3888888888888889</v>
      </c>
      <c r="P417" s="1" t="s">
        <v>564</v>
      </c>
      <c r="Q417" s="1" t="s">
        <v>15</v>
      </c>
      <c r="R417" s="1" t="s">
        <v>393</v>
      </c>
      <c r="S417" s="1">
        <v>115</v>
      </c>
      <c r="T417" s="1" t="s">
        <v>395</v>
      </c>
      <c r="U417" s="1">
        <f t="shared" si="61"/>
        <v>20</v>
      </c>
      <c r="V417" s="6">
        <f t="shared" si="62"/>
        <v>0.35</v>
      </c>
      <c r="W417" s="1"/>
      <c r="X417" s="3">
        <f t="shared" si="63"/>
        <v>5.555555555555558E-2</v>
      </c>
      <c r="Y417" s="1" t="str">
        <f t="shared" si="64"/>
        <v/>
      </c>
      <c r="Z417" s="1">
        <f t="shared" si="66"/>
        <v>1</v>
      </c>
      <c r="AA417" s="1" t="str">
        <f t="shared" si="67"/>
        <v/>
      </c>
      <c r="AB417" s="1">
        <f t="shared" si="67"/>
        <v>2</v>
      </c>
      <c r="AC417" s="1" t="str">
        <f t="shared" si="67"/>
        <v/>
      </c>
      <c r="AD417" s="1" t="str">
        <f t="shared" si="67"/>
        <v/>
      </c>
      <c r="AE417" s="1">
        <f t="shared" si="65"/>
        <v>2</v>
      </c>
      <c r="AF417" s="1"/>
      <c r="AG417" s="1"/>
      <c r="AH417" s="1"/>
      <c r="AI417" s="1"/>
      <c r="AJ417" s="1"/>
    </row>
    <row r="418" spans="1:36" x14ac:dyDescent="0.3">
      <c r="A418" s="2">
        <v>394</v>
      </c>
      <c r="B418" s="2">
        <v>25</v>
      </c>
      <c r="C418" s="2">
        <v>10</v>
      </c>
      <c r="D418" s="4"/>
      <c r="E418" s="1">
        <v>4848</v>
      </c>
      <c r="F418" s="1" t="s">
        <v>3</v>
      </c>
      <c r="G418" s="1" t="s">
        <v>460</v>
      </c>
      <c r="H418" s="1">
        <v>314</v>
      </c>
      <c r="I418" s="1"/>
      <c r="J418" s="1">
        <v>1</v>
      </c>
      <c r="K418" s="1" t="s">
        <v>469</v>
      </c>
      <c r="L418" s="1">
        <v>3</v>
      </c>
      <c r="M418" s="1">
        <v>3</v>
      </c>
      <c r="N418" s="3">
        <v>0.33333333333333331</v>
      </c>
      <c r="O418" s="3">
        <v>0.3888888888888889</v>
      </c>
      <c r="P418" s="1" t="s">
        <v>564</v>
      </c>
      <c r="Q418" s="1" t="s">
        <v>15</v>
      </c>
      <c r="R418" s="1" t="s">
        <v>146</v>
      </c>
      <c r="S418" s="1">
        <v>340</v>
      </c>
      <c r="T418" s="1" t="s">
        <v>467</v>
      </c>
      <c r="U418" s="1">
        <f t="shared" si="61"/>
        <v>25</v>
      </c>
      <c r="V418" s="6">
        <f t="shared" si="62"/>
        <v>0.4</v>
      </c>
      <c r="W418" s="1"/>
      <c r="X418" s="3">
        <f t="shared" si="63"/>
        <v>5.555555555555558E-2</v>
      </c>
      <c r="Y418" s="1" t="str">
        <f t="shared" si="64"/>
        <v/>
      </c>
      <c r="Z418" s="1">
        <f t="shared" si="66"/>
        <v>1</v>
      </c>
      <c r="AA418" s="1" t="str">
        <f t="shared" si="67"/>
        <v/>
      </c>
      <c r="AB418" s="1">
        <f t="shared" si="67"/>
        <v>2</v>
      </c>
      <c r="AC418" s="1" t="str">
        <f t="shared" si="67"/>
        <v/>
      </c>
      <c r="AD418" s="1" t="str">
        <f t="shared" si="67"/>
        <v/>
      </c>
      <c r="AE418" s="1">
        <f t="shared" si="65"/>
        <v>2</v>
      </c>
      <c r="AF418" s="1"/>
      <c r="AG418" s="1"/>
      <c r="AH418" s="1"/>
      <c r="AI418" s="1"/>
      <c r="AJ418" s="1"/>
    </row>
    <row r="419" spans="1:36" x14ac:dyDescent="0.3">
      <c r="A419" s="2">
        <v>102</v>
      </c>
      <c r="B419" s="2">
        <v>25</v>
      </c>
      <c r="C419" s="2">
        <v>25</v>
      </c>
      <c r="D419" s="4"/>
      <c r="E419" s="1">
        <v>4224</v>
      </c>
      <c r="F419" s="1" t="s">
        <v>3</v>
      </c>
      <c r="G419" s="1" t="s">
        <v>136</v>
      </c>
      <c r="H419" s="1">
        <v>110</v>
      </c>
      <c r="I419" s="1"/>
      <c r="J419" s="1">
        <v>1</v>
      </c>
      <c r="K419" s="1" t="s">
        <v>137</v>
      </c>
      <c r="L419" s="1">
        <v>3</v>
      </c>
      <c r="M419" s="1">
        <v>3</v>
      </c>
      <c r="N419" s="3">
        <v>0.33333333333333331</v>
      </c>
      <c r="O419" s="3">
        <v>0.3888888888888889</v>
      </c>
      <c r="P419" s="1" t="s">
        <v>564</v>
      </c>
      <c r="Q419" s="1" t="s">
        <v>15</v>
      </c>
      <c r="R419" s="1" t="s">
        <v>26</v>
      </c>
      <c r="S419" s="1">
        <v>402</v>
      </c>
      <c r="T419" s="1" t="s">
        <v>52</v>
      </c>
      <c r="U419" s="1">
        <f t="shared" si="61"/>
        <v>25</v>
      </c>
      <c r="V419" s="6">
        <f t="shared" si="62"/>
        <v>1</v>
      </c>
      <c r="W419" s="1"/>
      <c r="X419" s="3">
        <f t="shared" si="63"/>
        <v>5.555555555555558E-2</v>
      </c>
      <c r="Y419" s="1" t="str">
        <f t="shared" si="64"/>
        <v/>
      </c>
      <c r="Z419" s="1">
        <f t="shared" si="66"/>
        <v>1</v>
      </c>
      <c r="AA419" s="1" t="str">
        <f t="shared" si="67"/>
        <v/>
      </c>
      <c r="AB419" s="1">
        <f t="shared" si="67"/>
        <v>2</v>
      </c>
      <c r="AC419" s="1" t="str">
        <f t="shared" si="67"/>
        <v/>
      </c>
      <c r="AD419" s="1" t="str">
        <f t="shared" si="67"/>
        <v/>
      </c>
      <c r="AE419" s="1">
        <f t="shared" si="65"/>
        <v>2</v>
      </c>
      <c r="AF419" s="1"/>
      <c r="AG419" s="1"/>
      <c r="AH419" s="1"/>
      <c r="AI419" s="1"/>
      <c r="AJ419" s="1"/>
    </row>
    <row r="420" spans="1:36" x14ac:dyDescent="0.3">
      <c r="A420" s="2">
        <v>56</v>
      </c>
      <c r="B420" s="2">
        <v>25</v>
      </c>
      <c r="C420" s="2">
        <v>26</v>
      </c>
      <c r="D420" s="4" t="s">
        <v>9</v>
      </c>
      <c r="E420" s="1">
        <v>4263</v>
      </c>
      <c r="F420" s="1" t="s">
        <v>3</v>
      </c>
      <c r="G420" s="1" t="s">
        <v>89</v>
      </c>
      <c r="H420" s="1">
        <v>240</v>
      </c>
      <c r="I420" s="1"/>
      <c r="J420" s="1">
        <v>1</v>
      </c>
      <c r="K420" s="1" t="s">
        <v>92</v>
      </c>
      <c r="L420" s="1">
        <v>3</v>
      </c>
      <c r="M420" s="1">
        <v>3</v>
      </c>
      <c r="N420" s="3">
        <v>0.33333333333333331</v>
      </c>
      <c r="O420" s="3">
        <v>0.3888888888888889</v>
      </c>
      <c r="P420" s="1" t="s">
        <v>564</v>
      </c>
      <c r="Q420" s="1" t="s">
        <v>15</v>
      </c>
      <c r="R420" s="1" t="s">
        <v>7</v>
      </c>
      <c r="S420" s="1">
        <v>334</v>
      </c>
      <c r="T420" s="1" t="s">
        <v>93</v>
      </c>
      <c r="U420" s="1">
        <f t="shared" si="61"/>
        <v>26</v>
      </c>
      <c r="V420" s="6">
        <f t="shared" si="62"/>
        <v>1.04</v>
      </c>
      <c r="W420" s="1"/>
      <c r="X420" s="3">
        <f t="shared" si="63"/>
        <v>5.555555555555558E-2</v>
      </c>
      <c r="Y420" s="1" t="str">
        <f t="shared" si="64"/>
        <v/>
      </c>
      <c r="Z420" s="1">
        <f t="shared" si="66"/>
        <v>1</v>
      </c>
      <c r="AA420" s="1" t="str">
        <f t="shared" si="67"/>
        <v/>
      </c>
      <c r="AB420" s="1">
        <f t="shared" si="67"/>
        <v>2</v>
      </c>
      <c r="AC420" s="1" t="str">
        <f t="shared" si="67"/>
        <v/>
      </c>
      <c r="AD420" s="1" t="str">
        <f t="shared" si="67"/>
        <v/>
      </c>
      <c r="AE420" s="1">
        <f t="shared" si="65"/>
        <v>2</v>
      </c>
      <c r="AF420" s="1"/>
      <c r="AG420" s="1"/>
      <c r="AH420" s="1"/>
      <c r="AI420" s="1"/>
      <c r="AJ420" s="1"/>
    </row>
    <row r="421" spans="1:36" x14ac:dyDescent="0.3">
      <c r="A421" s="2">
        <v>447</v>
      </c>
      <c r="B421" s="2">
        <v>25</v>
      </c>
      <c r="C421" s="2">
        <v>15</v>
      </c>
      <c r="D421" s="4"/>
      <c r="E421" s="1">
        <v>4254</v>
      </c>
      <c r="F421" s="1" t="s">
        <v>3</v>
      </c>
      <c r="G421" s="1" t="s">
        <v>521</v>
      </c>
      <c r="H421" s="1">
        <v>468</v>
      </c>
      <c r="I421" s="1"/>
      <c r="J421" s="1">
        <v>1</v>
      </c>
      <c r="K421" s="1" t="s">
        <v>530</v>
      </c>
      <c r="L421" s="1">
        <v>3</v>
      </c>
      <c r="M421" s="1">
        <v>3</v>
      </c>
      <c r="N421" s="3">
        <v>0.33333333333333331</v>
      </c>
      <c r="O421" s="3">
        <v>0.3888888888888889</v>
      </c>
      <c r="P421" s="1" t="s">
        <v>564</v>
      </c>
      <c r="Q421" s="1" t="s">
        <v>15</v>
      </c>
      <c r="R421" s="1" t="s">
        <v>36</v>
      </c>
      <c r="S421" s="1">
        <v>143</v>
      </c>
      <c r="T421" s="1" t="s">
        <v>523</v>
      </c>
      <c r="U421" s="1">
        <f t="shared" si="61"/>
        <v>25</v>
      </c>
      <c r="V421" s="6">
        <f t="shared" si="62"/>
        <v>0.6</v>
      </c>
      <c r="W421" s="1"/>
      <c r="X421" s="3">
        <f t="shared" si="63"/>
        <v>5.555555555555558E-2</v>
      </c>
      <c r="Y421" s="1" t="str">
        <f t="shared" si="64"/>
        <v/>
      </c>
      <c r="Z421" s="1">
        <f t="shared" si="66"/>
        <v>1</v>
      </c>
      <c r="AA421" s="1" t="str">
        <f t="shared" si="67"/>
        <v/>
      </c>
      <c r="AB421" s="1">
        <f t="shared" si="67"/>
        <v>2</v>
      </c>
      <c r="AC421" s="1" t="str">
        <f t="shared" si="67"/>
        <v/>
      </c>
      <c r="AD421" s="1" t="str">
        <f t="shared" si="67"/>
        <v/>
      </c>
      <c r="AE421" s="1">
        <f t="shared" si="65"/>
        <v>2</v>
      </c>
      <c r="AF421" s="1"/>
      <c r="AG421" s="1"/>
      <c r="AH421" s="1"/>
      <c r="AI421" s="1"/>
      <c r="AJ421" s="1"/>
    </row>
    <row r="422" spans="1:36" x14ac:dyDescent="0.3">
      <c r="A422" s="2">
        <v>418</v>
      </c>
      <c r="B422" s="2">
        <v>25</v>
      </c>
      <c r="C422" s="2">
        <v>24</v>
      </c>
      <c r="D422" s="4"/>
      <c r="E422" s="1">
        <v>4856</v>
      </c>
      <c r="F422" s="1" t="s">
        <v>3</v>
      </c>
      <c r="G422" s="1" t="s">
        <v>488</v>
      </c>
      <c r="H422" s="1">
        <v>291</v>
      </c>
      <c r="I422" s="1"/>
      <c r="J422" s="1">
        <v>1</v>
      </c>
      <c r="K422" s="1" t="s">
        <v>493</v>
      </c>
      <c r="L422" s="1">
        <v>3</v>
      </c>
      <c r="M422" s="1">
        <v>3</v>
      </c>
      <c r="N422" s="3">
        <v>0.33333333333333331</v>
      </c>
      <c r="O422" s="3">
        <v>0.3888888888888889</v>
      </c>
      <c r="P422" s="1" t="s">
        <v>564</v>
      </c>
      <c r="Q422" s="1" t="s">
        <v>15</v>
      </c>
      <c r="R422" s="1" t="s">
        <v>197</v>
      </c>
      <c r="S422" s="1">
        <v>101</v>
      </c>
      <c r="T422" s="1" t="s">
        <v>490</v>
      </c>
      <c r="U422" s="1">
        <f t="shared" si="61"/>
        <v>25</v>
      </c>
      <c r="V422" s="6">
        <f t="shared" si="62"/>
        <v>0.96</v>
      </c>
      <c r="W422" s="1"/>
      <c r="X422" s="3">
        <f t="shared" si="63"/>
        <v>5.555555555555558E-2</v>
      </c>
      <c r="Y422" s="1" t="str">
        <f t="shared" si="64"/>
        <v/>
      </c>
      <c r="Z422" s="1">
        <f t="shared" si="66"/>
        <v>1</v>
      </c>
      <c r="AA422" s="1" t="str">
        <f t="shared" ref="AA422:AD441" si="68">IFERROR(FIND(AA$1,$Q422),"")</f>
        <v/>
      </c>
      <c r="AB422" s="1">
        <f t="shared" si="68"/>
        <v>2</v>
      </c>
      <c r="AC422" s="1" t="str">
        <f t="shared" si="68"/>
        <v/>
      </c>
      <c r="AD422" s="1" t="str">
        <f t="shared" si="68"/>
        <v/>
      </c>
      <c r="AE422" s="1">
        <f t="shared" si="65"/>
        <v>2</v>
      </c>
      <c r="AF422" s="1"/>
      <c r="AG422" s="1"/>
      <c r="AH422" s="1"/>
      <c r="AI422" s="1"/>
      <c r="AJ422" s="1"/>
    </row>
    <row r="423" spans="1:36" x14ac:dyDescent="0.3">
      <c r="A423" s="2">
        <v>20</v>
      </c>
      <c r="B423" s="2">
        <v>18</v>
      </c>
      <c r="C423" s="2">
        <v>6</v>
      </c>
      <c r="D423" s="4"/>
      <c r="E423" s="1">
        <v>4433</v>
      </c>
      <c r="F423" s="1" t="s">
        <v>3</v>
      </c>
      <c r="G423" s="1" t="s">
        <v>31</v>
      </c>
      <c r="H423" s="1">
        <v>610</v>
      </c>
      <c r="I423" s="1"/>
      <c r="J423" s="1">
        <v>1</v>
      </c>
      <c r="K423" s="1" t="s">
        <v>46</v>
      </c>
      <c r="L423" s="1">
        <v>3</v>
      </c>
      <c r="M423" s="1">
        <v>3</v>
      </c>
      <c r="N423" s="3">
        <v>0.33333333333333331</v>
      </c>
      <c r="O423" s="3">
        <v>0.43055555555555558</v>
      </c>
      <c r="P423" s="1" t="s">
        <v>564</v>
      </c>
      <c r="Q423" s="1" t="s">
        <v>15</v>
      </c>
      <c r="R423" s="1" t="s">
        <v>7</v>
      </c>
      <c r="S423" s="1">
        <v>9</v>
      </c>
      <c r="T423" s="1" t="s">
        <v>39</v>
      </c>
      <c r="U423" s="1">
        <f t="shared" si="61"/>
        <v>18</v>
      </c>
      <c r="V423" s="6">
        <f t="shared" si="62"/>
        <v>0.33333333333333331</v>
      </c>
      <c r="W423" s="1"/>
      <c r="X423" s="3">
        <f t="shared" si="63"/>
        <v>9.7222222222222265E-2</v>
      </c>
      <c r="Y423" s="1" t="str">
        <f t="shared" si="64"/>
        <v/>
      </c>
      <c r="Z423" s="1">
        <f t="shared" si="66"/>
        <v>1</v>
      </c>
      <c r="AA423" s="1" t="str">
        <f t="shared" si="68"/>
        <v/>
      </c>
      <c r="AB423" s="1">
        <f t="shared" si="68"/>
        <v>2</v>
      </c>
      <c r="AC423" s="1" t="str">
        <f t="shared" si="68"/>
        <v/>
      </c>
      <c r="AD423" s="1" t="str">
        <f t="shared" si="68"/>
        <v/>
      </c>
      <c r="AE423" s="1">
        <f t="shared" si="65"/>
        <v>2</v>
      </c>
      <c r="AF423" s="1"/>
      <c r="AG423" s="1"/>
      <c r="AH423" s="1"/>
      <c r="AI423" s="1"/>
      <c r="AJ423" s="1"/>
    </row>
    <row r="424" spans="1:36" x14ac:dyDescent="0.3">
      <c r="A424" s="2">
        <v>315</v>
      </c>
      <c r="B424" s="2">
        <v>25</v>
      </c>
      <c r="C424" s="2">
        <v>2</v>
      </c>
      <c r="D424" s="4"/>
      <c r="E424" s="1">
        <v>3985</v>
      </c>
      <c r="F424" s="1" t="s">
        <v>3</v>
      </c>
      <c r="G424" s="1" t="s">
        <v>391</v>
      </c>
      <c r="H424" s="1">
        <v>103</v>
      </c>
      <c r="I424" s="1"/>
      <c r="J424" s="1">
        <v>1</v>
      </c>
      <c r="K424" s="1" t="s">
        <v>394</v>
      </c>
      <c r="L424" s="1">
        <v>1</v>
      </c>
      <c r="M424" s="1">
        <v>1</v>
      </c>
      <c r="N424" s="3">
        <v>0.39583333333333331</v>
      </c>
      <c r="O424" s="3">
        <v>0.43055555555555558</v>
      </c>
      <c r="P424" s="1" t="s">
        <v>564</v>
      </c>
      <c r="Q424" s="1" t="s">
        <v>15</v>
      </c>
      <c r="R424" s="1" t="s">
        <v>393</v>
      </c>
      <c r="S424" s="1">
        <v>115</v>
      </c>
      <c r="T424" s="1" t="s">
        <v>395</v>
      </c>
      <c r="U424" s="1">
        <f t="shared" si="61"/>
        <v>25</v>
      </c>
      <c r="V424" s="6">
        <f t="shared" si="62"/>
        <v>0.08</v>
      </c>
      <c r="W424" s="1"/>
      <c r="X424" s="3">
        <f t="shared" si="63"/>
        <v>3.4722222222222265E-2</v>
      </c>
      <c r="Y424" s="1" t="str">
        <f t="shared" si="64"/>
        <v/>
      </c>
      <c r="Z424" s="1">
        <f t="shared" si="66"/>
        <v>1</v>
      </c>
      <c r="AA424" s="1" t="str">
        <f t="shared" si="68"/>
        <v/>
      </c>
      <c r="AB424" s="1">
        <f t="shared" si="68"/>
        <v>2</v>
      </c>
      <c r="AC424" s="1" t="str">
        <f t="shared" si="68"/>
        <v/>
      </c>
      <c r="AD424" s="1" t="str">
        <f t="shared" si="68"/>
        <v/>
      </c>
      <c r="AE424" s="1">
        <f t="shared" si="65"/>
        <v>2</v>
      </c>
      <c r="AF424" s="1"/>
      <c r="AG424" s="1"/>
      <c r="AH424" s="1"/>
      <c r="AI424" s="1"/>
      <c r="AJ424" s="1"/>
    </row>
    <row r="425" spans="1:36" x14ac:dyDescent="0.3">
      <c r="A425" s="2">
        <v>404</v>
      </c>
      <c r="B425" s="2">
        <v>25</v>
      </c>
      <c r="C425" s="2">
        <v>25</v>
      </c>
      <c r="D425" s="4" t="s">
        <v>9</v>
      </c>
      <c r="E425" s="1">
        <v>4671</v>
      </c>
      <c r="F425" s="1" t="s">
        <v>3</v>
      </c>
      <c r="G425" s="1" t="s">
        <v>471</v>
      </c>
      <c r="H425" s="1">
        <v>231</v>
      </c>
      <c r="I425" s="1"/>
      <c r="J425" s="1">
        <v>1</v>
      </c>
      <c r="K425" s="1" t="s">
        <v>477</v>
      </c>
      <c r="L425" s="1">
        <v>3</v>
      </c>
      <c r="M425" s="1">
        <v>3</v>
      </c>
      <c r="N425" s="3">
        <v>0.39583333333333331</v>
      </c>
      <c r="O425" s="3">
        <v>0.4513888888888889</v>
      </c>
      <c r="P425" s="1" t="s">
        <v>564</v>
      </c>
      <c r="Q425" s="1" t="s">
        <v>15</v>
      </c>
      <c r="R425" s="1" t="s">
        <v>70</v>
      </c>
      <c r="S425" s="1">
        <v>350</v>
      </c>
      <c r="T425" s="1" t="s">
        <v>389</v>
      </c>
      <c r="U425" s="1">
        <f t="shared" si="61"/>
        <v>25</v>
      </c>
      <c r="V425" s="6">
        <f t="shared" si="62"/>
        <v>1</v>
      </c>
      <c r="W425" s="1"/>
      <c r="X425" s="3">
        <f t="shared" si="63"/>
        <v>5.555555555555558E-2</v>
      </c>
      <c r="Y425" s="1" t="str">
        <f t="shared" si="64"/>
        <v/>
      </c>
      <c r="Z425" s="1">
        <f t="shared" si="66"/>
        <v>1</v>
      </c>
      <c r="AA425" s="1" t="str">
        <f t="shared" si="68"/>
        <v/>
      </c>
      <c r="AB425" s="1">
        <f t="shared" si="68"/>
        <v>2</v>
      </c>
      <c r="AC425" s="1" t="str">
        <f t="shared" si="68"/>
        <v/>
      </c>
      <c r="AD425" s="1" t="str">
        <f t="shared" si="68"/>
        <v/>
      </c>
      <c r="AE425" s="1">
        <f t="shared" si="65"/>
        <v>2</v>
      </c>
      <c r="AF425" s="1"/>
      <c r="AG425" s="1"/>
      <c r="AH425" s="1"/>
      <c r="AI425" s="1"/>
      <c r="AJ425" s="1"/>
    </row>
    <row r="426" spans="1:36" x14ac:dyDescent="0.3">
      <c r="A426" s="2">
        <v>52</v>
      </c>
      <c r="B426" s="2">
        <v>15</v>
      </c>
      <c r="C426" s="2">
        <v>6</v>
      </c>
      <c r="D426" s="4"/>
      <c r="E426" s="1">
        <v>5149</v>
      </c>
      <c r="F426" s="1" t="s">
        <v>3</v>
      </c>
      <c r="G426" s="1" t="s">
        <v>56</v>
      </c>
      <c r="H426" s="1">
        <v>520</v>
      </c>
      <c r="I426" s="1"/>
      <c r="J426" s="1">
        <v>1</v>
      </c>
      <c r="K426" s="1" t="s">
        <v>88</v>
      </c>
      <c r="L426" s="1">
        <v>3</v>
      </c>
      <c r="M426" s="1">
        <v>3</v>
      </c>
      <c r="N426" s="3">
        <v>0.39583333333333331</v>
      </c>
      <c r="O426" s="3">
        <v>0.4513888888888889</v>
      </c>
      <c r="P426" s="1" t="s">
        <v>564</v>
      </c>
      <c r="Q426" s="1" t="s">
        <v>15</v>
      </c>
      <c r="R426" s="1" t="s">
        <v>58</v>
      </c>
      <c r="S426" s="1">
        <v>208</v>
      </c>
      <c r="T426" s="1" t="s">
        <v>59</v>
      </c>
      <c r="U426" s="1">
        <f t="shared" si="61"/>
        <v>15</v>
      </c>
      <c r="V426" s="6">
        <f t="shared" si="62"/>
        <v>0.4</v>
      </c>
      <c r="W426" s="1"/>
      <c r="X426" s="3">
        <f t="shared" si="63"/>
        <v>5.555555555555558E-2</v>
      </c>
      <c r="Y426" s="1" t="str">
        <f t="shared" si="64"/>
        <v/>
      </c>
      <c r="Z426" s="1">
        <f t="shared" si="66"/>
        <v>1</v>
      </c>
      <c r="AA426" s="1" t="str">
        <f t="shared" si="68"/>
        <v/>
      </c>
      <c r="AB426" s="1">
        <f t="shared" si="68"/>
        <v>2</v>
      </c>
      <c r="AC426" s="1" t="str">
        <f t="shared" si="68"/>
        <v/>
      </c>
      <c r="AD426" s="1" t="str">
        <f t="shared" si="68"/>
        <v/>
      </c>
      <c r="AE426" s="1">
        <f t="shared" si="65"/>
        <v>2</v>
      </c>
      <c r="AF426" s="1"/>
      <c r="AG426" s="1"/>
      <c r="AH426" s="1"/>
      <c r="AI426" s="1"/>
      <c r="AJ426" s="1"/>
    </row>
    <row r="427" spans="1:36" x14ac:dyDescent="0.3">
      <c r="A427" s="2">
        <v>169</v>
      </c>
      <c r="B427" s="2">
        <v>0</v>
      </c>
      <c r="C427" s="2">
        <v>0</v>
      </c>
      <c r="D427" s="4"/>
      <c r="E427" s="1">
        <v>4629</v>
      </c>
      <c r="F427" s="1" t="s">
        <v>3</v>
      </c>
      <c r="G427" s="1" t="s">
        <v>209</v>
      </c>
      <c r="H427" s="1">
        <v>332</v>
      </c>
      <c r="I427" s="1"/>
      <c r="J427" s="1">
        <v>1</v>
      </c>
      <c r="K427" s="1" t="s">
        <v>227</v>
      </c>
      <c r="L427" s="1">
        <v>3</v>
      </c>
      <c r="M427" s="1">
        <v>3</v>
      </c>
      <c r="N427" s="3">
        <v>0.39583333333333331</v>
      </c>
      <c r="O427" s="3">
        <v>0.4513888888888889</v>
      </c>
      <c r="P427" s="1" t="s">
        <v>564</v>
      </c>
      <c r="Q427" s="1" t="s">
        <v>15</v>
      </c>
      <c r="R427" s="1" t="s">
        <v>197</v>
      </c>
      <c r="S427" s="1">
        <v>145</v>
      </c>
      <c r="T427" s="1" t="s">
        <v>226</v>
      </c>
      <c r="U427" s="1">
        <f t="shared" si="61"/>
        <v>0</v>
      </c>
      <c r="V427" s="6" t="e">
        <f t="shared" si="62"/>
        <v>#DIV/0!</v>
      </c>
      <c r="W427" s="1"/>
      <c r="X427" s="3">
        <f t="shared" si="63"/>
        <v>5.555555555555558E-2</v>
      </c>
      <c r="Y427" s="1" t="str">
        <f t="shared" si="64"/>
        <v/>
      </c>
      <c r="Z427" s="1">
        <f t="shared" si="66"/>
        <v>1</v>
      </c>
      <c r="AA427" s="1" t="str">
        <f t="shared" si="68"/>
        <v/>
      </c>
      <c r="AB427" s="1">
        <f t="shared" si="68"/>
        <v>2</v>
      </c>
      <c r="AC427" s="1" t="str">
        <f t="shared" si="68"/>
        <v/>
      </c>
      <c r="AD427" s="1" t="str">
        <f t="shared" si="68"/>
        <v/>
      </c>
      <c r="AE427" s="1">
        <f t="shared" si="65"/>
        <v>2</v>
      </c>
      <c r="AF427" s="1"/>
      <c r="AG427" s="1"/>
      <c r="AH427" s="1"/>
      <c r="AI427" s="1"/>
      <c r="AJ427" s="1"/>
    </row>
    <row r="428" spans="1:36" x14ac:dyDescent="0.3">
      <c r="A428" s="2">
        <v>435</v>
      </c>
      <c r="B428" s="2">
        <v>25</v>
      </c>
      <c r="C428" s="2">
        <v>13</v>
      </c>
      <c r="D428" s="4"/>
      <c r="E428" s="1">
        <v>4691</v>
      </c>
      <c r="F428" s="1" t="s">
        <v>3</v>
      </c>
      <c r="G428" s="1" t="s">
        <v>511</v>
      </c>
      <c r="H428" s="1">
        <v>231</v>
      </c>
      <c r="I428" s="1"/>
      <c r="J428" s="1">
        <v>1</v>
      </c>
      <c r="K428" s="1" t="s">
        <v>515</v>
      </c>
      <c r="L428" s="1">
        <v>3</v>
      </c>
      <c r="M428" s="1">
        <v>3</v>
      </c>
      <c r="N428" s="3">
        <v>0.39583333333333331</v>
      </c>
      <c r="O428" s="3">
        <v>0.4513888888888889</v>
      </c>
      <c r="P428" s="1" t="s">
        <v>564</v>
      </c>
      <c r="Q428" s="1" t="s">
        <v>15</v>
      </c>
      <c r="R428" s="1" t="s">
        <v>70</v>
      </c>
      <c r="S428" s="1">
        <v>480</v>
      </c>
      <c r="T428" s="1" t="s">
        <v>516</v>
      </c>
      <c r="U428" s="1">
        <f t="shared" si="61"/>
        <v>25</v>
      </c>
      <c r="V428" s="6">
        <f t="shared" si="62"/>
        <v>0.52</v>
      </c>
      <c r="W428" s="1"/>
      <c r="X428" s="3">
        <f t="shared" si="63"/>
        <v>5.555555555555558E-2</v>
      </c>
      <c r="Y428" s="1" t="str">
        <f t="shared" si="64"/>
        <v/>
      </c>
      <c r="Z428" s="1">
        <f t="shared" si="66"/>
        <v>1</v>
      </c>
      <c r="AA428" s="1" t="str">
        <f t="shared" si="68"/>
        <v/>
      </c>
      <c r="AB428" s="1">
        <f t="shared" si="68"/>
        <v>2</v>
      </c>
      <c r="AC428" s="1" t="str">
        <f t="shared" si="68"/>
        <v/>
      </c>
      <c r="AD428" s="1" t="str">
        <f t="shared" si="68"/>
        <v/>
      </c>
      <c r="AE428" s="1">
        <f t="shared" si="65"/>
        <v>2</v>
      </c>
      <c r="AF428" s="1"/>
      <c r="AG428" s="1"/>
      <c r="AH428" s="1"/>
      <c r="AI428" s="1"/>
      <c r="AJ428" s="1"/>
    </row>
    <row r="429" spans="1:36" x14ac:dyDescent="0.3">
      <c r="A429" s="2">
        <v>451</v>
      </c>
      <c r="B429" s="2">
        <v>25</v>
      </c>
      <c r="C429" s="2">
        <v>25</v>
      </c>
      <c r="D429" s="4" t="s">
        <v>9</v>
      </c>
      <c r="E429" s="1">
        <v>4860</v>
      </c>
      <c r="F429" s="1" t="s">
        <v>3</v>
      </c>
      <c r="G429" s="1" t="s">
        <v>532</v>
      </c>
      <c r="H429" s="1">
        <v>200</v>
      </c>
      <c r="I429" s="1"/>
      <c r="J429" s="1">
        <v>1</v>
      </c>
      <c r="K429" s="1" t="s">
        <v>534</v>
      </c>
      <c r="L429" s="1">
        <v>3</v>
      </c>
      <c r="M429" s="1">
        <v>3</v>
      </c>
      <c r="N429" s="3">
        <v>0.39583333333333331</v>
      </c>
      <c r="O429" s="3">
        <v>0.4513888888888889</v>
      </c>
      <c r="P429" s="1" t="s">
        <v>564</v>
      </c>
      <c r="Q429" s="1" t="s">
        <v>15</v>
      </c>
      <c r="R429" s="1" t="s">
        <v>146</v>
      </c>
      <c r="S429" s="1">
        <v>340</v>
      </c>
      <c r="T429" s="1" t="s">
        <v>347</v>
      </c>
      <c r="U429" s="1">
        <f t="shared" si="61"/>
        <v>25</v>
      </c>
      <c r="V429" s="6">
        <f t="shared" si="62"/>
        <v>1</v>
      </c>
      <c r="W429" s="1"/>
      <c r="X429" s="3">
        <f t="shared" si="63"/>
        <v>5.555555555555558E-2</v>
      </c>
      <c r="Y429" s="1" t="str">
        <f t="shared" si="64"/>
        <v/>
      </c>
      <c r="Z429" s="1">
        <f t="shared" si="66"/>
        <v>1</v>
      </c>
      <c r="AA429" s="1" t="str">
        <f t="shared" si="68"/>
        <v/>
      </c>
      <c r="AB429" s="1">
        <f t="shared" si="68"/>
        <v>2</v>
      </c>
      <c r="AC429" s="1" t="str">
        <f t="shared" si="68"/>
        <v/>
      </c>
      <c r="AD429" s="1" t="str">
        <f t="shared" si="68"/>
        <v/>
      </c>
      <c r="AE429" s="1">
        <f t="shared" si="65"/>
        <v>2</v>
      </c>
      <c r="AF429" s="1"/>
      <c r="AG429" s="1"/>
      <c r="AH429" s="1"/>
      <c r="AI429" s="1"/>
      <c r="AJ429" s="1"/>
    </row>
    <row r="430" spans="1:36" x14ac:dyDescent="0.3">
      <c r="A430" s="2">
        <v>114</v>
      </c>
      <c r="B430" s="2">
        <v>16</v>
      </c>
      <c r="C430" s="2">
        <v>13</v>
      </c>
      <c r="D430" s="4"/>
      <c r="E430" s="1">
        <v>3965</v>
      </c>
      <c r="F430" s="1" t="s">
        <v>3</v>
      </c>
      <c r="G430" s="1" t="s">
        <v>144</v>
      </c>
      <c r="H430" s="1">
        <v>164</v>
      </c>
      <c r="I430" s="1"/>
      <c r="J430" s="1">
        <v>1</v>
      </c>
      <c r="K430" s="1" t="s">
        <v>154</v>
      </c>
      <c r="L430" s="1">
        <v>3</v>
      </c>
      <c r="M430" s="1">
        <v>3</v>
      </c>
      <c r="N430" s="3">
        <v>0.39583333333333331</v>
      </c>
      <c r="O430" s="3">
        <v>0.4513888888888889</v>
      </c>
      <c r="P430" s="1" t="s">
        <v>564</v>
      </c>
      <c r="Q430" s="1" t="s">
        <v>15</v>
      </c>
      <c r="R430" s="1" t="s">
        <v>146</v>
      </c>
      <c r="S430" s="1">
        <v>435</v>
      </c>
      <c r="T430" s="1" t="s">
        <v>150</v>
      </c>
      <c r="U430" s="1">
        <f t="shared" si="61"/>
        <v>16</v>
      </c>
      <c r="V430" s="6">
        <f t="shared" si="62"/>
        <v>0.8125</v>
      </c>
      <c r="W430" s="1"/>
      <c r="X430" s="3">
        <f t="shared" si="63"/>
        <v>5.555555555555558E-2</v>
      </c>
      <c r="Y430" s="1" t="str">
        <f t="shared" si="64"/>
        <v/>
      </c>
      <c r="Z430" s="1">
        <f t="shared" si="66"/>
        <v>1</v>
      </c>
      <c r="AA430" s="1" t="str">
        <f t="shared" si="68"/>
        <v/>
      </c>
      <c r="AB430" s="1">
        <f t="shared" si="68"/>
        <v>2</v>
      </c>
      <c r="AC430" s="1" t="str">
        <f t="shared" si="68"/>
        <v/>
      </c>
      <c r="AD430" s="1" t="str">
        <f t="shared" si="68"/>
        <v/>
      </c>
      <c r="AE430" s="1">
        <f t="shared" si="65"/>
        <v>2</v>
      </c>
      <c r="AF430" s="1"/>
      <c r="AG430" s="1"/>
      <c r="AH430" s="1"/>
      <c r="AI430" s="1"/>
      <c r="AJ430" s="1"/>
    </row>
    <row r="431" spans="1:36" x14ac:dyDescent="0.3">
      <c r="A431" s="2">
        <v>121</v>
      </c>
      <c r="B431" s="2">
        <v>14</v>
      </c>
      <c r="C431" s="2">
        <v>16</v>
      </c>
      <c r="D431" s="4"/>
      <c r="E431" s="1">
        <v>3971</v>
      </c>
      <c r="F431" s="1" t="s">
        <v>3</v>
      </c>
      <c r="G431" s="1" t="s">
        <v>144</v>
      </c>
      <c r="H431" s="1">
        <v>257</v>
      </c>
      <c r="I431" s="1"/>
      <c r="J431" s="1">
        <v>1</v>
      </c>
      <c r="K431" s="1" t="s">
        <v>163</v>
      </c>
      <c r="L431" s="1">
        <v>3</v>
      </c>
      <c r="M431" s="1">
        <v>3</v>
      </c>
      <c r="N431" s="3">
        <v>0.39583333333333331</v>
      </c>
      <c r="O431" s="3">
        <v>0.4513888888888889</v>
      </c>
      <c r="P431" s="1" t="s">
        <v>564</v>
      </c>
      <c r="Q431" s="1" t="s">
        <v>15</v>
      </c>
      <c r="R431" s="1" t="s">
        <v>146</v>
      </c>
      <c r="S431" s="1">
        <v>211</v>
      </c>
      <c r="T431" s="1" t="s">
        <v>153</v>
      </c>
      <c r="U431" s="1">
        <f t="shared" si="61"/>
        <v>16</v>
      </c>
      <c r="V431" s="6">
        <f t="shared" si="62"/>
        <v>1.1428571428571428</v>
      </c>
      <c r="W431" s="1"/>
      <c r="X431" s="3">
        <f t="shared" si="63"/>
        <v>5.555555555555558E-2</v>
      </c>
      <c r="Y431" s="1" t="str">
        <f t="shared" si="64"/>
        <v/>
      </c>
      <c r="Z431" s="1">
        <f t="shared" si="66"/>
        <v>1</v>
      </c>
      <c r="AA431" s="1" t="str">
        <f t="shared" si="68"/>
        <v/>
      </c>
      <c r="AB431" s="1">
        <f t="shared" si="68"/>
        <v>2</v>
      </c>
      <c r="AC431" s="1" t="str">
        <f t="shared" si="68"/>
        <v/>
      </c>
      <c r="AD431" s="1" t="str">
        <f t="shared" si="68"/>
        <v/>
      </c>
      <c r="AE431" s="1">
        <f t="shared" si="65"/>
        <v>2</v>
      </c>
      <c r="AF431" s="1"/>
      <c r="AG431" s="1"/>
      <c r="AH431" s="1"/>
      <c r="AI431" s="1"/>
      <c r="AJ431" s="1"/>
    </row>
    <row r="432" spans="1:36" x14ac:dyDescent="0.3">
      <c r="A432" s="2">
        <v>78</v>
      </c>
      <c r="B432" s="2">
        <v>25</v>
      </c>
      <c r="C432" s="2">
        <v>7</v>
      </c>
      <c r="D432" s="4"/>
      <c r="E432" s="1">
        <v>5035</v>
      </c>
      <c r="F432" s="1" t="s">
        <v>3</v>
      </c>
      <c r="G432" s="1" t="s">
        <v>89</v>
      </c>
      <c r="H432" s="1">
        <v>461</v>
      </c>
      <c r="I432" s="1"/>
      <c r="J432" s="1">
        <v>1</v>
      </c>
      <c r="K432" s="1" t="s">
        <v>113</v>
      </c>
      <c r="L432" s="1">
        <v>3</v>
      </c>
      <c r="M432" s="1">
        <v>3</v>
      </c>
      <c r="N432" s="3">
        <v>0.39583333333333331</v>
      </c>
      <c r="O432" s="3">
        <v>0.4513888888888889</v>
      </c>
      <c r="P432" s="1" t="s">
        <v>564</v>
      </c>
      <c r="Q432" s="1" t="s">
        <v>15</v>
      </c>
      <c r="R432" s="1" t="s">
        <v>7</v>
      </c>
      <c r="S432" s="1">
        <v>305</v>
      </c>
      <c r="T432" s="1" t="s">
        <v>91</v>
      </c>
      <c r="U432" s="1">
        <f t="shared" si="61"/>
        <v>25</v>
      </c>
      <c r="V432" s="6">
        <f t="shared" si="62"/>
        <v>0.28000000000000003</v>
      </c>
      <c r="W432" s="1"/>
      <c r="X432" s="3">
        <f t="shared" si="63"/>
        <v>5.555555555555558E-2</v>
      </c>
      <c r="Y432" s="1" t="str">
        <f t="shared" si="64"/>
        <v/>
      </c>
      <c r="Z432" s="1">
        <f t="shared" si="66"/>
        <v>1</v>
      </c>
      <c r="AA432" s="1" t="str">
        <f t="shared" si="68"/>
        <v/>
      </c>
      <c r="AB432" s="1">
        <f t="shared" si="68"/>
        <v>2</v>
      </c>
      <c r="AC432" s="1" t="str">
        <f t="shared" si="68"/>
        <v/>
      </c>
      <c r="AD432" s="1" t="str">
        <f t="shared" si="68"/>
        <v/>
      </c>
      <c r="AE432" s="1">
        <f t="shared" si="65"/>
        <v>2</v>
      </c>
      <c r="AF432" s="1"/>
      <c r="AG432" s="1"/>
      <c r="AH432" s="1"/>
      <c r="AI432" s="1"/>
      <c r="AJ432" s="1"/>
    </row>
    <row r="433" spans="1:36" x14ac:dyDescent="0.3">
      <c r="A433" s="2">
        <v>214</v>
      </c>
      <c r="B433" s="2">
        <v>15</v>
      </c>
      <c r="C433" s="2">
        <v>6</v>
      </c>
      <c r="D433" s="4"/>
      <c r="E433" s="1">
        <v>4170</v>
      </c>
      <c r="F433" s="1" t="s">
        <v>3</v>
      </c>
      <c r="G433" s="1" t="s">
        <v>262</v>
      </c>
      <c r="H433" s="1">
        <v>391</v>
      </c>
      <c r="I433" s="1"/>
      <c r="J433" s="1">
        <v>1</v>
      </c>
      <c r="K433" s="1" t="s">
        <v>281</v>
      </c>
      <c r="L433" s="1">
        <v>3</v>
      </c>
      <c r="M433" s="1">
        <v>3</v>
      </c>
      <c r="N433" s="3">
        <v>0.39583333333333331</v>
      </c>
      <c r="O433" s="3">
        <v>0.4513888888888889</v>
      </c>
      <c r="P433" s="1" t="s">
        <v>564</v>
      </c>
      <c r="Q433" s="1" t="s">
        <v>15</v>
      </c>
      <c r="R433" s="1" t="s">
        <v>146</v>
      </c>
      <c r="S433" s="1">
        <v>511</v>
      </c>
      <c r="T433" s="1" t="s">
        <v>275</v>
      </c>
      <c r="U433" s="1">
        <f t="shared" si="61"/>
        <v>15</v>
      </c>
      <c r="V433" s="6">
        <f t="shared" si="62"/>
        <v>0.4</v>
      </c>
      <c r="W433" s="1"/>
      <c r="X433" s="3">
        <f t="shared" si="63"/>
        <v>5.555555555555558E-2</v>
      </c>
      <c r="Y433" s="1" t="str">
        <f t="shared" si="64"/>
        <v/>
      </c>
      <c r="Z433" s="1">
        <f t="shared" ref="Z433:Z463" si="69">IFERROR(FIND(Z$1,$Q433),"")</f>
        <v>1</v>
      </c>
      <c r="AA433" s="1" t="str">
        <f t="shared" si="68"/>
        <v/>
      </c>
      <c r="AB433" s="1">
        <f t="shared" si="68"/>
        <v>2</v>
      </c>
      <c r="AC433" s="1" t="str">
        <f t="shared" si="68"/>
        <v/>
      </c>
      <c r="AD433" s="1" t="str">
        <f t="shared" si="68"/>
        <v/>
      </c>
      <c r="AE433" s="1">
        <f t="shared" si="65"/>
        <v>2</v>
      </c>
      <c r="AF433" s="1"/>
      <c r="AG433" s="1"/>
      <c r="AH433" s="1"/>
      <c r="AI433" s="1"/>
      <c r="AJ433" s="1"/>
    </row>
    <row r="434" spans="1:36" x14ac:dyDescent="0.3">
      <c r="A434" s="2">
        <v>399</v>
      </c>
      <c r="B434" s="2">
        <v>30</v>
      </c>
      <c r="C434" s="2">
        <v>30</v>
      </c>
      <c r="D434" s="4"/>
      <c r="E434" s="1">
        <v>4667</v>
      </c>
      <c r="F434" s="1" t="s">
        <v>3</v>
      </c>
      <c r="G434" s="1" t="s">
        <v>471</v>
      </c>
      <c r="H434" s="1">
        <v>121</v>
      </c>
      <c r="I434" s="1"/>
      <c r="J434" s="1">
        <v>1</v>
      </c>
      <c r="K434" s="1" t="s">
        <v>473</v>
      </c>
      <c r="L434" s="1">
        <v>3</v>
      </c>
      <c r="M434" s="1">
        <v>3</v>
      </c>
      <c r="N434" s="3">
        <v>0.39583333333333331</v>
      </c>
      <c r="O434" s="3">
        <v>0.4513888888888889</v>
      </c>
      <c r="P434" s="1" t="s">
        <v>564</v>
      </c>
      <c r="Q434" s="1" t="s">
        <v>15</v>
      </c>
      <c r="R434" s="1" t="s">
        <v>70</v>
      </c>
      <c r="S434" s="1">
        <v>250</v>
      </c>
      <c r="T434" s="1" t="s">
        <v>474</v>
      </c>
      <c r="U434" s="1">
        <f t="shared" si="61"/>
        <v>30</v>
      </c>
      <c r="V434" s="6">
        <f t="shared" si="62"/>
        <v>1</v>
      </c>
      <c r="W434" s="1"/>
      <c r="X434" s="3">
        <f t="shared" si="63"/>
        <v>5.555555555555558E-2</v>
      </c>
      <c r="Y434" s="1" t="str">
        <f t="shared" si="64"/>
        <v/>
      </c>
      <c r="Z434" s="1">
        <f t="shared" si="69"/>
        <v>1</v>
      </c>
      <c r="AA434" s="1" t="str">
        <f t="shared" si="68"/>
        <v/>
      </c>
      <c r="AB434" s="1">
        <f t="shared" si="68"/>
        <v>2</v>
      </c>
      <c r="AC434" s="1" t="str">
        <f t="shared" si="68"/>
        <v/>
      </c>
      <c r="AD434" s="1" t="str">
        <f t="shared" si="68"/>
        <v/>
      </c>
      <c r="AE434" s="1">
        <f t="shared" si="65"/>
        <v>2</v>
      </c>
      <c r="AF434" s="1"/>
      <c r="AG434" s="1"/>
      <c r="AH434" s="1"/>
      <c r="AI434" s="1"/>
      <c r="AJ434" s="1"/>
    </row>
    <row r="435" spans="1:36" x14ac:dyDescent="0.3">
      <c r="A435" s="2">
        <v>303</v>
      </c>
      <c r="B435" s="2">
        <v>24</v>
      </c>
      <c r="C435" s="2">
        <v>10</v>
      </c>
      <c r="D435" s="4"/>
      <c r="E435" s="1">
        <v>4371</v>
      </c>
      <c r="F435" s="1" t="s">
        <v>3</v>
      </c>
      <c r="G435" s="1" t="s">
        <v>359</v>
      </c>
      <c r="H435" s="1">
        <v>380</v>
      </c>
      <c r="I435" s="1"/>
      <c r="J435" s="1">
        <v>1</v>
      </c>
      <c r="K435" s="1" t="s">
        <v>375</v>
      </c>
      <c r="L435" s="1">
        <v>3</v>
      </c>
      <c r="M435" s="1">
        <v>3</v>
      </c>
      <c r="N435" s="3">
        <v>0.39583333333333331</v>
      </c>
      <c r="O435" s="3">
        <v>0.4513888888888889</v>
      </c>
      <c r="P435" s="1" t="s">
        <v>564</v>
      </c>
      <c r="Q435" s="1" t="s">
        <v>15</v>
      </c>
      <c r="R435" s="1" t="s">
        <v>70</v>
      </c>
      <c r="S435" s="1">
        <v>270</v>
      </c>
      <c r="T435" s="1" t="s">
        <v>368</v>
      </c>
      <c r="U435" s="1">
        <f t="shared" si="61"/>
        <v>24</v>
      </c>
      <c r="V435" s="6">
        <f t="shared" si="62"/>
        <v>0.41666666666666669</v>
      </c>
      <c r="W435" s="1"/>
      <c r="X435" s="3">
        <f t="shared" si="63"/>
        <v>5.555555555555558E-2</v>
      </c>
      <c r="Y435" s="1" t="str">
        <f t="shared" si="64"/>
        <v/>
      </c>
      <c r="Z435" s="1">
        <f t="shared" si="69"/>
        <v>1</v>
      </c>
      <c r="AA435" s="1" t="str">
        <f t="shared" si="68"/>
        <v/>
      </c>
      <c r="AB435" s="1">
        <f t="shared" si="68"/>
        <v>2</v>
      </c>
      <c r="AC435" s="1" t="str">
        <f t="shared" si="68"/>
        <v/>
      </c>
      <c r="AD435" s="1" t="str">
        <f t="shared" si="68"/>
        <v/>
      </c>
      <c r="AE435" s="1">
        <f t="shared" si="65"/>
        <v>2</v>
      </c>
      <c r="AF435" s="1"/>
      <c r="AG435" s="1"/>
      <c r="AH435" s="1"/>
      <c r="AI435" s="1"/>
      <c r="AJ435" s="1"/>
    </row>
    <row r="436" spans="1:36" x14ac:dyDescent="0.3">
      <c r="A436" s="2">
        <v>107</v>
      </c>
      <c r="B436" s="2">
        <v>16</v>
      </c>
      <c r="C436" s="2">
        <v>15</v>
      </c>
      <c r="D436" s="4"/>
      <c r="E436" s="1">
        <v>3958</v>
      </c>
      <c r="F436" s="1" t="s">
        <v>3</v>
      </c>
      <c r="G436" s="1" t="s">
        <v>144</v>
      </c>
      <c r="H436" s="1">
        <v>110</v>
      </c>
      <c r="I436" s="1"/>
      <c r="J436" s="1">
        <v>2</v>
      </c>
      <c r="K436" s="1" t="s">
        <v>145</v>
      </c>
      <c r="L436" s="1">
        <v>3</v>
      </c>
      <c r="M436" s="1">
        <v>3</v>
      </c>
      <c r="N436" s="3">
        <v>0.39583333333333331</v>
      </c>
      <c r="O436" s="3">
        <v>0.4513888888888889</v>
      </c>
      <c r="P436" s="1" t="s">
        <v>564</v>
      </c>
      <c r="Q436" s="1" t="s">
        <v>15</v>
      </c>
      <c r="R436" s="1" t="s">
        <v>146</v>
      </c>
      <c r="S436" s="1">
        <v>427</v>
      </c>
      <c r="T436" s="1" t="s">
        <v>147</v>
      </c>
      <c r="U436" s="1">
        <f t="shared" si="61"/>
        <v>16</v>
      </c>
      <c r="V436" s="6">
        <f t="shared" si="62"/>
        <v>0.9375</v>
      </c>
      <c r="W436" s="1"/>
      <c r="X436" s="3">
        <f t="shared" si="63"/>
        <v>5.555555555555558E-2</v>
      </c>
      <c r="Y436" s="1" t="str">
        <f t="shared" si="64"/>
        <v/>
      </c>
      <c r="Z436" s="1">
        <f t="shared" si="69"/>
        <v>1</v>
      </c>
      <c r="AA436" s="1" t="str">
        <f t="shared" si="68"/>
        <v/>
      </c>
      <c r="AB436" s="1">
        <f t="shared" si="68"/>
        <v>2</v>
      </c>
      <c r="AC436" s="1" t="str">
        <f t="shared" si="68"/>
        <v/>
      </c>
      <c r="AD436" s="1" t="str">
        <f t="shared" si="68"/>
        <v/>
      </c>
      <c r="AE436" s="1">
        <f t="shared" si="65"/>
        <v>2</v>
      </c>
      <c r="AF436" s="1"/>
      <c r="AG436" s="1"/>
      <c r="AH436" s="1"/>
      <c r="AI436" s="1"/>
      <c r="AJ436" s="1"/>
    </row>
    <row r="437" spans="1:36" x14ac:dyDescent="0.3">
      <c r="A437" s="2">
        <v>103</v>
      </c>
      <c r="B437" s="2">
        <v>25</v>
      </c>
      <c r="C437" s="2">
        <v>25</v>
      </c>
      <c r="D437" s="4"/>
      <c r="E437" s="1">
        <v>4225</v>
      </c>
      <c r="F437" s="1" t="s">
        <v>3</v>
      </c>
      <c r="G437" s="1" t="s">
        <v>136</v>
      </c>
      <c r="H437" s="1">
        <v>110</v>
      </c>
      <c r="I437" s="1"/>
      <c r="J437" s="1">
        <v>2</v>
      </c>
      <c r="K437" s="1" t="s">
        <v>137</v>
      </c>
      <c r="L437" s="1">
        <v>3</v>
      </c>
      <c r="M437" s="1">
        <v>3</v>
      </c>
      <c r="N437" s="3">
        <v>0.39583333333333331</v>
      </c>
      <c r="O437" s="3">
        <v>0.4513888888888889</v>
      </c>
      <c r="P437" s="1" t="s">
        <v>564</v>
      </c>
      <c r="Q437" s="1" t="s">
        <v>15</v>
      </c>
      <c r="R437" s="1" t="s">
        <v>26</v>
      </c>
      <c r="S437" s="1">
        <v>402</v>
      </c>
      <c r="T437" s="1" t="s">
        <v>52</v>
      </c>
      <c r="U437" s="1">
        <f t="shared" si="61"/>
        <v>25</v>
      </c>
      <c r="V437" s="6">
        <f t="shared" si="62"/>
        <v>1</v>
      </c>
      <c r="W437" s="1"/>
      <c r="X437" s="3">
        <f t="shared" si="63"/>
        <v>5.555555555555558E-2</v>
      </c>
      <c r="Y437" s="1" t="str">
        <f t="shared" si="64"/>
        <v/>
      </c>
      <c r="Z437" s="1">
        <f t="shared" si="69"/>
        <v>1</v>
      </c>
      <c r="AA437" s="1" t="str">
        <f t="shared" si="68"/>
        <v/>
      </c>
      <c r="AB437" s="1">
        <f t="shared" si="68"/>
        <v>2</v>
      </c>
      <c r="AC437" s="1" t="str">
        <f t="shared" si="68"/>
        <v/>
      </c>
      <c r="AD437" s="1" t="str">
        <f t="shared" si="68"/>
        <v/>
      </c>
      <c r="AE437" s="1">
        <f t="shared" si="65"/>
        <v>2</v>
      </c>
      <c r="AF437" s="1"/>
      <c r="AG437" s="1"/>
      <c r="AH437" s="1"/>
      <c r="AI437" s="1"/>
      <c r="AJ437" s="1"/>
    </row>
    <row r="438" spans="1:36" x14ac:dyDescent="0.3">
      <c r="A438" s="2">
        <v>57</v>
      </c>
      <c r="B438" s="2">
        <v>25</v>
      </c>
      <c r="C438" s="2">
        <v>26</v>
      </c>
      <c r="D438" s="4"/>
      <c r="E438" s="1">
        <v>4264</v>
      </c>
      <c r="F438" s="1" t="s">
        <v>3</v>
      </c>
      <c r="G438" s="1" t="s">
        <v>89</v>
      </c>
      <c r="H438" s="1">
        <v>240</v>
      </c>
      <c r="I438" s="1"/>
      <c r="J438" s="1">
        <v>2</v>
      </c>
      <c r="K438" s="1" t="s">
        <v>92</v>
      </c>
      <c r="L438" s="1">
        <v>3</v>
      </c>
      <c r="M438" s="1">
        <v>3</v>
      </c>
      <c r="N438" s="3">
        <v>0.39583333333333331</v>
      </c>
      <c r="O438" s="3">
        <v>0.4513888888888889</v>
      </c>
      <c r="P438" s="1" t="s">
        <v>564</v>
      </c>
      <c r="Q438" s="1" t="s">
        <v>15</v>
      </c>
      <c r="R438" s="1" t="s">
        <v>7</v>
      </c>
      <c r="S438" s="1">
        <v>303</v>
      </c>
      <c r="T438" s="1" t="s">
        <v>55</v>
      </c>
      <c r="U438" s="1">
        <f t="shared" si="61"/>
        <v>26</v>
      </c>
      <c r="V438" s="6">
        <f t="shared" si="62"/>
        <v>1.04</v>
      </c>
      <c r="W438" s="1"/>
      <c r="X438" s="3">
        <f t="shared" si="63"/>
        <v>5.555555555555558E-2</v>
      </c>
      <c r="Y438" s="1" t="str">
        <f t="shared" si="64"/>
        <v/>
      </c>
      <c r="Z438" s="1">
        <f t="shared" si="69"/>
        <v>1</v>
      </c>
      <c r="AA438" s="1" t="str">
        <f t="shared" si="68"/>
        <v/>
      </c>
      <c r="AB438" s="1">
        <f t="shared" si="68"/>
        <v>2</v>
      </c>
      <c r="AC438" s="1" t="str">
        <f t="shared" si="68"/>
        <v/>
      </c>
      <c r="AD438" s="1" t="str">
        <f t="shared" si="68"/>
        <v/>
      </c>
      <c r="AE438" s="1">
        <f t="shared" si="65"/>
        <v>2</v>
      </c>
      <c r="AF438" s="1"/>
      <c r="AG438" s="1"/>
      <c r="AH438" s="1"/>
      <c r="AI438" s="1"/>
      <c r="AJ438" s="1"/>
    </row>
    <row r="439" spans="1:36" x14ac:dyDescent="0.3">
      <c r="A439" s="2">
        <v>58</v>
      </c>
      <c r="B439" s="2">
        <v>25</v>
      </c>
      <c r="C439" s="2">
        <v>26</v>
      </c>
      <c r="D439" s="4"/>
      <c r="E439" s="1">
        <v>5151</v>
      </c>
      <c r="F439" s="1" t="s">
        <v>3</v>
      </c>
      <c r="G439" s="1" t="s">
        <v>89</v>
      </c>
      <c r="H439" s="1">
        <v>240</v>
      </c>
      <c r="I439" s="1"/>
      <c r="J439" s="1">
        <v>3</v>
      </c>
      <c r="K439" s="1" t="s">
        <v>92</v>
      </c>
      <c r="L439" s="1">
        <v>3</v>
      </c>
      <c r="M439" s="1">
        <v>3</v>
      </c>
      <c r="N439" s="3">
        <v>0.39583333333333331</v>
      </c>
      <c r="O439" s="3">
        <v>0.4513888888888889</v>
      </c>
      <c r="P439" s="1" t="s">
        <v>564</v>
      </c>
      <c r="Q439" s="1" t="s">
        <v>15</v>
      </c>
      <c r="R439" s="1" t="s">
        <v>7</v>
      </c>
      <c r="S439" s="1">
        <v>333</v>
      </c>
      <c r="T439" s="1" t="s">
        <v>93</v>
      </c>
      <c r="U439" s="1">
        <f t="shared" si="61"/>
        <v>26</v>
      </c>
      <c r="V439" s="6">
        <f t="shared" si="62"/>
        <v>1.04</v>
      </c>
      <c r="W439" s="1"/>
      <c r="X439" s="3">
        <f t="shared" si="63"/>
        <v>5.555555555555558E-2</v>
      </c>
      <c r="Y439" s="1" t="str">
        <f t="shared" si="64"/>
        <v/>
      </c>
      <c r="Z439" s="1">
        <f t="shared" si="69"/>
        <v>1</v>
      </c>
      <c r="AA439" s="1" t="str">
        <f t="shared" si="68"/>
        <v/>
      </c>
      <c r="AB439" s="1">
        <f t="shared" si="68"/>
        <v>2</v>
      </c>
      <c r="AC439" s="1" t="str">
        <f t="shared" si="68"/>
        <v/>
      </c>
      <c r="AD439" s="1" t="str">
        <f t="shared" si="68"/>
        <v/>
      </c>
      <c r="AE439" s="1">
        <f t="shared" si="65"/>
        <v>2</v>
      </c>
      <c r="AF439" s="1"/>
      <c r="AG439" s="1"/>
      <c r="AH439" s="1"/>
      <c r="AI439" s="1"/>
      <c r="AJ439" s="1"/>
    </row>
    <row r="440" spans="1:36" x14ac:dyDescent="0.3">
      <c r="A440" s="2">
        <v>117</v>
      </c>
      <c r="B440" s="2">
        <v>20</v>
      </c>
      <c r="C440" s="2">
        <v>10</v>
      </c>
      <c r="D440" s="4"/>
      <c r="E440" s="1">
        <v>3968</v>
      </c>
      <c r="F440" s="1" t="s">
        <v>3</v>
      </c>
      <c r="G440" s="1" t="s">
        <v>144</v>
      </c>
      <c r="H440" s="1">
        <v>202</v>
      </c>
      <c r="I440" s="1"/>
      <c r="J440" s="1">
        <v>1</v>
      </c>
      <c r="K440" s="1" t="s">
        <v>159</v>
      </c>
      <c r="L440" s="1">
        <v>3</v>
      </c>
      <c r="M440" s="1">
        <v>3</v>
      </c>
      <c r="N440" s="3">
        <v>0.39583333333333331</v>
      </c>
      <c r="O440" s="3">
        <v>0.4513888888888889</v>
      </c>
      <c r="P440" s="1" t="s">
        <v>564</v>
      </c>
      <c r="Q440" s="1" t="s">
        <v>15</v>
      </c>
      <c r="R440" s="1" t="s">
        <v>146</v>
      </c>
      <c r="S440" s="1">
        <v>412</v>
      </c>
      <c r="T440" s="1" t="s">
        <v>156</v>
      </c>
      <c r="U440" s="1">
        <f t="shared" si="61"/>
        <v>20</v>
      </c>
      <c r="V440" s="6">
        <f t="shared" si="62"/>
        <v>0.5</v>
      </c>
      <c r="W440" s="1"/>
      <c r="X440" s="3">
        <f t="shared" si="63"/>
        <v>5.555555555555558E-2</v>
      </c>
      <c r="Y440" s="1" t="str">
        <f t="shared" si="64"/>
        <v/>
      </c>
      <c r="Z440" s="1">
        <f t="shared" si="69"/>
        <v>1</v>
      </c>
      <c r="AA440" s="1" t="str">
        <f t="shared" si="68"/>
        <v/>
      </c>
      <c r="AB440" s="1">
        <f t="shared" si="68"/>
        <v>2</v>
      </c>
      <c r="AC440" s="1" t="str">
        <f t="shared" si="68"/>
        <v/>
      </c>
      <c r="AD440" s="1" t="str">
        <f t="shared" si="68"/>
        <v/>
      </c>
      <c r="AE440" s="1">
        <f t="shared" si="65"/>
        <v>2</v>
      </c>
      <c r="AF440" s="1"/>
      <c r="AG440" s="1"/>
      <c r="AH440" s="1"/>
      <c r="AI440" s="1"/>
      <c r="AJ440" s="1"/>
    </row>
    <row r="441" spans="1:36" x14ac:dyDescent="0.3">
      <c r="A441" s="2">
        <v>442</v>
      </c>
      <c r="B441" s="2">
        <v>25</v>
      </c>
      <c r="C441" s="2">
        <v>23</v>
      </c>
      <c r="D441" s="4"/>
      <c r="E441" s="1">
        <v>4251</v>
      </c>
      <c r="F441" s="1" t="s">
        <v>3</v>
      </c>
      <c r="G441" s="1" t="s">
        <v>521</v>
      </c>
      <c r="H441" s="1">
        <v>290</v>
      </c>
      <c r="I441" s="1"/>
      <c r="J441" s="1">
        <v>1</v>
      </c>
      <c r="K441" s="1" t="s">
        <v>525</v>
      </c>
      <c r="L441" s="1">
        <v>3</v>
      </c>
      <c r="M441" s="1">
        <v>3</v>
      </c>
      <c r="N441" s="3">
        <v>0.39583333333333331</v>
      </c>
      <c r="O441" s="3">
        <v>0.4513888888888889</v>
      </c>
      <c r="P441" s="1" t="s">
        <v>564</v>
      </c>
      <c r="Q441" s="1" t="s">
        <v>15</v>
      </c>
      <c r="R441" s="1" t="s">
        <v>36</v>
      </c>
      <c r="S441" s="1">
        <v>143</v>
      </c>
      <c r="T441" s="1" t="s">
        <v>523</v>
      </c>
      <c r="U441" s="1">
        <f t="shared" si="61"/>
        <v>25</v>
      </c>
      <c r="V441" s="6">
        <f t="shared" si="62"/>
        <v>0.92</v>
      </c>
      <c r="W441" s="1"/>
      <c r="X441" s="3">
        <f t="shared" si="63"/>
        <v>5.555555555555558E-2</v>
      </c>
      <c r="Y441" s="1" t="str">
        <f t="shared" si="64"/>
        <v/>
      </c>
      <c r="Z441" s="1">
        <f t="shared" si="69"/>
        <v>1</v>
      </c>
      <c r="AA441" s="1" t="str">
        <f t="shared" si="68"/>
        <v/>
      </c>
      <c r="AB441" s="1">
        <f t="shared" si="68"/>
        <v>2</v>
      </c>
      <c r="AC441" s="1" t="str">
        <f t="shared" si="68"/>
        <v/>
      </c>
      <c r="AD441" s="1" t="str">
        <f t="shared" si="68"/>
        <v/>
      </c>
      <c r="AE441" s="1">
        <f t="shared" si="65"/>
        <v>2</v>
      </c>
      <c r="AF441" s="1"/>
      <c r="AG441" s="1"/>
      <c r="AH441" s="1"/>
      <c r="AI441" s="1"/>
      <c r="AJ441" s="1"/>
    </row>
    <row r="442" spans="1:36" x14ac:dyDescent="0.3">
      <c r="A442" s="2">
        <v>256</v>
      </c>
      <c r="B442" s="2">
        <v>25</v>
      </c>
      <c r="C442" s="2">
        <v>23</v>
      </c>
      <c r="D442" s="4"/>
      <c r="E442" s="1">
        <v>4492</v>
      </c>
      <c r="F442" s="1" t="s">
        <v>3</v>
      </c>
      <c r="G442" s="1" t="s">
        <v>326</v>
      </c>
      <c r="H442" s="1">
        <v>235</v>
      </c>
      <c r="I442" s="1"/>
      <c r="J442" s="1">
        <v>1</v>
      </c>
      <c r="K442" s="1" t="s">
        <v>334</v>
      </c>
      <c r="L442" s="1">
        <v>3</v>
      </c>
      <c r="M442" s="1">
        <v>3</v>
      </c>
      <c r="N442" s="3">
        <v>0.39583333333333331</v>
      </c>
      <c r="O442" s="3">
        <v>0.4513888888888889</v>
      </c>
      <c r="P442" s="1" t="s">
        <v>564</v>
      </c>
      <c r="Q442" s="1" t="s">
        <v>15</v>
      </c>
      <c r="R442" s="1" t="s">
        <v>33</v>
      </c>
      <c r="S442" s="1">
        <v>206</v>
      </c>
      <c r="T442" s="1" t="s">
        <v>329</v>
      </c>
      <c r="U442" s="1">
        <f t="shared" si="61"/>
        <v>25</v>
      </c>
      <c r="V442" s="6">
        <f t="shared" si="62"/>
        <v>0.92</v>
      </c>
      <c r="W442" s="1"/>
      <c r="X442" s="3">
        <f t="shared" si="63"/>
        <v>5.555555555555558E-2</v>
      </c>
      <c r="Y442" s="1" t="str">
        <f t="shared" si="64"/>
        <v/>
      </c>
      <c r="Z442" s="1">
        <f t="shared" si="69"/>
        <v>1</v>
      </c>
      <c r="AA442" s="1" t="str">
        <f t="shared" ref="AA442:AD463" si="70">IFERROR(FIND(AA$1,$Q442),"")</f>
        <v/>
      </c>
      <c r="AB442" s="1">
        <f t="shared" si="70"/>
        <v>2</v>
      </c>
      <c r="AC442" s="1" t="str">
        <f t="shared" si="70"/>
        <v/>
      </c>
      <c r="AD442" s="1" t="str">
        <f t="shared" si="70"/>
        <v/>
      </c>
      <c r="AE442" s="1">
        <f t="shared" si="65"/>
        <v>2</v>
      </c>
      <c r="AF442" s="1"/>
      <c r="AG442" s="1"/>
      <c r="AH442" s="1"/>
      <c r="AI442" s="1"/>
      <c r="AJ442" s="1"/>
    </row>
    <row r="443" spans="1:36" x14ac:dyDescent="0.3">
      <c r="A443" s="2">
        <v>251</v>
      </c>
      <c r="B443" s="2">
        <v>25</v>
      </c>
      <c r="C443" s="2">
        <v>14</v>
      </c>
      <c r="D443" s="4"/>
      <c r="E443" s="1">
        <v>4486</v>
      </c>
      <c r="F443" s="1" t="s">
        <v>3</v>
      </c>
      <c r="G443" s="1" t="s">
        <v>326</v>
      </c>
      <c r="H443" s="1">
        <v>74</v>
      </c>
      <c r="I443" s="1"/>
      <c r="J443" s="1">
        <v>1</v>
      </c>
      <c r="K443" s="1" t="s">
        <v>327</v>
      </c>
      <c r="L443" s="1">
        <v>1</v>
      </c>
      <c r="M443" s="1">
        <v>1</v>
      </c>
      <c r="N443" s="3">
        <v>0.45833333333333331</v>
      </c>
      <c r="O443" s="3">
        <v>0.49305555555555558</v>
      </c>
      <c r="P443" s="1" t="s">
        <v>564</v>
      </c>
      <c r="Q443" s="1" t="s">
        <v>15</v>
      </c>
      <c r="R443" s="1" t="s">
        <v>33</v>
      </c>
      <c r="S443" s="1" t="s">
        <v>328</v>
      </c>
      <c r="T443" s="1" t="s">
        <v>329</v>
      </c>
      <c r="U443" s="1">
        <f t="shared" si="61"/>
        <v>25</v>
      </c>
      <c r="V443" s="6">
        <f t="shared" si="62"/>
        <v>0.56000000000000005</v>
      </c>
      <c r="W443" s="1"/>
      <c r="X443" s="3">
        <f t="shared" si="63"/>
        <v>3.4722222222222265E-2</v>
      </c>
      <c r="Y443" s="1" t="str">
        <f t="shared" si="64"/>
        <v/>
      </c>
      <c r="Z443" s="1">
        <f t="shared" si="69"/>
        <v>1</v>
      </c>
      <c r="AA443" s="1" t="str">
        <f t="shared" si="70"/>
        <v/>
      </c>
      <c r="AB443" s="1">
        <f t="shared" si="70"/>
        <v>2</v>
      </c>
      <c r="AC443" s="1" t="str">
        <f t="shared" si="70"/>
        <v/>
      </c>
      <c r="AD443" s="1" t="str">
        <f t="shared" si="70"/>
        <v/>
      </c>
      <c r="AE443" s="1">
        <f t="shared" si="65"/>
        <v>2</v>
      </c>
      <c r="AF443" s="1"/>
      <c r="AG443" s="1"/>
      <c r="AH443" s="1"/>
      <c r="AI443" s="1"/>
      <c r="AJ443" s="1"/>
    </row>
    <row r="444" spans="1:36" x14ac:dyDescent="0.3">
      <c r="A444" s="2">
        <v>432</v>
      </c>
      <c r="B444" s="2">
        <v>6</v>
      </c>
      <c r="C444" s="2">
        <v>1</v>
      </c>
      <c r="D444" s="4"/>
      <c r="E444" s="1">
        <v>4688</v>
      </c>
      <c r="F444" s="1" t="s">
        <v>3</v>
      </c>
      <c r="G444" s="1" t="s">
        <v>499</v>
      </c>
      <c r="H444" s="1">
        <v>698</v>
      </c>
      <c r="I444" s="1"/>
      <c r="J444" s="1">
        <v>1</v>
      </c>
      <c r="K444" s="1" t="s">
        <v>510</v>
      </c>
      <c r="L444" s="1">
        <v>6</v>
      </c>
      <c r="M444" s="1">
        <v>6</v>
      </c>
      <c r="N444" s="3">
        <v>0.77083333333333337</v>
      </c>
      <c r="O444" s="3">
        <v>0.875</v>
      </c>
      <c r="P444" s="1" t="s">
        <v>10</v>
      </c>
      <c r="Q444" s="1" t="s">
        <v>66</v>
      </c>
      <c r="R444" s="1" t="s">
        <v>197</v>
      </c>
      <c r="S444" s="1">
        <v>109</v>
      </c>
      <c r="T444" s="1" t="s">
        <v>505</v>
      </c>
      <c r="U444" s="1">
        <f t="shared" si="61"/>
        <v>6</v>
      </c>
      <c r="V444" s="6">
        <f t="shared" si="62"/>
        <v>0.16666666666666666</v>
      </c>
      <c r="W444" s="1"/>
      <c r="X444" s="3">
        <f t="shared" si="63"/>
        <v>0.10416666666666663</v>
      </c>
      <c r="Y444" s="1" t="str">
        <f t="shared" si="64"/>
        <v/>
      </c>
      <c r="Z444" s="1" t="str">
        <f t="shared" si="69"/>
        <v/>
      </c>
      <c r="AA444" s="1">
        <f t="shared" si="70"/>
        <v>1</v>
      </c>
      <c r="AB444" s="1" t="str">
        <f t="shared" si="70"/>
        <v/>
      </c>
      <c r="AC444" s="1" t="str">
        <f t="shared" si="70"/>
        <v/>
      </c>
      <c r="AD444" s="1" t="str">
        <f t="shared" si="70"/>
        <v/>
      </c>
      <c r="AE444" s="1">
        <f t="shared" si="65"/>
        <v>1</v>
      </c>
      <c r="AF444" s="1"/>
      <c r="AG444" s="1"/>
      <c r="AH444" s="1"/>
      <c r="AI444" s="1"/>
      <c r="AJ444" s="1"/>
    </row>
    <row r="445" spans="1:36" x14ac:dyDescent="0.3">
      <c r="A445" s="2">
        <v>175</v>
      </c>
      <c r="B445" s="2">
        <v>15</v>
      </c>
      <c r="C445" s="2">
        <v>19</v>
      </c>
      <c r="D445" s="4" t="s">
        <v>9</v>
      </c>
      <c r="E445" s="1">
        <v>4634</v>
      </c>
      <c r="F445" s="1" t="s">
        <v>3</v>
      </c>
      <c r="G445" s="1" t="s">
        <v>209</v>
      </c>
      <c r="H445" s="1">
        <v>340</v>
      </c>
      <c r="I445" s="1"/>
      <c r="J445" s="1">
        <v>1</v>
      </c>
      <c r="K445" s="1" t="s">
        <v>235</v>
      </c>
      <c r="L445" s="1">
        <v>3</v>
      </c>
      <c r="M445" s="1">
        <v>3</v>
      </c>
      <c r="N445" s="3">
        <v>0.66666666666666663</v>
      </c>
      <c r="O445" s="3">
        <v>0.79166666666666663</v>
      </c>
      <c r="P445" s="1" t="s">
        <v>10</v>
      </c>
      <c r="Q445" s="1" t="s">
        <v>66</v>
      </c>
      <c r="R445" s="1" t="s">
        <v>197</v>
      </c>
      <c r="S445" s="1">
        <v>145</v>
      </c>
      <c r="T445" s="1" t="s">
        <v>236</v>
      </c>
      <c r="U445" s="1">
        <f t="shared" si="61"/>
        <v>19</v>
      </c>
      <c r="V445" s="6">
        <f t="shared" si="62"/>
        <v>1.2666666666666666</v>
      </c>
      <c r="W445" s="1"/>
      <c r="X445" s="3">
        <f t="shared" si="63"/>
        <v>0.125</v>
      </c>
      <c r="Y445" s="1" t="str">
        <f t="shared" si="64"/>
        <v/>
      </c>
      <c r="Z445" s="1" t="str">
        <f t="shared" si="69"/>
        <v/>
      </c>
      <c r="AA445" s="1">
        <f t="shared" si="70"/>
        <v>1</v>
      </c>
      <c r="AB445" s="1" t="str">
        <f t="shared" si="70"/>
        <v/>
      </c>
      <c r="AC445" s="1" t="str">
        <f t="shared" si="70"/>
        <v/>
      </c>
      <c r="AD445" s="1" t="str">
        <f t="shared" si="70"/>
        <v/>
      </c>
      <c r="AE445" s="1">
        <f t="shared" si="65"/>
        <v>1</v>
      </c>
      <c r="AF445" s="1"/>
      <c r="AG445" s="1"/>
      <c r="AH445" s="1"/>
      <c r="AI445" s="1"/>
      <c r="AJ445" s="1"/>
    </row>
    <row r="446" spans="1:36" x14ac:dyDescent="0.3">
      <c r="A446" s="2">
        <v>431</v>
      </c>
      <c r="B446" s="2">
        <v>6</v>
      </c>
      <c r="C446" s="2">
        <v>3</v>
      </c>
      <c r="D446" s="4"/>
      <c r="E446" s="1">
        <v>4687</v>
      </c>
      <c r="F446" s="1" t="s">
        <v>3</v>
      </c>
      <c r="G446" s="1" t="s">
        <v>499</v>
      </c>
      <c r="H446" s="1">
        <v>696</v>
      </c>
      <c r="I446" s="1"/>
      <c r="J446" s="1">
        <v>1</v>
      </c>
      <c r="K446" s="1" t="s">
        <v>509</v>
      </c>
      <c r="L446" s="1">
        <v>6</v>
      </c>
      <c r="M446" s="1">
        <v>6</v>
      </c>
      <c r="N446" s="3">
        <v>0.66666666666666663</v>
      </c>
      <c r="O446" s="3">
        <v>0.77083333333333337</v>
      </c>
      <c r="P446" s="1" t="s">
        <v>10</v>
      </c>
      <c r="Q446" s="1" t="s">
        <v>66</v>
      </c>
      <c r="R446" s="1" t="s">
        <v>197</v>
      </c>
      <c r="S446" s="1">
        <v>109</v>
      </c>
      <c r="T446" s="1" t="s">
        <v>505</v>
      </c>
      <c r="U446" s="1">
        <f t="shared" si="61"/>
        <v>6</v>
      </c>
      <c r="V446" s="6">
        <f t="shared" si="62"/>
        <v>0.5</v>
      </c>
      <c r="W446" s="1"/>
      <c r="X446" s="3">
        <f t="shared" si="63"/>
        <v>0.10416666666666674</v>
      </c>
      <c r="Y446" s="1" t="str">
        <f t="shared" si="64"/>
        <v/>
      </c>
      <c r="Z446" s="1" t="str">
        <f t="shared" si="69"/>
        <v/>
      </c>
      <c r="AA446" s="1">
        <f t="shared" si="70"/>
        <v>1</v>
      </c>
      <c r="AB446" s="1" t="str">
        <f t="shared" si="70"/>
        <v/>
      </c>
      <c r="AC446" s="1" t="str">
        <f t="shared" si="70"/>
        <v/>
      </c>
      <c r="AD446" s="1" t="str">
        <f t="shared" si="70"/>
        <v/>
      </c>
      <c r="AE446" s="1">
        <f t="shared" si="65"/>
        <v>1</v>
      </c>
      <c r="AF446" s="1"/>
      <c r="AG446" s="1"/>
      <c r="AH446" s="1"/>
      <c r="AI446" s="1"/>
      <c r="AJ446" s="1"/>
    </row>
    <row r="447" spans="1:36" x14ac:dyDescent="0.3">
      <c r="A447" s="2">
        <v>222</v>
      </c>
      <c r="B447" s="2">
        <v>20</v>
      </c>
      <c r="C447" s="2">
        <v>4</v>
      </c>
      <c r="D447" s="4"/>
      <c r="E447" s="1">
        <v>5073</v>
      </c>
      <c r="F447" s="1" t="s">
        <v>3</v>
      </c>
      <c r="G447" s="1" t="s">
        <v>288</v>
      </c>
      <c r="H447" s="1">
        <v>100</v>
      </c>
      <c r="I447" s="1"/>
      <c r="J447" s="1">
        <v>2</v>
      </c>
      <c r="K447" s="1" t="s">
        <v>289</v>
      </c>
      <c r="L447" s="1">
        <v>1</v>
      </c>
      <c r="M447" s="1">
        <v>1</v>
      </c>
      <c r="N447" s="3">
        <v>0.52083333333333337</v>
      </c>
      <c r="O447" s="3">
        <v>0.55555555555555558</v>
      </c>
      <c r="P447" s="1" t="s">
        <v>10</v>
      </c>
      <c r="Q447" s="1" t="s">
        <v>66</v>
      </c>
      <c r="R447" s="1" t="s">
        <v>197</v>
      </c>
      <c r="S447" s="1">
        <v>110</v>
      </c>
      <c r="T447" s="1" t="s">
        <v>290</v>
      </c>
      <c r="U447" s="1">
        <f t="shared" si="61"/>
        <v>20</v>
      </c>
      <c r="V447" s="6">
        <f t="shared" si="62"/>
        <v>0.2</v>
      </c>
      <c r="W447" s="1"/>
      <c r="X447" s="3">
        <f t="shared" si="63"/>
        <v>3.472222222222221E-2</v>
      </c>
      <c r="Y447" s="1" t="str">
        <f t="shared" si="64"/>
        <v/>
      </c>
      <c r="Z447" s="1" t="str">
        <f t="shared" si="69"/>
        <v/>
      </c>
      <c r="AA447" s="1">
        <f t="shared" si="70"/>
        <v>1</v>
      </c>
      <c r="AB447" s="1" t="str">
        <f t="shared" si="70"/>
        <v/>
      </c>
      <c r="AC447" s="1" t="str">
        <f t="shared" si="70"/>
        <v/>
      </c>
      <c r="AD447" s="1" t="str">
        <f t="shared" si="70"/>
        <v/>
      </c>
      <c r="AE447" s="1">
        <f t="shared" si="65"/>
        <v>1</v>
      </c>
      <c r="AF447" s="1"/>
      <c r="AG447" s="1"/>
      <c r="AH447" s="1"/>
      <c r="AI447" s="1"/>
      <c r="AJ447" s="1"/>
    </row>
    <row r="448" spans="1:36" x14ac:dyDescent="0.3">
      <c r="A448" s="2">
        <v>163</v>
      </c>
      <c r="B448" s="2">
        <v>15</v>
      </c>
      <c r="C448" s="2">
        <v>10</v>
      </c>
      <c r="D448" s="4"/>
      <c r="E448" s="1">
        <v>4622</v>
      </c>
      <c r="F448" s="1" t="s">
        <v>3</v>
      </c>
      <c r="G448" s="1" t="s">
        <v>209</v>
      </c>
      <c r="H448" s="1">
        <v>232</v>
      </c>
      <c r="I448" s="1"/>
      <c r="J448" s="1">
        <v>1</v>
      </c>
      <c r="K448" s="1" t="s">
        <v>217</v>
      </c>
      <c r="L448" s="1">
        <v>1</v>
      </c>
      <c r="M448" s="1">
        <v>1</v>
      </c>
      <c r="N448" s="3">
        <v>0.60416666666666663</v>
      </c>
      <c r="O448" s="3">
        <v>0.63888888888888895</v>
      </c>
      <c r="P448" s="1" t="s">
        <v>10</v>
      </c>
      <c r="Q448" s="1" t="s">
        <v>66</v>
      </c>
      <c r="R448" s="1" t="s">
        <v>197</v>
      </c>
      <c r="S448" s="1">
        <v>110</v>
      </c>
      <c r="T448" s="1" t="s">
        <v>218</v>
      </c>
      <c r="U448" s="1">
        <f t="shared" si="61"/>
        <v>15</v>
      </c>
      <c r="V448" s="6">
        <f t="shared" si="62"/>
        <v>0.66666666666666663</v>
      </c>
      <c r="W448" s="1"/>
      <c r="X448" s="3">
        <f t="shared" si="63"/>
        <v>3.4722222222222321E-2</v>
      </c>
      <c r="Y448" s="1" t="str">
        <f t="shared" si="64"/>
        <v/>
      </c>
      <c r="Z448" s="1" t="str">
        <f t="shared" si="69"/>
        <v/>
      </c>
      <c r="AA448" s="1">
        <f t="shared" si="70"/>
        <v>1</v>
      </c>
      <c r="AB448" s="1" t="str">
        <f t="shared" si="70"/>
        <v/>
      </c>
      <c r="AC448" s="1" t="str">
        <f t="shared" si="70"/>
        <v/>
      </c>
      <c r="AD448" s="1" t="str">
        <f t="shared" si="70"/>
        <v/>
      </c>
      <c r="AE448" s="1">
        <f t="shared" si="65"/>
        <v>1</v>
      </c>
      <c r="AF448" s="1"/>
      <c r="AG448" s="1"/>
      <c r="AH448" s="1"/>
      <c r="AI448" s="1"/>
      <c r="AJ448" s="1"/>
    </row>
    <row r="449" spans="1:36" x14ac:dyDescent="0.3">
      <c r="A449" s="2">
        <v>44</v>
      </c>
      <c r="B449" s="2">
        <v>15</v>
      </c>
      <c r="C449" s="2">
        <v>17</v>
      </c>
      <c r="D449" s="4" t="s">
        <v>9</v>
      </c>
      <c r="E449" s="1">
        <v>4453</v>
      </c>
      <c r="F449" s="1" t="s">
        <v>3</v>
      </c>
      <c r="G449" s="1" t="s">
        <v>56</v>
      </c>
      <c r="H449" s="1">
        <v>278</v>
      </c>
      <c r="I449" s="1"/>
      <c r="J449" s="1">
        <v>1</v>
      </c>
      <c r="K449" s="1" t="s">
        <v>80</v>
      </c>
      <c r="L449" s="1">
        <v>1</v>
      </c>
      <c r="M449" s="1">
        <v>1</v>
      </c>
      <c r="N449" s="3">
        <v>0.5625</v>
      </c>
      <c r="O449" s="3">
        <v>0.68055555555555547</v>
      </c>
      <c r="P449" s="1" t="s">
        <v>10</v>
      </c>
      <c r="Q449" s="1" t="s">
        <v>66</v>
      </c>
      <c r="R449" s="1" t="s">
        <v>58</v>
      </c>
      <c r="S449" s="1">
        <v>54</v>
      </c>
      <c r="T449" s="1" t="s">
        <v>65</v>
      </c>
      <c r="U449" s="1">
        <f t="shared" si="61"/>
        <v>17</v>
      </c>
      <c r="V449" s="6">
        <f t="shared" si="62"/>
        <v>1.1333333333333333</v>
      </c>
      <c r="W449" s="1"/>
      <c r="X449" s="3">
        <f t="shared" si="63"/>
        <v>0.11805555555555547</v>
      </c>
      <c r="Y449" s="1" t="str">
        <f t="shared" si="64"/>
        <v/>
      </c>
      <c r="Z449" s="1" t="str">
        <f t="shared" si="69"/>
        <v/>
      </c>
      <c r="AA449" s="1">
        <f t="shared" si="70"/>
        <v>1</v>
      </c>
      <c r="AB449" s="1" t="str">
        <f t="shared" si="70"/>
        <v/>
      </c>
      <c r="AC449" s="1" t="str">
        <f t="shared" si="70"/>
        <v/>
      </c>
      <c r="AD449" s="1" t="str">
        <f t="shared" si="70"/>
        <v/>
      </c>
      <c r="AE449" s="1">
        <f t="shared" si="65"/>
        <v>1</v>
      </c>
      <c r="AF449" s="1"/>
      <c r="AG449" s="1"/>
      <c r="AH449" s="1"/>
      <c r="AI449" s="1"/>
      <c r="AJ449" s="1"/>
    </row>
    <row r="450" spans="1:36" x14ac:dyDescent="0.3">
      <c r="A450" s="2">
        <v>88</v>
      </c>
      <c r="B450" s="2">
        <v>20</v>
      </c>
      <c r="C450" s="2">
        <v>18</v>
      </c>
      <c r="D450" s="4"/>
      <c r="E450" s="1">
        <v>4466</v>
      </c>
      <c r="F450" s="1" t="s">
        <v>3</v>
      </c>
      <c r="G450" s="1" t="s">
        <v>121</v>
      </c>
      <c r="H450" s="1">
        <v>111</v>
      </c>
      <c r="I450" s="1" t="s">
        <v>559</v>
      </c>
      <c r="J450" s="1">
        <v>5</v>
      </c>
      <c r="K450" s="1" t="s">
        <v>124</v>
      </c>
      <c r="L450" s="1">
        <v>1</v>
      </c>
      <c r="M450" s="1">
        <v>1</v>
      </c>
      <c r="N450" s="3">
        <v>0.5625</v>
      </c>
      <c r="O450" s="3">
        <v>0.68055555555555547</v>
      </c>
      <c r="P450" s="1" t="s">
        <v>10</v>
      </c>
      <c r="Q450" s="1" t="s">
        <v>66</v>
      </c>
      <c r="R450" s="1" t="s">
        <v>58</v>
      </c>
      <c r="S450" s="1">
        <v>245</v>
      </c>
      <c r="T450" s="1" t="s">
        <v>123</v>
      </c>
      <c r="U450" s="1">
        <f t="shared" ref="U450:U463" si="71">IF(B450&lt;C450,C450,B450)</f>
        <v>20</v>
      </c>
      <c r="V450" s="6">
        <f t="shared" ref="V450:V463" si="72">IF(B450=0,C450/U450,C450/B450)</f>
        <v>0.9</v>
      </c>
      <c r="W450" s="1"/>
      <c r="X450" s="3">
        <f t="shared" ref="X450:X463" si="73">O450-N450</f>
        <v>0.11805555555555547</v>
      </c>
      <c r="Y450" s="1" t="str">
        <f t="shared" ref="Y450:Y463" si="74">IFERROR(FIND(Y$1,$Q450),"")</f>
        <v/>
      </c>
      <c r="Z450" s="1" t="str">
        <f t="shared" si="69"/>
        <v/>
      </c>
      <c r="AA450" s="1">
        <f t="shared" si="70"/>
        <v>1</v>
      </c>
      <c r="AB450" s="1" t="str">
        <f t="shared" si="70"/>
        <v/>
      </c>
      <c r="AC450" s="1" t="str">
        <f t="shared" si="70"/>
        <v/>
      </c>
      <c r="AD450" s="1" t="str">
        <f t="shared" si="70"/>
        <v/>
      </c>
      <c r="AE450" s="1">
        <f t="shared" ref="AE450:AE463" si="75">COUNT(Y450:AD450)</f>
        <v>1</v>
      </c>
      <c r="AF450" s="1"/>
      <c r="AG450" s="1"/>
      <c r="AH450" s="1"/>
      <c r="AI450" s="1"/>
      <c r="AJ450" s="1"/>
    </row>
    <row r="451" spans="1:36" x14ac:dyDescent="0.3">
      <c r="A451" s="2">
        <v>34</v>
      </c>
      <c r="B451" s="2">
        <v>20</v>
      </c>
      <c r="C451" s="2">
        <v>20</v>
      </c>
      <c r="D451" s="4"/>
      <c r="E451" s="1">
        <v>5145</v>
      </c>
      <c r="F451" s="1" t="s">
        <v>3</v>
      </c>
      <c r="G451" s="1" t="s">
        <v>56</v>
      </c>
      <c r="H451" s="1">
        <v>115</v>
      </c>
      <c r="I451" s="1" t="s">
        <v>559</v>
      </c>
      <c r="J451" s="1">
        <v>6</v>
      </c>
      <c r="K451" s="1" t="s">
        <v>62</v>
      </c>
      <c r="L451" s="1">
        <v>1</v>
      </c>
      <c r="M451" s="1">
        <v>1</v>
      </c>
      <c r="N451" s="3">
        <v>0.5625</v>
      </c>
      <c r="O451" s="3">
        <v>0.68055555555555547</v>
      </c>
      <c r="P451" s="1" t="s">
        <v>10</v>
      </c>
      <c r="Q451" s="1" t="s">
        <v>66</v>
      </c>
      <c r="R451" s="1" t="s">
        <v>58</v>
      </c>
      <c r="S451" s="1">
        <v>49</v>
      </c>
      <c r="T451" s="1" t="s">
        <v>61</v>
      </c>
      <c r="U451" s="1">
        <f t="shared" si="71"/>
        <v>20</v>
      </c>
      <c r="V451" s="6">
        <f t="shared" si="72"/>
        <v>1</v>
      </c>
      <c r="W451" s="1"/>
      <c r="X451" s="3">
        <f t="shared" si="73"/>
        <v>0.11805555555555547</v>
      </c>
      <c r="Y451" s="1" t="str">
        <f t="shared" si="74"/>
        <v/>
      </c>
      <c r="Z451" s="1" t="str">
        <f t="shared" si="69"/>
        <v/>
      </c>
      <c r="AA451" s="1">
        <f t="shared" si="70"/>
        <v>1</v>
      </c>
      <c r="AB451" s="1" t="str">
        <f t="shared" si="70"/>
        <v/>
      </c>
      <c r="AC451" s="1" t="str">
        <f t="shared" si="70"/>
        <v/>
      </c>
      <c r="AD451" s="1" t="str">
        <f t="shared" si="70"/>
        <v/>
      </c>
      <c r="AE451" s="1">
        <f t="shared" si="75"/>
        <v>1</v>
      </c>
      <c r="AF451" s="1"/>
      <c r="AG451" s="1"/>
      <c r="AH451" s="1"/>
      <c r="AI451" s="1"/>
      <c r="AJ451" s="1"/>
    </row>
    <row r="452" spans="1:36" x14ac:dyDescent="0.3">
      <c r="A452" s="2">
        <v>164</v>
      </c>
      <c r="B452" s="2">
        <v>15</v>
      </c>
      <c r="C452" s="2">
        <v>9</v>
      </c>
      <c r="D452" s="4"/>
      <c r="E452" s="1">
        <v>4623</v>
      </c>
      <c r="F452" s="1" t="s">
        <v>3</v>
      </c>
      <c r="G452" s="1" t="s">
        <v>209</v>
      </c>
      <c r="H452" s="1">
        <v>233</v>
      </c>
      <c r="I452" s="1"/>
      <c r="J452" s="1">
        <v>1</v>
      </c>
      <c r="K452" s="1" t="s">
        <v>219</v>
      </c>
      <c r="L452" s="1">
        <v>1</v>
      </c>
      <c r="M452" s="1">
        <v>1</v>
      </c>
      <c r="N452" s="3">
        <v>0.64583333333333337</v>
      </c>
      <c r="O452" s="3">
        <v>0.68055555555555547</v>
      </c>
      <c r="P452" s="1" t="s">
        <v>10</v>
      </c>
      <c r="Q452" s="1" t="s">
        <v>66</v>
      </c>
      <c r="R452" s="1" t="s">
        <v>197</v>
      </c>
      <c r="S452" s="1">
        <v>110</v>
      </c>
      <c r="T452" s="1" t="s">
        <v>220</v>
      </c>
      <c r="U452" s="1">
        <f t="shared" si="71"/>
        <v>15</v>
      </c>
      <c r="V452" s="6">
        <f t="shared" si="72"/>
        <v>0.6</v>
      </c>
      <c r="W452" s="1"/>
      <c r="X452" s="3">
        <f t="shared" si="73"/>
        <v>3.4722222222222099E-2</v>
      </c>
      <c r="Y452" s="1" t="str">
        <f t="shared" si="74"/>
        <v/>
      </c>
      <c r="Z452" s="1" t="str">
        <f t="shared" si="69"/>
        <v/>
      </c>
      <c r="AA452" s="1">
        <f t="shared" si="70"/>
        <v>1</v>
      </c>
      <c r="AB452" s="1" t="str">
        <f t="shared" si="70"/>
        <v/>
      </c>
      <c r="AC452" s="1" t="str">
        <f t="shared" si="70"/>
        <v/>
      </c>
      <c r="AD452" s="1" t="str">
        <f t="shared" si="70"/>
        <v/>
      </c>
      <c r="AE452" s="1">
        <f t="shared" si="75"/>
        <v>1</v>
      </c>
      <c r="AF452" s="1"/>
      <c r="AG452" s="1"/>
      <c r="AH452" s="1"/>
      <c r="AI452" s="1"/>
      <c r="AJ452" s="1"/>
    </row>
    <row r="453" spans="1:36" x14ac:dyDescent="0.3">
      <c r="A453" s="2">
        <v>228</v>
      </c>
      <c r="B453" s="2">
        <v>0</v>
      </c>
      <c r="C453" s="2">
        <v>12</v>
      </c>
      <c r="D453" s="4"/>
      <c r="E453" s="1">
        <v>5124</v>
      </c>
      <c r="F453" s="1" t="s">
        <v>3</v>
      </c>
      <c r="G453" s="1" t="s">
        <v>288</v>
      </c>
      <c r="H453" s="1">
        <v>201</v>
      </c>
      <c r="I453" s="1"/>
      <c r="J453" s="1">
        <v>3</v>
      </c>
      <c r="K453" s="1" t="s">
        <v>296</v>
      </c>
      <c r="L453" s="1">
        <v>1</v>
      </c>
      <c r="M453" s="1">
        <v>1</v>
      </c>
      <c r="N453" s="3">
        <v>0.66666666666666663</v>
      </c>
      <c r="O453" s="3">
        <v>0.70138888888888884</v>
      </c>
      <c r="P453" s="1" t="s">
        <v>10</v>
      </c>
      <c r="Q453" s="1" t="s">
        <v>66</v>
      </c>
      <c r="R453" s="1" t="s">
        <v>26</v>
      </c>
      <c r="S453" s="1">
        <v>402</v>
      </c>
      <c r="T453" s="1" t="s">
        <v>298</v>
      </c>
      <c r="U453" s="1">
        <f t="shared" si="71"/>
        <v>12</v>
      </c>
      <c r="V453" s="6">
        <f t="shared" si="72"/>
        <v>1</v>
      </c>
      <c r="W453" s="1"/>
      <c r="X453" s="3">
        <f t="shared" si="73"/>
        <v>3.472222222222221E-2</v>
      </c>
      <c r="Y453" s="1" t="str">
        <f t="shared" si="74"/>
        <v/>
      </c>
      <c r="Z453" s="1" t="str">
        <f t="shared" si="69"/>
        <v/>
      </c>
      <c r="AA453" s="1">
        <f t="shared" si="70"/>
        <v>1</v>
      </c>
      <c r="AB453" s="1" t="str">
        <f t="shared" si="70"/>
        <v/>
      </c>
      <c r="AC453" s="1" t="str">
        <f t="shared" si="70"/>
        <v/>
      </c>
      <c r="AD453" s="1" t="str">
        <f t="shared" si="70"/>
        <v/>
      </c>
      <c r="AE453" s="1">
        <f t="shared" si="75"/>
        <v>1</v>
      </c>
      <c r="AF453" s="1"/>
      <c r="AG453" s="1"/>
      <c r="AH453" s="1"/>
      <c r="AI453" s="1"/>
      <c r="AJ453" s="1"/>
    </row>
    <row r="454" spans="1:36" x14ac:dyDescent="0.3">
      <c r="A454" s="2">
        <v>165</v>
      </c>
      <c r="B454" s="2">
        <v>15</v>
      </c>
      <c r="C454" s="2">
        <v>9</v>
      </c>
      <c r="D454" s="4"/>
      <c r="E454" s="1">
        <v>4624</v>
      </c>
      <c r="F454" s="1" t="s">
        <v>3</v>
      </c>
      <c r="G454" s="1" t="s">
        <v>209</v>
      </c>
      <c r="H454" s="1">
        <v>234</v>
      </c>
      <c r="I454" s="1"/>
      <c r="J454" s="1">
        <v>1</v>
      </c>
      <c r="K454" s="1" t="s">
        <v>221</v>
      </c>
      <c r="L454" s="1">
        <v>1</v>
      </c>
      <c r="M454" s="1">
        <v>1</v>
      </c>
      <c r="N454" s="3">
        <v>0.6875</v>
      </c>
      <c r="O454" s="3">
        <v>0.72222222222222221</v>
      </c>
      <c r="P454" s="1" t="s">
        <v>10</v>
      </c>
      <c r="Q454" s="1" t="s">
        <v>66</v>
      </c>
      <c r="R454" s="1" t="s">
        <v>197</v>
      </c>
      <c r="S454" s="1">
        <v>110</v>
      </c>
      <c r="T454" s="1" t="s">
        <v>222</v>
      </c>
      <c r="U454" s="1">
        <f t="shared" si="71"/>
        <v>15</v>
      </c>
      <c r="V454" s="6">
        <f t="shared" si="72"/>
        <v>0.6</v>
      </c>
      <c r="W454" s="1"/>
      <c r="X454" s="3">
        <f t="shared" si="73"/>
        <v>3.472222222222221E-2</v>
      </c>
      <c r="Y454" s="1" t="str">
        <f t="shared" si="74"/>
        <v/>
      </c>
      <c r="Z454" s="1" t="str">
        <f t="shared" si="69"/>
        <v/>
      </c>
      <c r="AA454" s="1">
        <f t="shared" si="70"/>
        <v>1</v>
      </c>
      <c r="AB454" s="1" t="str">
        <f t="shared" si="70"/>
        <v/>
      </c>
      <c r="AC454" s="1" t="str">
        <f t="shared" si="70"/>
        <v/>
      </c>
      <c r="AD454" s="1" t="str">
        <f t="shared" si="70"/>
        <v/>
      </c>
      <c r="AE454" s="1">
        <f t="shared" si="75"/>
        <v>1</v>
      </c>
      <c r="AF454" s="1"/>
      <c r="AG454" s="1"/>
      <c r="AH454" s="1"/>
      <c r="AI454" s="1"/>
      <c r="AJ454" s="1"/>
    </row>
    <row r="455" spans="1:36" x14ac:dyDescent="0.3">
      <c r="A455" s="2">
        <v>376</v>
      </c>
      <c r="B455" s="2">
        <v>10</v>
      </c>
      <c r="C455" s="2">
        <v>8</v>
      </c>
      <c r="D455" s="4"/>
      <c r="E455" s="1">
        <v>4664</v>
      </c>
      <c r="F455" s="1" t="s">
        <v>3</v>
      </c>
      <c r="G455" s="1" t="s">
        <v>440</v>
      </c>
      <c r="H455" s="1">
        <v>491</v>
      </c>
      <c r="I455" s="1"/>
      <c r="J455" s="1">
        <v>1</v>
      </c>
      <c r="K455" s="1" t="s">
        <v>445</v>
      </c>
      <c r="L455" s="1">
        <v>1</v>
      </c>
      <c r="M455" s="1">
        <v>1</v>
      </c>
      <c r="N455" s="3">
        <v>0.70833333333333337</v>
      </c>
      <c r="O455" s="3">
        <v>0.74305555555555547</v>
      </c>
      <c r="P455" s="1" t="s">
        <v>10</v>
      </c>
      <c r="Q455" s="1" t="s">
        <v>66</v>
      </c>
      <c r="R455" s="1" t="s">
        <v>197</v>
      </c>
      <c r="S455" s="1">
        <v>143</v>
      </c>
      <c r="T455" s="1" t="s">
        <v>442</v>
      </c>
      <c r="U455" s="1">
        <f t="shared" si="71"/>
        <v>10</v>
      </c>
      <c r="V455" s="6">
        <f t="shared" si="72"/>
        <v>0.8</v>
      </c>
      <c r="W455" s="1"/>
      <c r="X455" s="3">
        <f t="shared" si="73"/>
        <v>3.4722222222222099E-2</v>
      </c>
      <c r="Y455" s="1" t="str">
        <f t="shared" si="74"/>
        <v/>
      </c>
      <c r="Z455" s="1" t="str">
        <f t="shared" si="69"/>
        <v/>
      </c>
      <c r="AA455" s="1">
        <f t="shared" si="70"/>
        <v>1</v>
      </c>
      <c r="AB455" s="1" t="str">
        <f t="shared" si="70"/>
        <v/>
      </c>
      <c r="AC455" s="1" t="str">
        <f t="shared" si="70"/>
        <v/>
      </c>
      <c r="AD455" s="1" t="str">
        <f t="shared" si="70"/>
        <v/>
      </c>
      <c r="AE455" s="1">
        <f t="shared" si="75"/>
        <v>1</v>
      </c>
      <c r="AF455" s="1"/>
      <c r="AG455" s="1"/>
      <c r="AH455" s="1"/>
      <c r="AI455" s="1"/>
      <c r="AJ455" s="1"/>
    </row>
    <row r="456" spans="1:36" x14ac:dyDescent="0.3">
      <c r="A456" s="2">
        <v>429</v>
      </c>
      <c r="B456" s="2">
        <v>20</v>
      </c>
      <c r="C456" s="2">
        <v>13</v>
      </c>
      <c r="D456" s="4"/>
      <c r="E456" s="1">
        <v>4685</v>
      </c>
      <c r="F456" s="1" t="s">
        <v>3</v>
      </c>
      <c r="G456" s="1" t="s">
        <v>499</v>
      </c>
      <c r="H456" s="1">
        <v>690</v>
      </c>
      <c r="I456" s="1"/>
      <c r="J456" s="1">
        <v>1</v>
      </c>
      <c r="K456" s="1" t="s">
        <v>507</v>
      </c>
      <c r="L456" s="1">
        <v>3</v>
      </c>
      <c r="M456" s="1">
        <v>3</v>
      </c>
      <c r="N456" s="3">
        <v>0.66666666666666663</v>
      </c>
      <c r="O456" s="3">
        <v>0.77083333333333337</v>
      </c>
      <c r="P456" s="1" t="s">
        <v>10</v>
      </c>
      <c r="Q456" s="1" t="s">
        <v>66</v>
      </c>
      <c r="R456" s="1" t="s">
        <v>197</v>
      </c>
      <c r="S456" s="1">
        <v>101</v>
      </c>
      <c r="T456" s="1" t="s">
        <v>504</v>
      </c>
      <c r="U456" s="1">
        <f t="shared" si="71"/>
        <v>20</v>
      </c>
      <c r="V456" s="6">
        <f t="shared" si="72"/>
        <v>0.65</v>
      </c>
      <c r="W456" s="1"/>
      <c r="X456" s="3">
        <f t="shared" si="73"/>
        <v>0.10416666666666674</v>
      </c>
      <c r="Y456" s="1" t="str">
        <f t="shared" si="74"/>
        <v/>
      </c>
      <c r="Z456" s="1" t="str">
        <f t="shared" si="69"/>
        <v/>
      </c>
      <c r="AA456" s="1">
        <f t="shared" si="70"/>
        <v>1</v>
      </c>
      <c r="AB456" s="1" t="str">
        <f t="shared" si="70"/>
        <v/>
      </c>
      <c r="AC456" s="1" t="str">
        <f t="shared" si="70"/>
        <v/>
      </c>
      <c r="AD456" s="1" t="str">
        <f t="shared" si="70"/>
        <v/>
      </c>
      <c r="AE456" s="1">
        <f t="shared" si="75"/>
        <v>1</v>
      </c>
      <c r="AF456" s="1"/>
      <c r="AG456" s="1"/>
      <c r="AH456" s="1"/>
      <c r="AI456" s="1"/>
      <c r="AJ456" s="1"/>
    </row>
    <row r="457" spans="1:36" x14ac:dyDescent="0.3">
      <c r="A457" s="2">
        <v>311</v>
      </c>
      <c r="B457" s="2">
        <v>20</v>
      </c>
      <c r="C457" s="2">
        <v>14</v>
      </c>
      <c r="D457" s="4"/>
      <c r="E457" s="1">
        <v>4655</v>
      </c>
      <c r="F457" s="1" t="s">
        <v>3</v>
      </c>
      <c r="G457" s="1" t="s">
        <v>378</v>
      </c>
      <c r="H457" s="1">
        <v>612</v>
      </c>
      <c r="I457" s="1"/>
      <c r="J457" s="1">
        <v>1</v>
      </c>
      <c r="K457" s="1" t="s">
        <v>386</v>
      </c>
      <c r="L457" s="1">
        <v>3</v>
      </c>
      <c r="M457" s="1">
        <v>3</v>
      </c>
      <c r="N457" s="3">
        <v>0.70833333333333337</v>
      </c>
      <c r="O457" s="3">
        <v>0.8125</v>
      </c>
      <c r="P457" s="1" t="s">
        <v>10</v>
      </c>
      <c r="Q457" s="1" t="s">
        <v>66</v>
      </c>
      <c r="R457" s="1" t="s">
        <v>70</v>
      </c>
      <c r="S457" s="1">
        <v>250</v>
      </c>
      <c r="T457" s="1" t="s">
        <v>387</v>
      </c>
      <c r="U457" s="1">
        <f t="shared" si="71"/>
        <v>20</v>
      </c>
      <c r="V457" s="6">
        <f t="shared" si="72"/>
        <v>0.7</v>
      </c>
      <c r="W457" s="1"/>
      <c r="X457" s="3">
        <f t="shared" si="73"/>
        <v>0.10416666666666663</v>
      </c>
      <c r="Y457" s="1" t="str">
        <f t="shared" si="74"/>
        <v/>
      </c>
      <c r="Z457" s="1" t="str">
        <f t="shared" si="69"/>
        <v/>
      </c>
      <c r="AA457" s="1">
        <f t="shared" si="70"/>
        <v>1</v>
      </c>
      <c r="AB457" s="1" t="str">
        <f t="shared" si="70"/>
        <v/>
      </c>
      <c r="AC457" s="1" t="str">
        <f t="shared" si="70"/>
        <v/>
      </c>
      <c r="AD457" s="1" t="str">
        <f t="shared" si="70"/>
        <v/>
      </c>
      <c r="AE457" s="1">
        <f t="shared" si="75"/>
        <v>1</v>
      </c>
      <c r="AF457" s="1"/>
      <c r="AG457" s="1"/>
      <c r="AH457" s="1"/>
      <c r="AI457" s="1"/>
      <c r="AJ457" s="1"/>
    </row>
    <row r="458" spans="1:36" x14ac:dyDescent="0.3">
      <c r="A458" s="2">
        <v>290</v>
      </c>
      <c r="B458" s="2">
        <v>25</v>
      </c>
      <c r="C458" s="2">
        <v>6</v>
      </c>
      <c r="D458" s="4"/>
      <c r="E458" s="1">
        <v>5008</v>
      </c>
      <c r="F458" s="1" t="s">
        <v>3</v>
      </c>
      <c r="G458" s="1" t="s">
        <v>355</v>
      </c>
      <c r="H458" s="1">
        <v>571</v>
      </c>
      <c r="I458" s="1"/>
      <c r="J458" s="1">
        <v>21</v>
      </c>
      <c r="K458" s="1" t="s">
        <v>358</v>
      </c>
      <c r="L458" s="1">
        <v>3</v>
      </c>
      <c r="M458" s="1">
        <v>3</v>
      </c>
      <c r="N458" s="3">
        <v>0.77083333333333337</v>
      </c>
      <c r="O458" s="3">
        <v>0.85416666666666663</v>
      </c>
      <c r="P458" s="1" t="s">
        <v>10</v>
      </c>
      <c r="Q458" s="1" t="s">
        <v>66</v>
      </c>
      <c r="R458" s="1" t="s">
        <v>116</v>
      </c>
      <c r="S458" s="1" t="s">
        <v>116</v>
      </c>
      <c r="T458" s="1" t="s">
        <v>357</v>
      </c>
      <c r="U458" s="1">
        <f t="shared" si="71"/>
        <v>25</v>
      </c>
      <c r="V458" s="6">
        <f t="shared" si="72"/>
        <v>0.24</v>
      </c>
      <c r="W458" s="1"/>
      <c r="X458" s="3">
        <f t="shared" si="73"/>
        <v>8.3333333333333259E-2</v>
      </c>
      <c r="Y458" s="1" t="str">
        <f t="shared" si="74"/>
        <v/>
      </c>
      <c r="Z458" s="1" t="str">
        <f t="shared" si="69"/>
        <v/>
      </c>
      <c r="AA458" s="1">
        <f t="shared" si="70"/>
        <v>1</v>
      </c>
      <c r="AB458" s="1" t="str">
        <f t="shared" si="70"/>
        <v/>
      </c>
      <c r="AC458" s="1" t="str">
        <f t="shared" si="70"/>
        <v/>
      </c>
      <c r="AD458" s="1" t="str">
        <f t="shared" si="70"/>
        <v/>
      </c>
      <c r="AE458" s="1">
        <f t="shared" si="75"/>
        <v>1</v>
      </c>
      <c r="AF458" s="1"/>
      <c r="AG458" s="1"/>
      <c r="AH458" s="1"/>
      <c r="AI458" s="1"/>
      <c r="AJ458" s="1"/>
    </row>
    <row r="459" spans="1:36" x14ac:dyDescent="0.3">
      <c r="A459" s="2">
        <v>74</v>
      </c>
      <c r="B459" s="2">
        <v>20</v>
      </c>
      <c r="C459" s="2">
        <v>20</v>
      </c>
      <c r="D459" s="4" t="s">
        <v>9</v>
      </c>
      <c r="E459" s="1">
        <v>4232</v>
      </c>
      <c r="F459" s="1" t="s">
        <v>3</v>
      </c>
      <c r="G459" s="1" t="s">
        <v>89</v>
      </c>
      <c r="H459" s="1">
        <v>433</v>
      </c>
      <c r="I459" s="1"/>
      <c r="J459" s="1">
        <v>1</v>
      </c>
      <c r="K459" s="1" t="s">
        <v>109</v>
      </c>
      <c r="L459" s="1">
        <v>3</v>
      </c>
      <c r="M459" s="1">
        <v>3</v>
      </c>
      <c r="N459" s="3">
        <v>0.75</v>
      </c>
      <c r="O459" s="3">
        <v>0.875</v>
      </c>
      <c r="P459" s="1" t="s">
        <v>10</v>
      </c>
      <c r="Q459" s="1" t="s">
        <v>66</v>
      </c>
      <c r="R459" s="1" t="s">
        <v>7</v>
      </c>
      <c r="S459" s="1">
        <v>334</v>
      </c>
      <c r="T459" s="1" t="s">
        <v>110</v>
      </c>
      <c r="U459" s="1">
        <f t="shared" si="71"/>
        <v>20</v>
      </c>
      <c r="V459" s="6">
        <f t="shared" si="72"/>
        <v>1</v>
      </c>
      <c r="W459" s="1"/>
      <c r="X459" s="3">
        <f t="shared" si="73"/>
        <v>0.125</v>
      </c>
      <c r="Y459" s="1" t="str">
        <f t="shared" si="74"/>
        <v/>
      </c>
      <c r="Z459" s="1" t="str">
        <f t="shared" si="69"/>
        <v/>
      </c>
      <c r="AA459" s="1">
        <f t="shared" si="70"/>
        <v>1</v>
      </c>
      <c r="AB459" s="1" t="str">
        <f t="shared" si="70"/>
        <v/>
      </c>
      <c r="AC459" s="1" t="str">
        <f t="shared" si="70"/>
        <v/>
      </c>
      <c r="AD459" s="1" t="str">
        <f t="shared" si="70"/>
        <v/>
      </c>
      <c r="AE459" s="1">
        <f t="shared" si="75"/>
        <v>1</v>
      </c>
      <c r="AF459" s="1"/>
      <c r="AG459" s="1"/>
      <c r="AH459" s="1"/>
      <c r="AI459" s="1"/>
      <c r="AJ459" s="1"/>
    </row>
    <row r="460" spans="1:36" x14ac:dyDescent="0.3">
      <c r="A460" s="2">
        <v>313</v>
      </c>
      <c r="B460" s="2">
        <v>6</v>
      </c>
      <c r="C460" s="2">
        <v>7</v>
      </c>
      <c r="D460" s="4"/>
      <c r="E460" s="1">
        <v>4659</v>
      </c>
      <c r="F460" s="1" t="s">
        <v>3</v>
      </c>
      <c r="G460" s="1" t="s">
        <v>378</v>
      </c>
      <c r="H460" s="1">
        <v>696</v>
      </c>
      <c r="I460" s="1"/>
      <c r="J460" s="1">
        <v>1</v>
      </c>
      <c r="K460" s="1" t="s">
        <v>390</v>
      </c>
      <c r="L460" s="1">
        <v>3</v>
      </c>
      <c r="M460" s="1">
        <v>3</v>
      </c>
      <c r="N460" s="3">
        <v>0.375</v>
      </c>
      <c r="O460" s="3">
        <v>0.45833333333333331</v>
      </c>
      <c r="P460" s="1" t="s">
        <v>564</v>
      </c>
      <c r="Q460" s="1" t="s">
        <v>66</v>
      </c>
      <c r="R460" s="1" t="s">
        <v>70</v>
      </c>
      <c r="S460" s="1">
        <v>170</v>
      </c>
      <c r="T460" s="1" t="s">
        <v>387</v>
      </c>
      <c r="U460" s="1">
        <f t="shared" si="71"/>
        <v>7</v>
      </c>
      <c r="V460" s="6">
        <f t="shared" si="72"/>
        <v>1.1666666666666667</v>
      </c>
      <c r="W460" s="1"/>
      <c r="X460" s="3">
        <f t="shared" si="73"/>
        <v>8.3333333333333315E-2</v>
      </c>
      <c r="Y460" s="1" t="str">
        <f t="shared" si="74"/>
        <v/>
      </c>
      <c r="Z460" s="1" t="str">
        <f t="shared" si="69"/>
        <v/>
      </c>
      <c r="AA460" s="1">
        <f t="shared" si="70"/>
        <v>1</v>
      </c>
      <c r="AB460" s="1" t="str">
        <f t="shared" si="70"/>
        <v/>
      </c>
      <c r="AC460" s="1" t="str">
        <f t="shared" si="70"/>
        <v/>
      </c>
      <c r="AD460" s="1" t="str">
        <f t="shared" si="70"/>
        <v/>
      </c>
      <c r="AE460" s="1">
        <f t="shared" si="75"/>
        <v>1</v>
      </c>
      <c r="AF460" s="1"/>
      <c r="AG460" s="1"/>
      <c r="AH460" s="1"/>
      <c r="AI460" s="1"/>
      <c r="AJ460" s="1"/>
    </row>
    <row r="461" spans="1:36" x14ac:dyDescent="0.3">
      <c r="A461" s="2">
        <v>174</v>
      </c>
      <c r="B461" s="2">
        <v>15</v>
      </c>
      <c r="C461" s="2">
        <v>19</v>
      </c>
      <c r="D461" s="4"/>
      <c r="E461" s="1">
        <v>4633</v>
      </c>
      <c r="F461" s="1" t="s">
        <v>3</v>
      </c>
      <c r="G461" s="1" t="s">
        <v>209</v>
      </c>
      <c r="H461" s="1">
        <v>337</v>
      </c>
      <c r="I461" s="1"/>
      <c r="J461" s="1">
        <v>1</v>
      </c>
      <c r="K461" s="1" t="s">
        <v>233</v>
      </c>
      <c r="L461" s="1">
        <v>3</v>
      </c>
      <c r="M461" s="1">
        <v>3</v>
      </c>
      <c r="N461" s="3">
        <v>0.52083333333333337</v>
      </c>
      <c r="O461" s="3">
        <v>0.57638888888888895</v>
      </c>
      <c r="P461" s="1" t="s">
        <v>10</v>
      </c>
      <c r="Q461" s="1" t="s">
        <v>234</v>
      </c>
      <c r="R461" s="1" t="s">
        <v>197</v>
      </c>
      <c r="S461" s="1">
        <v>145</v>
      </c>
      <c r="T461" s="1" t="s">
        <v>226</v>
      </c>
      <c r="U461" s="1">
        <f t="shared" si="71"/>
        <v>19</v>
      </c>
      <c r="V461" s="6">
        <f t="shared" si="72"/>
        <v>1.2666666666666666</v>
      </c>
      <c r="W461" s="1"/>
      <c r="X461" s="3">
        <f t="shared" si="73"/>
        <v>5.555555555555558E-2</v>
      </c>
      <c r="Y461" s="1" t="str">
        <f t="shared" si="74"/>
        <v/>
      </c>
      <c r="Z461" s="1" t="str">
        <f t="shared" si="69"/>
        <v/>
      </c>
      <c r="AA461" s="1">
        <f t="shared" si="70"/>
        <v>1</v>
      </c>
      <c r="AB461" s="1" t="str">
        <f t="shared" si="70"/>
        <v/>
      </c>
      <c r="AC461" s="1">
        <f t="shared" si="70"/>
        <v>2</v>
      </c>
      <c r="AD461" s="1" t="str">
        <f t="shared" si="70"/>
        <v/>
      </c>
      <c r="AE461" s="1">
        <f t="shared" si="75"/>
        <v>2</v>
      </c>
      <c r="AF461" s="1"/>
      <c r="AG461" s="1"/>
      <c r="AH461" s="1"/>
      <c r="AI461" s="1"/>
      <c r="AJ461" s="1"/>
    </row>
    <row r="462" spans="1:36" x14ac:dyDescent="0.3">
      <c r="A462" s="2">
        <v>224</v>
      </c>
      <c r="B462" s="2">
        <v>15</v>
      </c>
      <c r="C462" s="2">
        <v>12</v>
      </c>
      <c r="D462" s="4"/>
      <c r="E462" s="1">
        <v>5100</v>
      </c>
      <c r="F462" s="1" t="s">
        <v>3</v>
      </c>
      <c r="G462" s="1" t="s">
        <v>288</v>
      </c>
      <c r="H462" s="1">
        <v>195</v>
      </c>
      <c r="I462" s="1"/>
      <c r="J462" s="1">
        <v>1</v>
      </c>
      <c r="K462" s="1" t="s">
        <v>292</v>
      </c>
      <c r="L462" s="1">
        <v>1</v>
      </c>
      <c r="M462" s="1">
        <v>1</v>
      </c>
      <c r="N462" s="3">
        <v>0.33333333333333331</v>
      </c>
      <c r="O462" s="3">
        <v>0.36805555555555558</v>
      </c>
      <c r="P462" s="1" t="s">
        <v>564</v>
      </c>
      <c r="Q462" s="1" t="s">
        <v>234</v>
      </c>
      <c r="R462" s="1" t="s">
        <v>7</v>
      </c>
      <c r="S462" s="1">
        <v>11</v>
      </c>
      <c r="T462" s="1" t="s">
        <v>293</v>
      </c>
      <c r="U462" s="1">
        <f t="shared" si="71"/>
        <v>15</v>
      </c>
      <c r="V462" s="6">
        <f t="shared" si="72"/>
        <v>0.8</v>
      </c>
      <c r="W462" s="1"/>
      <c r="X462" s="3">
        <f t="shared" si="73"/>
        <v>3.4722222222222265E-2</v>
      </c>
      <c r="Y462" s="1" t="str">
        <f t="shared" si="74"/>
        <v/>
      </c>
      <c r="Z462" s="1" t="str">
        <f t="shared" si="69"/>
        <v/>
      </c>
      <c r="AA462" s="1">
        <f t="shared" si="70"/>
        <v>1</v>
      </c>
      <c r="AB462" s="1" t="str">
        <f t="shared" si="70"/>
        <v/>
      </c>
      <c r="AC462" s="1">
        <f t="shared" si="70"/>
        <v>2</v>
      </c>
      <c r="AD462" s="1" t="str">
        <f t="shared" si="70"/>
        <v/>
      </c>
      <c r="AE462" s="1">
        <f t="shared" si="75"/>
        <v>2</v>
      </c>
      <c r="AF462" s="1"/>
      <c r="AG462" s="1"/>
      <c r="AH462" s="1"/>
      <c r="AI462" s="1"/>
      <c r="AJ462" s="1"/>
    </row>
    <row r="463" spans="1:36" x14ac:dyDescent="0.3">
      <c r="A463" s="2">
        <v>229</v>
      </c>
      <c r="B463" s="2">
        <v>25</v>
      </c>
      <c r="C463" s="2">
        <v>8</v>
      </c>
      <c r="D463" s="4"/>
      <c r="E463" s="1">
        <v>4803</v>
      </c>
      <c r="F463" s="1" t="s">
        <v>3</v>
      </c>
      <c r="G463" s="1" t="s">
        <v>288</v>
      </c>
      <c r="H463" s="1">
        <v>288</v>
      </c>
      <c r="I463" s="1"/>
      <c r="J463" s="1">
        <v>1</v>
      </c>
      <c r="K463" s="1" t="s">
        <v>299</v>
      </c>
      <c r="L463" s="1">
        <v>1</v>
      </c>
      <c r="M463" s="1">
        <v>1</v>
      </c>
      <c r="N463" s="3">
        <v>0.33333333333333331</v>
      </c>
      <c r="O463" s="3">
        <v>0.36805555555555558</v>
      </c>
      <c r="P463" s="1" t="s">
        <v>564</v>
      </c>
      <c r="Q463" s="1" t="s">
        <v>234</v>
      </c>
      <c r="R463" s="1" t="s">
        <v>146</v>
      </c>
      <c r="S463" s="1">
        <v>111</v>
      </c>
      <c r="T463" s="1" t="s">
        <v>295</v>
      </c>
      <c r="U463" s="1">
        <f t="shared" si="71"/>
        <v>25</v>
      </c>
      <c r="V463" s="6">
        <f t="shared" si="72"/>
        <v>0.32</v>
      </c>
      <c r="W463" s="1"/>
      <c r="X463" s="3">
        <f t="shared" si="73"/>
        <v>3.4722222222222265E-2</v>
      </c>
      <c r="Y463" s="1" t="str">
        <f t="shared" si="74"/>
        <v/>
      </c>
      <c r="Z463" s="1" t="str">
        <f t="shared" si="69"/>
        <v/>
      </c>
      <c r="AA463" s="1">
        <f t="shared" si="70"/>
        <v>1</v>
      </c>
      <c r="AB463" s="1" t="str">
        <f t="shared" si="70"/>
        <v/>
      </c>
      <c r="AC463" s="1">
        <f t="shared" si="70"/>
        <v>2</v>
      </c>
      <c r="AD463" s="1" t="str">
        <f t="shared" si="70"/>
        <v/>
      </c>
      <c r="AE463" s="1">
        <f t="shared" si="75"/>
        <v>2</v>
      </c>
      <c r="AF463" s="1"/>
      <c r="AG463" s="1"/>
      <c r="AH463" s="1"/>
      <c r="AI463" s="1"/>
      <c r="AJ463" s="1"/>
    </row>
    <row r="464" spans="1:36" x14ac:dyDescent="0.3">
      <c r="A464" s="1"/>
      <c r="B464" s="2"/>
      <c r="C464" s="2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x14ac:dyDescent="0.3">
      <c r="A465" s="1"/>
      <c r="B465" s="2"/>
      <c r="C465" s="2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x14ac:dyDescent="0.3">
      <c r="A466" s="1"/>
      <c r="B466" s="2"/>
      <c r="C466" s="2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3">
      <c r="A467" s="1"/>
      <c r="B467" s="2"/>
      <c r="C467" s="2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3">
      <c r="A468" s="1"/>
      <c r="B468" s="2"/>
      <c r="C468" s="2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3">
      <c r="A469" s="1"/>
      <c r="B469" s="2"/>
      <c r="C469" s="2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3">
      <c r="A470" s="1"/>
      <c r="B470" s="2"/>
      <c r="C470" s="2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3">
      <c r="A471" s="1"/>
      <c r="B471" s="2"/>
      <c r="C471" s="2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3">
      <c r="A472" s="1"/>
      <c r="B472" s="2"/>
      <c r="C472" s="2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3">
      <c r="A473" s="1"/>
      <c r="B473" s="2"/>
      <c r="C473" s="2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3">
      <c r="A474" s="1"/>
      <c r="B474" s="2"/>
      <c r="C474" s="2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3">
      <c r="A475" s="1"/>
      <c r="B475" s="2"/>
      <c r="C475" s="2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3">
      <c r="A476" s="1"/>
      <c r="B476" s="2"/>
      <c r="C476" s="2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3">
      <c r="A477" s="1"/>
      <c r="B477" s="2"/>
      <c r="C477" s="2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3">
      <c r="A478" s="1"/>
      <c r="B478" s="2"/>
      <c r="C478" s="2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3">
      <c r="A479" s="1"/>
      <c r="B479" s="2"/>
      <c r="C479" s="2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3">
      <c r="A480" s="1"/>
      <c r="B480" s="2"/>
      <c r="C480" s="2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3">
      <c r="A481" s="1"/>
      <c r="B481" s="2"/>
      <c r="C481" s="2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3">
      <c r="A482" s="1"/>
      <c r="B482" s="2"/>
      <c r="C482" s="2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3">
      <c r="A483" s="1"/>
      <c r="B483" s="2"/>
      <c r="C483" s="2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3">
      <c r="A484" s="1"/>
      <c r="B484" s="2"/>
      <c r="C484" s="2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3">
      <c r="A485" s="1"/>
      <c r="B485" s="2"/>
      <c r="C485" s="2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3">
      <c r="A486" s="1"/>
      <c r="B486" s="2"/>
      <c r="C486" s="2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3">
      <c r="A487" s="1"/>
      <c r="B487" s="2"/>
      <c r="C487" s="2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3">
      <c r="A488" s="1"/>
      <c r="B488" s="2"/>
      <c r="C488" s="2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3">
      <c r="A489" s="1"/>
      <c r="B489" s="2"/>
      <c r="C489" s="2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3">
      <c r="A490" s="1"/>
      <c r="B490" s="2"/>
      <c r="C490" s="2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3">
      <c r="A491" s="1"/>
      <c r="B491" s="2"/>
      <c r="C491" s="2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3">
      <c r="A492" s="1"/>
      <c r="B492" s="2"/>
      <c r="C492" s="2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3">
      <c r="A493" s="1"/>
      <c r="B493" s="2"/>
      <c r="C493" s="2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3">
      <c r="A494" s="1"/>
      <c r="B494" s="2"/>
      <c r="C494" s="2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3">
      <c r="A495" s="1"/>
      <c r="B495" s="2"/>
      <c r="C495" s="2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3">
      <c r="A496" s="1"/>
      <c r="B496" s="2"/>
      <c r="C496" s="2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3">
      <c r="A497" s="1"/>
      <c r="B497" s="2"/>
      <c r="C497" s="2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3">
      <c r="A498" s="1"/>
      <c r="B498" s="2"/>
      <c r="C498" s="2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3">
      <c r="A499" s="1"/>
      <c r="B499" s="2"/>
      <c r="C499" s="2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3">
      <c r="A500" s="1"/>
      <c r="B500" s="2"/>
      <c r="C500" s="2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x14ac:dyDescent="0.3">
      <c r="A501" s="1"/>
      <c r="B501" s="2"/>
      <c r="C501" s="2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x14ac:dyDescent="0.3">
      <c r="A502" s="1"/>
      <c r="B502" s="2"/>
      <c r="C502" s="2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x14ac:dyDescent="0.3">
      <c r="A503" s="1"/>
      <c r="B503" s="2"/>
      <c r="C503" s="2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x14ac:dyDescent="0.3">
      <c r="A504" s="1"/>
      <c r="B504" s="2"/>
      <c r="C504" s="2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x14ac:dyDescent="0.3">
      <c r="A505" s="1"/>
      <c r="B505" s="2"/>
      <c r="C505" s="2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x14ac:dyDescent="0.3">
      <c r="A506" s="1"/>
      <c r="B506" s="2"/>
      <c r="C506" s="2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x14ac:dyDescent="0.3">
      <c r="A507" s="1"/>
      <c r="B507" s="2"/>
      <c r="C507" s="2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x14ac:dyDescent="0.3">
      <c r="A508" s="1"/>
      <c r="B508" s="2"/>
      <c r="C508" s="2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x14ac:dyDescent="0.3">
      <c r="A509" s="1"/>
      <c r="B509" s="2"/>
      <c r="C509" s="2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x14ac:dyDescent="0.3">
      <c r="A510" s="1"/>
      <c r="B510" s="2"/>
      <c r="C510" s="2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x14ac:dyDescent="0.3">
      <c r="A511" s="1"/>
      <c r="B511" s="2"/>
      <c r="C511" s="2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x14ac:dyDescent="0.3">
      <c r="A512" s="1"/>
      <c r="B512" s="2"/>
      <c r="C512" s="2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x14ac:dyDescent="0.3">
      <c r="A513" s="1"/>
      <c r="B513" s="2"/>
      <c r="C513" s="2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x14ac:dyDescent="0.3">
      <c r="A514" s="1"/>
      <c r="B514" s="2"/>
      <c r="C514" s="2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x14ac:dyDescent="0.3">
      <c r="A515" s="1"/>
      <c r="B515" s="2"/>
      <c r="C515" s="2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x14ac:dyDescent="0.3">
      <c r="A516" s="1"/>
      <c r="B516" s="2"/>
      <c r="C516" s="2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x14ac:dyDescent="0.3">
      <c r="A517" s="1"/>
      <c r="B517" s="2"/>
      <c r="C517" s="2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x14ac:dyDescent="0.3">
      <c r="A518" s="1"/>
      <c r="B518" s="2"/>
      <c r="C518" s="2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x14ac:dyDescent="0.3">
      <c r="A519" s="1"/>
      <c r="B519" s="2"/>
      <c r="C519" s="2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x14ac:dyDescent="0.3">
      <c r="A520" s="1"/>
      <c r="B520" s="2"/>
      <c r="C520" s="2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x14ac:dyDescent="0.3">
      <c r="A521" s="1"/>
      <c r="B521" s="2"/>
      <c r="C521" s="2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x14ac:dyDescent="0.3">
      <c r="A522" s="1"/>
      <c r="B522" s="2"/>
      <c r="C522" s="2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x14ac:dyDescent="0.3">
      <c r="A523" s="1"/>
      <c r="B523" s="2"/>
      <c r="C523" s="2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x14ac:dyDescent="0.3">
      <c r="A524" s="1"/>
      <c r="B524" s="2"/>
      <c r="C524" s="2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x14ac:dyDescent="0.3">
      <c r="A525" s="1"/>
      <c r="B525" s="2"/>
      <c r="C525" s="2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x14ac:dyDescent="0.3">
      <c r="A526" s="1"/>
      <c r="B526" s="2"/>
      <c r="C526" s="2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x14ac:dyDescent="0.3">
      <c r="A527" s="1"/>
      <c r="B527" s="2"/>
      <c r="C527" s="2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x14ac:dyDescent="0.3">
      <c r="A528" s="1"/>
      <c r="B528" s="2"/>
      <c r="C528" s="2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x14ac:dyDescent="0.3">
      <c r="A529" s="1"/>
      <c r="B529" s="2"/>
      <c r="C529" s="2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x14ac:dyDescent="0.3">
      <c r="A530" s="1"/>
      <c r="B530" s="2"/>
      <c r="C530" s="2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x14ac:dyDescent="0.3">
      <c r="A531" s="1"/>
      <c r="B531" s="2"/>
      <c r="C531" s="2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x14ac:dyDescent="0.3">
      <c r="A532" s="1"/>
      <c r="B532" s="2"/>
      <c r="C532" s="2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x14ac:dyDescent="0.3">
      <c r="A533" s="1"/>
      <c r="B533" s="2"/>
      <c r="C533" s="2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x14ac:dyDescent="0.3">
      <c r="A534" s="1"/>
      <c r="B534" s="2"/>
      <c r="C534" s="2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x14ac:dyDescent="0.3">
      <c r="A535" s="1"/>
      <c r="B535" s="2"/>
      <c r="C535" s="2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x14ac:dyDescent="0.3">
      <c r="A536" s="1"/>
      <c r="B536" s="2"/>
      <c r="C536" s="2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x14ac:dyDescent="0.3">
      <c r="A537" s="1"/>
      <c r="B537" s="2"/>
      <c r="C537" s="2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x14ac:dyDescent="0.3">
      <c r="A538" s="1"/>
      <c r="B538" s="2"/>
      <c r="C538" s="2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x14ac:dyDescent="0.3">
      <c r="A539" s="1"/>
      <c r="B539" s="2"/>
      <c r="C539" s="2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x14ac:dyDescent="0.3">
      <c r="A540" s="1"/>
      <c r="B540" s="2"/>
      <c r="C540" s="2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x14ac:dyDescent="0.3">
      <c r="A541" s="1"/>
      <c r="B541" s="2"/>
      <c r="C541" s="2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x14ac:dyDescent="0.3">
      <c r="A542" s="1"/>
      <c r="B542" s="2"/>
      <c r="C542" s="2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x14ac:dyDescent="0.3">
      <c r="A543" s="1"/>
      <c r="B543" s="2"/>
      <c r="C543" s="2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x14ac:dyDescent="0.3">
      <c r="A544" s="1"/>
      <c r="B544" s="2"/>
      <c r="C544" s="2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x14ac:dyDescent="0.3">
      <c r="A545" s="1"/>
      <c r="B545" s="2"/>
      <c r="C545" s="2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x14ac:dyDescent="0.3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x14ac:dyDescent="0.3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x14ac:dyDescent="0.3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x14ac:dyDescent="0.3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x14ac:dyDescent="0.3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x14ac:dyDescent="0.3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x14ac:dyDescent="0.3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x14ac:dyDescent="0.3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x14ac:dyDescent="0.3">
      <c r="D554" s="5"/>
    </row>
    <row r="555" spans="1:36" x14ac:dyDescent="0.3">
      <c r="D555" s="5"/>
    </row>
    <row r="556" spans="1:36" x14ac:dyDescent="0.3">
      <c r="D556" s="5"/>
    </row>
    <row r="557" spans="1:36" x14ac:dyDescent="0.3">
      <c r="D557" s="5"/>
    </row>
    <row r="558" spans="1:36" x14ac:dyDescent="0.3">
      <c r="D558" s="5"/>
    </row>
    <row r="559" spans="1:36" x14ac:dyDescent="0.3">
      <c r="D559" s="5"/>
    </row>
    <row r="560" spans="1:36" x14ac:dyDescent="0.3">
      <c r="D560" s="5"/>
    </row>
    <row r="561" spans="4:4" x14ac:dyDescent="0.3">
      <c r="D561" s="5"/>
    </row>
    <row r="562" spans="4:4" x14ac:dyDescent="0.3">
      <c r="D562" s="5"/>
    </row>
    <row r="563" spans="4:4" x14ac:dyDescent="0.3">
      <c r="D563" s="5"/>
    </row>
    <row r="564" spans="4:4" x14ac:dyDescent="0.3">
      <c r="D564" s="5"/>
    </row>
    <row r="565" spans="4:4" x14ac:dyDescent="0.3">
      <c r="D565" s="5"/>
    </row>
    <row r="566" spans="4:4" x14ac:dyDescent="0.3">
      <c r="D566" s="5"/>
    </row>
    <row r="567" spans="4:4" x14ac:dyDescent="0.3">
      <c r="D567" s="5"/>
    </row>
    <row r="568" spans="4:4" x14ac:dyDescent="0.3">
      <c r="D568" s="5"/>
    </row>
    <row r="569" spans="4:4" x14ac:dyDescent="0.3">
      <c r="D569" s="5"/>
    </row>
    <row r="570" spans="4:4" x14ac:dyDescent="0.3">
      <c r="D570" s="5"/>
    </row>
    <row r="571" spans="4:4" x14ac:dyDescent="0.3">
      <c r="D571" s="5"/>
    </row>
    <row r="572" spans="4:4" x14ac:dyDescent="0.3">
      <c r="D572" s="5"/>
    </row>
    <row r="573" spans="4:4" x14ac:dyDescent="0.3">
      <c r="D573" s="5"/>
    </row>
    <row r="574" spans="4:4" x14ac:dyDescent="0.3">
      <c r="D574" s="5"/>
    </row>
    <row r="575" spans="4:4" x14ac:dyDescent="0.3">
      <c r="D575" s="5"/>
    </row>
    <row r="576" spans="4:4" x14ac:dyDescent="0.3">
      <c r="D576" s="5"/>
    </row>
    <row r="577" spans="4:4" x14ac:dyDescent="0.3">
      <c r="D577" s="5"/>
    </row>
    <row r="578" spans="4:4" x14ac:dyDescent="0.3">
      <c r="D578" s="5"/>
    </row>
    <row r="579" spans="4:4" x14ac:dyDescent="0.3">
      <c r="D579" s="5"/>
    </row>
    <row r="580" spans="4:4" x14ac:dyDescent="0.3">
      <c r="D580" s="5"/>
    </row>
    <row r="581" spans="4:4" x14ac:dyDescent="0.3">
      <c r="D581" s="5"/>
    </row>
    <row r="582" spans="4:4" x14ac:dyDescent="0.3">
      <c r="D582" s="5"/>
    </row>
    <row r="583" spans="4:4" x14ac:dyDescent="0.3">
      <c r="D583" s="5"/>
    </row>
    <row r="584" spans="4:4" x14ac:dyDescent="0.3">
      <c r="D584" s="5"/>
    </row>
    <row r="585" spans="4:4" x14ac:dyDescent="0.3">
      <c r="D585" s="5"/>
    </row>
    <row r="586" spans="4:4" x14ac:dyDescent="0.3">
      <c r="D586" s="5"/>
    </row>
    <row r="587" spans="4:4" x14ac:dyDescent="0.3">
      <c r="D587" s="5"/>
    </row>
    <row r="588" spans="4:4" x14ac:dyDescent="0.3">
      <c r="D588" s="5"/>
    </row>
    <row r="589" spans="4:4" x14ac:dyDescent="0.3">
      <c r="D589" s="5"/>
    </row>
    <row r="590" spans="4:4" x14ac:dyDescent="0.3">
      <c r="D590" s="5"/>
    </row>
    <row r="591" spans="4:4" x14ac:dyDescent="0.3">
      <c r="D591" s="5"/>
    </row>
    <row r="592" spans="4:4" x14ac:dyDescent="0.3">
      <c r="D592" s="5"/>
    </row>
    <row r="593" spans="4:4" x14ac:dyDescent="0.3">
      <c r="D593" s="5"/>
    </row>
    <row r="594" spans="4:4" x14ac:dyDescent="0.3">
      <c r="D594" s="5"/>
    </row>
    <row r="595" spans="4:4" x14ac:dyDescent="0.3">
      <c r="D595" s="5"/>
    </row>
    <row r="596" spans="4:4" x14ac:dyDescent="0.3">
      <c r="D596" s="5"/>
    </row>
    <row r="597" spans="4:4" x14ac:dyDescent="0.3">
      <c r="D597" s="5"/>
    </row>
    <row r="598" spans="4:4" x14ac:dyDescent="0.3">
      <c r="D598" s="5"/>
    </row>
    <row r="599" spans="4:4" x14ac:dyDescent="0.3">
      <c r="D599" s="5"/>
    </row>
    <row r="600" spans="4:4" x14ac:dyDescent="0.3">
      <c r="D600" s="5"/>
    </row>
    <row r="601" spans="4:4" x14ac:dyDescent="0.3">
      <c r="D601" s="5"/>
    </row>
    <row r="602" spans="4:4" x14ac:dyDescent="0.3">
      <c r="D602" s="5"/>
    </row>
    <row r="603" spans="4:4" x14ac:dyDescent="0.3">
      <c r="D603" s="5"/>
    </row>
    <row r="604" spans="4:4" x14ac:dyDescent="0.3">
      <c r="D604" s="5"/>
    </row>
    <row r="605" spans="4:4" x14ac:dyDescent="0.3">
      <c r="D605" s="5"/>
    </row>
    <row r="606" spans="4:4" x14ac:dyDescent="0.3">
      <c r="D606" s="5"/>
    </row>
    <row r="607" spans="4:4" x14ac:dyDescent="0.3">
      <c r="D607" s="5"/>
    </row>
    <row r="608" spans="4:4" x14ac:dyDescent="0.3">
      <c r="D608" s="5"/>
    </row>
    <row r="609" spans="4:4" x14ac:dyDescent="0.3">
      <c r="D609" s="5"/>
    </row>
    <row r="610" spans="4:4" x14ac:dyDescent="0.3">
      <c r="D610" s="5"/>
    </row>
    <row r="611" spans="4:4" x14ac:dyDescent="0.3">
      <c r="D611" s="5"/>
    </row>
    <row r="612" spans="4:4" x14ac:dyDescent="0.3">
      <c r="D612" s="5"/>
    </row>
    <row r="613" spans="4:4" x14ac:dyDescent="0.3">
      <c r="D613" s="5"/>
    </row>
    <row r="614" spans="4:4" x14ac:dyDescent="0.3">
      <c r="D614" s="5"/>
    </row>
    <row r="615" spans="4:4" x14ac:dyDescent="0.3">
      <c r="D615" s="5"/>
    </row>
    <row r="616" spans="4:4" x14ac:dyDescent="0.3">
      <c r="D616" s="5"/>
    </row>
    <row r="617" spans="4:4" x14ac:dyDescent="0.3">
      <c r="D617" s="5"/>
    </row>
    <row r="618" spans="4:4" x14ac:dyDescent="0.3">
      <c r="D618" s="5"/>
    </row>
    <row r="619" spans="4:4" x14ac:dyDescent="0.3">
      <c r="D619" s="5"/>
    </row>
    <row r="620" spans="4:4" x14ac:dyDescent="0.3">
      <c r="D620" s="5"/>
    </row>
    <row r="621" spans="4:4" x14ac:dyDescent="0.3">
      <c r="D621" s="5"/>
    </row>
    <row r="622" spans="4:4" x14ac:dyDescent="0.3">
      <c r="D622" s="5"/>
    </row>
    <row r="623" spans="4:4" x14ac:dyDescent="0.3">
      <c r="D623" s="5"/>
    </row>
    <row r="624" spans="4:4" x14ac:dyDescent="0.3">
      <c r="D624" s="5"/>
    </row>
    <row r="625" spans="4:4" x14ac:dyDescent="0.3">
      <c r="D625" s="5"/>
    </row>
    <row r="626" spans="4:4" x14ac:dyDescent="0.3">
      <c r="D626" s="5"/>
    </row>
    <row r="627" spans="4:4" x14ac:dyDescent="0.3">
      <c r="D627" s="5"/>
    </row>
    <row r="628" spans="4:4" x14ac:dyDescent="0.3">
      <c r="D628" s="5"/>
    </row>
    <row r="629" spans="4:4" x14ac:dyDescent="0.3">
      <c r="D629" s="5"/>
    </row>
    <row r="630" spans="4:4" x14ac:dyDescent="0.3">
      <c r="D630" s="5"/>
    </row>
    <row r="631" spans="4:4" x14ac:dyDescent="0.3">
      <c r="D631" s="5"/>
    </row>
    <row r="632" spans="4:4" x14ac:dyDescent="0.3">
      <c r="D632" s="5"/>
    </row>
    <row r="633" spans="4:4" x14ac:dyDescent="0.3">
      <c r="D633" s="5"/>
    </row>
    <row r="634" spans="4:4" x14ac:dyDescent="0.3">
      <c r="D634" s="5"/>
    </row>
    <row r="635" spans="4:4" x14ac:dyDescent="0.3">
      <c r="D635" s="5"/>
    </row>
    <row r="636" spans="4:4" x14ac:dyDescent="0.3">
      <c r="D636" s="5"/>
    </row>
    <row r="637" spans="4:4" x14ac:dyDescent="0.3">
      <c r="D637" s="5"/>
    </row>
    <row r="638" spans="4:4" x14ac:dyDescent="0.3">
      <c r="D638" s="5"/>
    </row>
    <row r="639" spans="4:4" x14ac:dyDescent="0.3">
      <c r="D639" s="5"/>
    </row>
    <row r="640" spans="4:4" x14ac:dyDescent="0.3">
      <c r="D640" s="5"/>
    </row>
    <row r="641" spans="4:4" x14ac:dyDescent="0.3">
      <c r="D641" s="5"/>
    </row>
    <row r="642" spans="4:4" x14ac:dyDescent="0.3">
      <c r="D642" s="5"/>
    </row>
    <row r="643" spans="4:4" x14ac:dyDescent="0.3">
      <c r="D643" s="5"/>
    </row>
    <row r="644" spans="4:4" x14ac:dyDescent="0.3">
      <c r="D644" s="5"/>
    </row>
    <row r="645" spans="4:4" x14ac:dyDescent="0.3">
      <c r="D645" s="5"/>
    </row>
    <row r="646" spans="4:4" x14ac:dyDescent="0.3">
      <c r="D646" s="5"/>
    </row>
    <row r="647" spans="4:4" x14ac:dyDescent="0.3">
      <c r="D647" s="5"/>
    </row>
    <row r="648" spans="4:4" x14ac:dyDescent="0.3">
      <c r="D648" s="5"/>
    </row>
    <row r="649" spans="4:4" x14ac:dyDescent="0.3">
      <c r="D649" s="5"/>
    </row>
    <row r="650" spans="4:4" x14ac:dyDescent="0.3">
      <c r="D650" s="5"/>
    </row>
    <row r="651" spans="4:4" x14ac:dyDescent="0.3">
      <c r="D651" s="5"/>
    </row>
    <row r="652" spans="4:4" x14ac:dyDescent="0.3">
      <c r="D652" s="5"/>
    </row>
    <row r="653" spans="4:4" x14ac:dyDescent="0.3">
      <c r="D653" s="5"/>
    </row>
    <row r="654" spans="4:4" x14ac:dyDescent="0.3">
      <c r="D654" s="5"/>
    </row>
    <row r="655" spans="4:4" x14ac:dyDescent="0.3">
      <c r="D655" s="5"/>
    </row>
    <row r="656" spans="4:4" x14ac:dyDescent="0.3">
      <c r="D656" s="5"/>
    </row>
    <row r="657" spans="4:4" x14ac:dyDescent="0.3">
      <c r="D657" s="5"/>
    </row>
    <row r="658" spans="4:4" x14ac:dyDescent="0.3">
      <c r="D658" s="5"/>
    </row>
    <row r="659" spans="4:4" x14ac:dyDescent="0.3">
      <c r="D659" s="5"/>
    </row>
    <row r="660" spans="4:4" x14ac:dyDescent="0.3">
      <c r="D660" s="5"/>
    </row>
    <row r="661" spans="4:4" x14ac:dyDescent="0.3">
      <c r="D661" s="5"/>
    </row>
    <row r="662" spans="4:4" x14ac:dyDescent="0.3">
      <c r="D662" s="5"/>
    </row>
    <row r="663" spans="4:4" x14ac:dyDescent="0.3">
      <c r="D663" s="5"/>
    </row>
    <row r="664" spans="4:4" x14ac:dyDescent="0.3">
      <c r="D664" s="5"/>
    </row>
    <row r="665" spans="4:4" x14ac:dyDescent="0.3">
      <c r="D665" s="5"/>
    </row>
    <row r="666" spans="4:4" x14ac:dyDescent="0.3">
      <c r="D666" s="5"/>
    </row>
    <row r="667" spans="4:4" x14ac:dyDescent="0.3">
      <c r="D667" s="5"/>
    </row>
    <row r="668" spans="4:4" x14ac:dyDescent="0.3">
      <c r="D668" s="5"/>
    </row>
    <row r="669" spans="4:4" x14ac:dyDescent="0.3">
      <c r="D669" s="5"/>
    </row>
    <row r="670" spans="4:4" x14ac:dyDescent="0.3">
      <c r="D670" s="5"/>
    </row>
    <row r="671" spans="4:4" x14ac:dyDescent="0.3">
      <c r="D671" s="5"/>
    </row>
    <row r="672" spans="4:4" x14ac:dyDescent="0.3">
      <c r="D672" s="5"/>
    </row>
    <row r="673" spans="4:4" x14ac:dyDescent="0.3">
      <c r="D673" s="5"/>
    </row>
    <row r="674" spans="4:4" x14ac:dyDescent="0.3">
      <c r="D674" s="5"/>
    </row>
    <row r="675" spans="4:4" x14ac:dyDescent="0.3">
      <c r="D675" s="5"/>
    </row>
    <row r="676" spans="4:4" x14ac:dyDescent="0.3">
      <c r="D676" s="5"/>
    </row>
    <row r="677" spans="4:4" x14ac:dyDescent="0.3">
      <c r="D677" s="5"/>
    </row>
    <row r="678" spans="4:4" x14ac:dyDescent="0.3">
      <c r="D678" s="5"/>
    </row>
    <row r="679" spans="4:4" x14ac:dyDescent="0.3">
      <c r="D679" s="5"/>
    </row>
    <row r="680" spans="4:4" x14ac:dyDescent="0.3">
      <c r="D680" s="5"/>
    </row>
    <row r="681" spans="4:4" x14ac:dyDescent="0.3">
      <c r="D681" s="5"/>
    </row>
    <row r="682" spans="4:4" x14ac:dyDescent="0.3">
      <c r="D682" s="5"/>
    </row>
    <row r="683" spans="4:4" x14ac:dyDescent="0.3">
      <c r="D683" s="5"/>
    </row>
    <row r="684" spans="4:4" x14ac:dyDescent="0.3">
      <c r="D684" s="5"/>
    </row>
    <row r="685" spans="4:4" x14ac:dyDescent="0.3">
      <c r="D685" s="5"/>
    </row>
    <row r="686" spans="4:4" x14ac:dyDescent="0.3">
      <c r="D686" s="5"/>
    </row>
    <row r="687" spans="4:4" x14ac:dyDescent="0.3">
      <c r="D687" s="5"/>
    </row>
    <row r="688" spans="4:4" x14ac:dyDescent="0.3">
      <c r="D688" s="5"/>
    </row>
    <row r="689" spans="4:4" x14ac:dyDescent="0.3">
      <c r="D689" s="5"/>
    </row>
    <row r="690" spans="4:4" x14ac:dyDescent="0.3">
      <c r="D690" s="5"/>
    </row>
    <row r="691" spans="4:4" x14ac:dyDescent="0.3">
      <c r="D691" s="5"/>
    </row>
    <row r="692" spans="4:4" x14ac:dyDescent="0.3">
      <c r="D692" s="5"/>
    </row>
    <row r="693" spans="4:4" x14ac:dyDescent="0.3">
      <c r="D693" s="5"/>
    </row>
    <row r="694" spans="4:4" x14ac:dyDescent="0.3">
      <c r="D694" s="5"/>
    </row>
    <row r="695" spans="4:4" x14ac:dyDescent="0.3">
      <c r="D695" s="5"/>
    </row>
    <row r="696" spans="4:4" x14ac:dyDescent="0.3">
      <c r="D696" s="5"/>
    </row>
    <row r="697" spans="4:4" x14ac:dyDescent="0.3">
      <c r="D697" s="5"/>
    </row>
    <row r="698" spans="4:4" x14ac:dyDescent="0.3">
      <c r="D698" s="5"/>
    </row>
    <row r="699" spans="4:4" x14ac:dyDescent="0.3">
      <c r="D699" s="5"/>
    </row>
    <row r="700" spans="4:4" x14ac:dyDescent="0.3">
      <c r="D700" s="5"/>
    </row>
    <row r="701" spans="4:4" x14ac:dyDescent="0.3">
      <c r="D701" s="5"/>
    </row>
    <row r="702" spans="4:4" x14ac:dyDescent="0.3">
      <c r="D702" s="5"/>
    </row>
    <row r="703" spans="4:4" x14ac:dyDescent="0.3">
      <c r="D703" s="5"/>
    </row>
    <row r="704" spans="4:4" x14ac:dyDescent="0.3">
      <c r="D704" s="5"/>
    </row>
    <row r="705" spans="4:4" x14ac:dyDescent="0.3">
      <c r="D705" s="5"/>
    </row>
    <row r="706" spans="4:4" x14ac:dyDescent="0.3">
      <c r="D706" s="5"/>
    </row>
    <row r="707" spans="4:4" x14ac:dyDescent="0.3">
      <c r="D707" s="5"/>
    </row>
    <row r="708" spans="4:4" x14ac:dyDescent="0.3">
      <c r="D708" s="5"/>
    </row>
    <row r="709" spans="4:4" x14ac:dyDescent="0.3">
      <c r="D709" s="5"/>
    </row>
    <row r="710" spans="4:4" x14ac:dyDescent="0.3">
      <c r="D710" s="5"/>
    </row>
    <row r="711" spans="4:4" x14ac:dyDescent="0.3">
      <c r="D711" s="5"/>
    </row>
    <row r="712" spans="4:4" x14ac:dyDescent="0.3">
      <c r="D712" s="5"/>
    </row>
    <row r="713" spans="4:4" x14ac:dyDescent="0.3">
      <c r="D713" s="5"/>
    </row>
    <row r="714" spans="4:4" x14ac:dyDescent="0.3">
      <c r="D714" s="5"/>
    </row>
    <row r="715" spans="4:4" x14ac:dyDescent="0.3">
      <c r="D715" s="5"/>
    </row>
    <row r="716" spans="4:4" x14ac:dyDescent="0.3">
      <c r="D716" s="5"/>
    </row>
    <row r="717" spans="4:4" x14ac:dyDescent="0.3">
      <c r="D717" s="5"/>
    </row>
    <row r="718" spans="4:4" x14ac:dyDescent="0.3">
      <c r="D718" s="5"/>
    </row>
    <row r="719" spans="4:4" x14ac:dyDescent="0.3">
      <c r="D719" s="5"/>
    </row>
    <row r="720" spans="4:4" x14ac:dyDescent="0.3">
      <c r="D720" s="5"/>
    </row>
    <row r="721" spans="4:4" x14ac:dyDescent="0.3">
      <c r="D721" s="5"/>
    </row>
    <row r="722" spans="4:4" x14ac:dyDescent="0.3">
      <c r="D722" s="5"/>
    </row>
    <row r="723" spans="4:4" x14ac:dyDescent="0.3">
      <c r="D723" s="5"/>
    </row>
    <row r="724" spans="4:4" x14ac:dyDescent="0.3">
      <c r="D724" s="5"/>
    </row>
    <row r="725" spans="4:4" x14ac:dyDescent="0.3">
      <c r="D725" s="5"/>
    </row>
    <row r="726" spans="4:4" x14ac:dyDescent="0.3">
      <c r="D726" s="5"/>
    </row>
    <row r="727" spans="4:4" x14ac:dyDescent="0.3">
      <c r="D727" s="5"/>
    </row>
    <row r="728" spans="4:4" x14ac:dyDescent="0.3">
      <c r="D728" s="5"/>
    </row>
    <row r="729" spans="4:4" x14ac:dyDescent="0.3">
      <c r="D729" s="5"/>
    </row>
    <row r="730" spans="4:4" x14ac:dyDescent="0.3">
      <c r="D730" s="5"/>
    </row>
    <row r="731" spans="4:4" x14ac:dyDescent="0.3">
      <c r="D731" s="5"/>
    </row>
    <row r="732" spans="4:4" x14ac:dyDescent="0.3">
      <c r="D732" s="5"/>
    </row>
    <row r="733" spans="4:4" x14ac:dyDescent="0.3">
      <c r="D733" s="5"/>
    </row>
    <row r="734" spans="4:4" x14ac:dyDescent="0.3">
      <c r="D734" s="5"/>
    </row>
    <row r="735" spans="4:4" x14ac:dyDescent="0.3">
      <c r="D735" s="5"/>
    </row>
    <row r="736" spans="4:4" x14ac:dyDescent="0.3">
      <c r="D736" s="5"/>
    </row>
    <row r="737" spans="4:4" x14ac:dyDescent="0.3">
      <c r="D737" s="5"/>
    </row>
    <row r="738" spans="4:4" x14ac:dyDescent="0.3">
      <c r="D738" s="5"/>
    </row>
    <row r="739" spans="4:4" x14ac:dyDescent="0.3">
      <c r="D739" s="5"/>
    </row>
    <row r="740" spans="4:4" x14ac:dyDescent="0.3">
      <c r="D740" s="5"/>
    </row>
    <row r="741" spans="4:4" x14ac:dyDescent="0.3">
      <c r="D741" s="5"/>
    </row>
    <row r="742" spans="4:4" x14ac:dyDescent="0.3">
      <c r="D742" s="5"/>
    </row>
    <row r="743" spans="4:4" x14ac:dyDescent="0.3">
      <c r="D743" s="5"/>
    </row>
    <row r="744" spans="4:4" x14ac:dyDescent="0.3">
      <c r="D744" s="5"/>
    </row>
    <row r="745" spans="4:4" x14ac:dyDescent="0.3">
      <c r="D745" s="5"/>
    </row>
    <row r="746" spans="4:4" x14ac:dyDescent="0.3">
      <c r="D746" s="5"/>
    </row>
    <row r="747" spans="4:4" x14ac:dyDescent="0.3">
      <c r="D747" s="5"/>
    </row>
    <row r="748" spans="4:4" x14ac:dyDescent="0.3">
      <c r="D748" s="5"/>
    </row>
    <row r="749" spans="4:4" x14ac:dyDescent="0.3">
      <c r="D749" s="5"/>
    </row>
    <row r="750" spans="4:4" x14ac:dyDescent="0.3">
      <c r="D750" s="5"/>
    </row>
    <row r="751" spans="4:4" x14ac:dyDescent="0.3">
      <c r="D751" s="5"/>
    </row>
    <row r="752" spans="4:4" x14ac:dyDescent="0.3">
      <c r="D752" s="5"/>
    </row>
    <row r="753" spans="4:4" x14ac:dyDescent="0.3">
      <c r="D753" s="5"/>
    </row>
    <row r="754" spans="4:4" x14ac:dyDescent="0.3">
      <c r="D754" s="5"/>
    </row>
    <row r="755" spans="4:4" x14ac:dyDescent="0.3">
      <c r="D755" s="5"/>
    </row>
    <row r="756" spans="4:4" x14ac:dyDescent="0.3">
      <c r="D756" s="5"/>
    </row>
    <row r="757" spans="4:4" x14ac:dyDescent="0.3">
      <c r="D757" s="5"/>
    </row>
    <row r="758" spans="4:4" x14ac:dyDescent="0.3">
      <c r="D758" s="5"/>
    </row>
    <row r="759" spans="4:4" x14ac:dyDescent="0.3">
      <c r="D759" s="5"/>
    </row>
    <row r="760" spans="4:4" x14ac:dyDescent="0.3">
      <c r="D760" s="5"/>
    </row>
    <row r="761" spans="4:4" x14ac:dyDescent="0.3">
      <c r="D761" s="5"/>
    </row>
    <row r="762" spans="4:4" x14ac:dyDescent="0.3">
      <c r="D762" s="5"/>
    </row>
    <row r="763" spans="4:4" x14ac:dyDescent="0.3">
      <c r="D763" s="5"/>
    </row>
    <row r="764" spans="4:4" x14ac:dyDescent="0.3">
      <c r="D764" s="5"/>
    </row>
    <row r="765" spans="4:4" x14ac:dyDescent="0.3">
      <c r="D765" s="5"/>
    </row>
    <row r="766" spans="4:4" x14ac:dyDescent="0.3">
      <c r="D766" s="5"/>
    </row>
    <row r="767" spans="4:4" x14ac:dyDescent="0.3">
      <c r="D767" s="5"/>
    </row>
    <row r="768" spans="4:4" x14ac:dyDescent="0.3">
      <c r="D768" s="5"/>
    </row>
    <row r="769" spans="4:4" x14ac:dyDescent="0.3">
      <c r="D769" s="5"/>
    </row>
    <row r="770" spans="4:4" x14ac:dyDescent="0.3">
      <c r="D770" s="5"/>
    </row>
    <row r="771" spans="4:4" x14ac:dyDescent="0.3">
      <c r="D771" s="5"/>
    </row>
    <row r="772" spans="4:4" x14ac:dyDescent="0.3">
      <c r="D772" s="5"/>
    </row>
    <row r="773" spans="4:4" x14ac:dyDescent="0.3">
      <c r="D773" s="5"/>
    </row>
    <row r="774" spans="4:4" x14ac:dyDescent="0.3">
      <c r="D774" s="5"/>
    </row>
    <row r="775" spans="4:4" x14ac:dyDescent="0.3">
      <c r="D775" s="5"/>
    </row>
    <row r="776" spans="4:4" x14ac:dyDescent="0.3">
      <c r="D776" s="5"/>
    </row>
    <row r="777" spans="4:4" x14ac:dyDescent="0.3">
      <c r="D777" s="5"/>
    </row>
    <row r="778" spans="4:4" x14ac:dyDescent="0.3">
      <c r="D778" s="5"/>
    </row>
    <row r="779" spans="4:4" x14ac:dyDescent="0.3">
      <c r="D779" s="5"/>
    </row>
    <row r="780" spans="4:4" x14ac:dyDescent="0.3">
      <c r="D780" s="5"/>
    </row>
    <row r="781" spans="4:4" x14ac:dyDescent="0.3">
      <c r="D781" s="5"/>
    </row>
    <row r="782" spans="4:4" x14ac:dyDescent="0.3">
      <c r="D782" s="5"/>
    </row>
    <row r="783" spans="4:4" x14ac:dyDescent="0.3">
      <c r="D783" s="5"/>
    </row>
    <row r="784" spans="4:4" x14ac:dyDescent="0.3">
      <c r="D784" s="5"/>
    </row>
    <row r="785" spans="4:4" x14ac:dyDescent="0.3">
      <c r="D785" s="5"/>
    </row>
    <row r="786" spans="4:4" x14ac:dyDescent="0.3">
      <c r="D786" s="5"/>
    </row>
    <row r="787" spans="4:4" x14ac:dyDescent="0.3">
      <c r="D787" s="5"/>
    </row>
    <row r="788" spans="4:4" x14ac:dyDescent="0.3">
      <c r="D788" s="5"/>
    </row>
    <row r="789" spans="4:4" x14ac:dyDescent="0.3">
      <c r="D789" s="5"/>
    </row>
    <row r="790" spans="4:4" x14ac:dyDescent="0.3">
      <c r="D790" s="5"/>
    </row>
    <row r="791" spans="4:4" x14ac:dyDescent="0.3">
      <c r="D791" s="5"/>
    </row>
    <row r="792" spans="4:4" x14ac:dyDescent="0.3">
      <c r="D792" s="5"/>
    </row>
    <row r="793" spans="4:4" x14ac:dyDescent="0.3">
      <c r="D793" s="5"/>
    </row>
    <row r="794" spans="4:4" x14ac:dyDescent="0.3">
      <c r="D794" s="5"/>
    </row>
    <row r="795" spans="4:4" x14ac:dyDescent="0.3">
      <c r="D795" s="5"/>
    </row>
    <row r="796" spans="4:4" x14ac:dyDescent="0.3">
      <c r="D796" s="5"/>
    </row>
    <row r="797" spans="4:4" x14ac:dyDescent="0.3">
      <c r="D797" s="5"/>
    </row>
    <row r="798" spans="4:4" x14ac:dyDescent="0.3">
      <c r="D798" s="5"/>
    </row>
    <row r="799" spans="4:4" x14ac:dyDescent="0.3">
      <c r="D799" s="5"/>
    </row>
    <row r="800" spans="4:4" x14ac:dyDescent="0.3">
      <c r="D800" s="5"/>
    </row>
    <row r="801" spans="4:4" x14ac:dyDescent="0.3">
      <c r="D801" s="5"/>
    </row>
    <row r="802" spans="4:4" x14ac:dyDescent="0.3">
      <c r="D802" s="5"/>
    </row>
    <row r="803" spans="4:4" x14ac:dyDescent="0.3">
      <c r="D803" s="5"/>
    </row>
    <row r="804" spans="4:4" x14ac:dyDescent="0.3">
      <c r="D804" s="5"/>
    </row>
    <row r="805" spans="4:4" x14ac:dyDescent="0.3">
      <c r="D805" s="5"/>
    </row>
    <row r="806" spans="4:4" x14ac:dyDescent="0.3">
      <c r="D806" s="5"/>
    </row>
    <row r="807" spans="4:4" x14ac:dyDescent="0.3">
      <c r="D807" s="5"/>
    </row>
    <row r="808" spans="4:4" x14ac:dyDescent="0.3">
      <c r="D808" s="5"/>
    </row>
    <row r="809" spans="4:4" x14ac:dyDescent="0.3">
      <c r="D809" s="5"/>
    </row>
    <row r="810" spans="4:4" x14ac:dyDescent="0.3">
      <c r="D810" s="5"/>
    </row>
    <row r="811" spans="4:4" x14ac:dyDescent="0.3">
      <c r="D811" s="5"/>
    </row>
    <row r="812" spans="4:4" x14ac:dyDescent="0.3">
      <c r="D812" s="5"/>
    </row>
    <row r="813" spans="4:4" x14ac:dyDescent="0.3">
      <c r="D813" s="5"/>
    </row>
    <row r="814" spans="4:4" x14ac:dyDescent="0.3">
      <c r="D814" s="5"/>
    </row>
    <row r="815" spans="4:4" x14ac:dyDescent="0.3">
      <c r="D815" s="5"/>
    </row>
    <row r="816" spans="4:4" x14ac:dyDescent="0.3">
      <c r="D816" s="5"/>
    </row>
    <row r="817" spans="4:4" x14ac:dyDescent="0.3">
      <c r="D817" s="5"/>
    </row>
    <row r="818" spans="4:4" x14ac:dyDescent="0.3">
      <c r="D818" s="5"/>
    </row>
    <row r="819" spans="4:4" x14ac:dyDescent="0.3">
      <c r="D819" s="5"/>
    </row>
    <row r="820" spans="4:4" x14ac:dyDescent="0.3">
      <c r="D820" s="5"/>
    </row>
    <row r="821" spans="4:4" x14ac:dyDescent="0.3">
      <c r="D821" s="5"/>
    </row>
    <row r="822" spans="4:4" x14ac:dyDescent="0.3">
      <c r="D822" s="5"/>
    </row>
    <row r="823" spans="4:4" x14ac:dyDescent="0.3">
      <c r="D823" s="5"/>
    </row>
    <row r="824" spans="4:4" x14ac:dyDescent="0.3">
      <c r="D824" s="5"/>
    </row>
    <row r="825" spans="4:4" x14ac:dyDescent="0.3">
      <c r="D825" s="5"/>
    </row>
    <row r="826" spans="4:4" x14ac:dyDescent="0.3">
      <c r="D826" s="5"/>
    </row>
    <row r="827" spans="4:4" x14ac:dyDescent="0.3">
      <c r="D827" s="5"/>
    </row>
    <row r="828" spans="4:4" x14ac:dyDescent="0.3">
      <c r="D828" s="5"/>
    </row>
    <row r="829" spans="4:4" x14ac:dyDescent="0.3">
      <c r="D829" s="5"/>
    </row>
    <row r="830" spans="4:4" x14ac:dyDescent="0.3">
      <c r="D830" s="5"/>
    </row>
    <row r="831" spans="4:4" x14ac:dyDescent="0.3">
      <c r="D831" s="5"/>
    </row>
    <row r="832" spans="4:4" x14ac:dyDescent="0.3">
      <c r="D832" s="5"/>
    </row>
    <row r="833" spans="4:4" x14ac:dyDescent="0.3">
      <c r="D833" s="5"/>
    </row>
    <row r="834" spans="4:4" x14ac:dyDescent="0.3">
      <c r="D834" s="5"/>
    </row>
    <row r="835" spans="4:4" x14ac:dyDescent="0.3">
      <c r="D835" s="5"/>
    </row>
    <row r="836" spans="4:4" x14ac:dyDescent="0.3">
      <c r="D836" s="5"/>
    </row>
    <row r="837" spans="4:4" x14ac:dyDescent="0.3">
      <c r="D837" s="5"/>
    </row>
    <row r="838" spans="4:4" x14ac:dyDescent="0.3">
      <c r="D838" s="5"/>
    </row>
    <row r="839" spans="4:4" x14ac:dyDescent="0.3">
      <c r="D839" s="5"/>
    </row>
    <row r="840" spans="4:4" x14ac:dyDescent="0.3">
      <c r="D840" s="5"/>
    </row>
    <row r="841" spans="4:4" x14ac:dyDescent="0.3">
      <c r="D841" s="5"/>
    </row>
    <row r="842" spans="4:4" x14ac:dyDescent="0.3">
      <c r="D842" s="5"/>
    </row>
    <row r="843" spans="4:4" x14ac:dyDescent="0.3">
      <c r="D843" s="5"/>
    </row>
    <row r="844" spans="4:4" x14ac:dyDescent="0.3">
      <c r="D844" s="5"/>
    </row>
    <row r="845" spans="4:4" x14ac:dyDescent="0.3">
      <c r="D845" s="5"/>
    </row>
    <row r="846" spans="4:4" x14ac:dyDescent="0.3">
      <c r="D846" s="5"/>
    </row>
    <row r="847" spans="4:4" x14ac:dyDescent="0.3">
      <c r="D847" s="5"/>
    </row>
    <row r="848" spans="4:4" x14ac:dyDescent="0.3">
      <c r="D848" s="5"/>
    </row>
    <row r="849" spans="4:4" x14ac:dyDescent="0.3">
      <c r="D849" s="5"/>
    </row>
    <row r="850" spans="4:4" x14ac:dyDescent="0.3">
      <c r="D850" s="5"/>
    </row>
    <row r="851" spans="4:4" x14ac:dyDescent="0.3">
      <c r="D851" s="5"/>
    </row>
    <row r="852" spans="4:4" x14ac:dyDescent="0.3">
      <c r="D852" s="5"/>
    </row>
    <row r="853" spans="4:4" x14ac:dyDescent="0.3">
      <c r="D853" s="5"/>
    </row>
    <row r="854" spans="4:4" x14ac:dyDescent="0.3">
      <c r="D854" s="5"/>
    </row>
    <row r="855" spans="4:4" x14ac:dyDescent="0.3">
      <c r="D855" s="5"/>
    </row>
    <row r="856" spans="4:4" x14ac:dyDescent="0.3">
      <c r="D856" s="5"/>
    </row>
    <row r="857" spans="4:4" x14ac:dyDescent="0.3">
      <c r="D857" s="5"/>
    </row>
    <row r="858" spans="4:4" x14ac:dyDescent="0.3">
      <c r="D858" s="5"/>
    </row>
    <row r="859" spans="4:4" x14ac:dyDescent="0.3">
      <c r="D859" s="5"/>
    </row>
    <row r="860" spans="4:4" x14ac:dyDescent="0.3">
      <c r="D860" s="5"/>
    </row>
    <row r="861" spans="4:4" x14ac:dyDescent="0.3">
      <c r="D861" s="5"/>
    </row>
    <row r="862" spans="4:4" x14ac:dyDescent="0.3">
      <c r="D862" s="5"/>
    </row>
    <row r="863" spans="4:4" x14ac:dyDescent="0.3">
      <c r="D863" s="5"/>
    </row>
    <row r="864" spans="4:4" x14ac:dyDescent="0.3">
      <c r="D864" s="5"/>
    </row>
    <row r="865" spans="4:4" x14ac:dyDescent="0.3">
      <c r="D865" s="5"/>
    </row>
    <row r="866" spans="4:4" x14ac:dyDescent="0.3">
      <c r="D866" s="5"/>
    </row>
    <row r="867" spans="4:4" x14ac:dyDescent="0.3">
      <c r="D867" s="5"/>
    </row>
    <row r="868" spans="4:4" x14ac:dyDescent="0.3">
      <c r="D868" s="5"/>
    </row>
    <row r="869" spans="4:4" x14ac:dyDescent="0.3">
      <c r="D869" s="5"/>
    </row>
    <row r="870" spans="4:4" x14ac:dyDescent="0.3">
      <c r="D870" s="5"/>
    </row>
    <row r="871" spans="4:4" x14ac:dyDescent="0.3">
      <c r="D871" s="5"/>
    </row>
    <row r="872" spans="4:4" x14ac:dyDescent="0.3">
      <c r="D872" s="5"/>
    </row>
    <row r="873" spans="4:4" x14ac:dyDescent="0.3">
      <c r="D873" s="5"/>
    </row>
    <row r="874" spans="4:4" x14ac:dyDescent="0.3">
      <c r="D874" s="5"/>
    </row>
    <row r="875" spans="4:4" x14ac:dyDescent="0.3">
      <c r="D875" s="5"/>
    </row>
    <row r="876" spans="4:4" x14ac:dyDescent="0.3">
      <c r="D876" s="5"/>
    </row>
    <row r="877" spans="4:4" x14ac:dyDescent="0.3">
      <c r="D877" s="5"/>
    </row>
    <row r="878" spans="4:4" x14ac:dyDescent="0.3">
      <c r="D878" s="5"/>
    </row>
    <row r="879" spans="4:4" x14ac:dyDescent="0.3">
      <c r="D879" s="5"/>
    </row>
    <row r="880" spans="4:4" x14ac:dyDescent="0.3">
      <c r="D880" s="5"/>
    </row>
    <row r="881" spans="4:4" x14ac:dyDescent="0.3">
      <c r="D881" s="5"/>
    </row>
    <row r="882" spans="4:4" x14ac:dyDescent="0.3">
      <c r="D882" s="5"/>
    </row>
  </sheetData>
  <pageMargins left="0.2" right="0.2" top="0.75" bottom="0.75" header="0.3" footer="0.3"/>
  <pageSetup orientation="landscape" r:id="rId1"/>
  <headerFooter>
    <oddHeader>&amp;LBrandon Doser&amp;CCIT 110 Principles of CIT Fall 2021&amp;RDate: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abSelected="1" workbookViewId="0">
      <selection activeCell="A4" sqref="A4"/>
    </sheetView>
  </sheetViews>
  <sheetFormatPr defaultRowHeight="13" x14ac:dyDescent="0.3"/>
  <cols>
    <col min="1" max="1" width="12.796875" customWidth="1"/>
    <col min="2" max="2" width="10.3984375" customWidth="1"/>
    <col min="3" max="3" width="8.19921875" customWidth="1"/>
    <col min="4" max="4" width="9" customWidth="1"/>
    <col min="5" max="5" width="11" customWidth="1"/>
    <col min="6" max="6" width="9.59765625" bestFit="1" customWidth="1"/>
  </cols>
  <sheetData>
    <row r="3" spans="1:9" x14ac:dyDescent="0.3">
      <c r="A3" s="16" t="s">
        <v>643</v>
      </c>
      <c r="B3" t="s">
        <v>660</v>
      </c>
      <c r="C3" t="s">
        <v>664</v>
      </c>
      <c r="D3" t="s">
        <v>663</v>
      </c>
      <c r="E3" t="s">
        <v>661</v>
      </c>
      <c r="F3" t="s">
        <v>662</v>
      </c>
      <c r="G3" s="20"/>
      <c r="H3" s="21"/>
      <c r="I3" s="22"/>
    </row>
    <row r="4" spans="1:9" x14ac:dyDescent="0.3">
      <c r="A4" s="17" t="s">
        <v>646</v>
      </c>
      <c r="B4" s="18">
        <v>88</v>
      </c>
      <c r="C4" s="18">
        <v>0</v>
      </c>
      <c r="D4" s="18">
        <v>0</v>
      </c>
      <c r="E4" s="18">
        <v>88</v>
      </c>
      <c r="F4" s="18">
        <v>88</v>
      </c>
      <c r="G4" s="23"/>
      <c r="H4" s="24"/>
      <c r="I4" s="25"/>
    </row>
    <row r="5" spans="1:9" x14ac:dyDescent="0.3">
      <c r="A5" s="17" t="s">
        <v>648</v>
      </c>
      <c r="B5" s="18">
        <v>56</v>
      </c>
      <c r="C5" s="18">
        <v>28</v>
      </c>
      <c r="D5" s="18">
        <v>46</v>
      </c>
      <c r="E5" s="18">
        <v>56</v>
      </c>
      <c r="F5" s="18">
        <v>56</v>
      </c>
      <c r="G5" s="23"/>
      <c r="H5" s="24"/>
      <c r="I5" s="25"/>
    </row>
    <row r="6" spans="1:9" x14ac:dyDescent="0.3">
      <c r="A6" s="17" t="s">
        <v>649</v>
      </c>
      <c r="B6" s="18">
        <v>69</v>
      </c>
      <c r="C6" s="18">
        <v>32</v>
      </c>
      <c r="D6" s="18">
        <v>71</v>
      </c>
      <c r="E6" s="18">
        <v>69</v>
      </c>
      <c r="F6" s="18">
        <v>69</v>
      </c>
      <c r="G6" s="23"/>
      <c r="H6" s="24"/>
      <c r="I6" s="25"/>
    </row>
    <row r="7" spans="1:9" x14ac:dyDescent="0.3">
      <c r="A7" s="17" t="s">
        <v>650</v>
      </c>
      <c r="B7" s="18">
        <v>37</v>
      </c>
      <c r="C7" s="18">
        <v>1</v>
      </c>
      <c r="D7" s="18">
        <v>68</v>
      </c>
      <c r="E7" s="18">
        <v>37</v>
      </c>
      <c r="F7" s="18">
        <v>37</v>
      </c>
      <c r="G7" s="23"/>
      <c r="H7" s="24"/>
      <c r="I7" s="25"/>
    </row>
    <row r="8" spans="1:9" x14ac:dyDescent="0.3">
      <c r="A8" s="17" t="s">
        <v>651</v>
      </c>
      <c r="B8" s="18">
        <v>30</v>
      </c>
      <c r="C8" s="18">
        <v>17</v>
      </c>
      <c r="D8" s="18">
        <v>0</v>
      </c>
      <c r="E8" s="18">
        <v>30</v>
      </c>
      <c r="F8" s="18">
        <v>30</v>
      </c>
      <c r="G8" s="23"/>
      <c r="H8" s="24"/>
      <c r="I8" s="25"/>
    </row>
    <row r="9" spans="1:9" x14ac:dyDescent="0.3">
      <c r="A9" s="17" t="s">
        <v>652</v>
      </c>
      <c r="B9" s="18">
        <v>61</v>
      </c>
      <c r="C9" s="18">
        <v>33</v>
      </c>
      <c r="D9" s="18">
        <v>70</v>
      </c>
      <c r="E9" s="18">
        <v>61</v>
      </c>
      <c r="F9" s="18">
        <v>61</v>
      </c>
      <c r="G9" s="23"/>
      <c r="H9" s="24"/>
      <c r="I9" s="25"/>
    </row>
    <row r="10" spans="1:9" x14ac:dyDescent="0.3">
      <c r="A10" s="17" t="s">
        <v>653</v>
      </c>
      <c r="B10" s="18">
        <v>28</v>
      </c>
      <c r="C10" s="18">
        <v>2</v>
      </c>
      <c r="D10" s="18">
        <v>45</v>
      </c>
      <c r="E10" s="18">
        <v>28</v>
      </c>
      <c r="F10" s="18">
        <v>28</v>
      </c>
      <c r="G10" s="23"/>
      <c r="H10" s="24"/>
      <c r="I10" s="25"/>
    </row>
    <row r="11" spans="1:9" x14ac:dyDescent="0.3">
      <c r="A11" s="17" t="s">
        <v>654</v>
      </c>
      <c r="B11" s="18">
        <v>48</v>
      </c>
      <c r="C11" s="18">
        <v>28</v>
      </c>
      <c r="D11" s="18">
        <v>25</v>
      </c>
      <c r="E11" s="18">
        <v>48</v>
      </c>
      <c r="F11" s="18">
        <v>48</v>
      </c>
      <c r="G11" s="23"/>
      <c r="H11" s="24"/>
      <c r="I11" s="25"/>
    </row>
    <row r="12" spans="1:9" x14ac:dyDescent="0.3">
      <c r="A12" s="17" t="s">
        <v>655</v>
      </c>
      <c r="B12" s="18">
        <v>7</v>
      </c>
      <c r="C12" s="18">
        <v>4</v>
      </c>
      <c r="D12" s="18">
        <v>1</v>
      </c>
      <c r="E12" s="18">
        <v>7</v>
      </c>
      <c r="F12" s="18">
        <v>7</v>
      </c>
      <c r="G12" s="23"/>
      <c r="H12" s="24"/>
      <c r="I12" s="25"/>
    </row>
    <row r="13" spans="1:9" x14ac:dyDescent="0.3">
      <c r="A13" s="17" t="s">
        <v>656</v>
      </c>
      <c r="B13" s="18">
        <v>16</v>
      </c>
      <c r="C13" s="18">
        <v>3</v>
      </c>
      <c r="D13" s="18">
        <v>9</v>
      </c>
      <c r="E13" s="18">
        <v>16</v>
      </c>
      <c r="F13" s="18">
        <v>16</v>
      </c>
      <c r="G13" s="23"/>
      <c r="H13" s="24"/>
      <c r="I13" s="25"/>
    </row>
    <row r="14" spans="1:9" x14ac:dyDescent="0.3">
      <c r="A14" s="17" t="s">
        <v>657</v>
      </c>
      <c r="B14" s="18">
        <v>2</v>
      </c>
      <c r="C14" s="18">
        <v>0</v>
      </c>
      <c r="D14" s="18">
        <v>2</v>
      </c>
      <c r="E14" s="18">
        <v>2</v>
      </c>
      <c r="F14" s="18">
        <v>2</v>
      </c>
      <c r="G14" s="23"/>
      <c r="H14" s="24"/>
      <c r="I14" s="25"/>
    </row>
    <row r="15" spans="1:9" x14ac:dyDescent="0.3">
      <c r="A15" s="17" t="s">
        <v>658</v>
      </c>
      <c r="B15" s="18">
        <v>18</v>
      </c>
      <c r="C15" s="18">
        <v>6</v>
      </c>
      <c r="D15" s="18">
        <v>4</v>
      </c>
      <c r="E15" s="18">
        <v>18</v>
      </c>
      <c r="F15" s="18">
        <v>18</v>
      </c>
      <c r="G15" s="23"/>
      <c r="H15" s="24"/>
      <c r="I15" s="25"/>
    </row>
    <row r="16" spans="1:9" x14ac:dyDescent="0.3">
      <c r="A16" s="17" t="s">
        <v>659</v>
      </c>
      <c r="B16" s="18">
        <v>2</v>
      </c>
      <c r="C16" s="18">
        <v>2</v>
      </c>
      <c r="D16" s="18">
        <v>0</v>
      </c>
      <c r="E16" s="18">
        <v>2</v>
      </c>
      <c r="F16" s="18">
        <v>2</v>
      </c>
      <c r="G16" s="23"/>
      <c r="H16" s="24"/>
      <c r="I16" s="25"/>
    </row>
    <row r="17" spans="1:9" x14ac:dyDescent="0.3">
      <c r="A17" s="17" t="s">
        <v>644</v>
      </c>
      <c r="B17" s="18">
        <v>462</v>
      </c>
      <c r="C17" s="18">
        <v>156</v>
      </c>
      <c r="D17" s="18">
        <v>341</v>
      </c>
      <c r="E17" s="18">
        <v>462</v>
      </c>
      <c r="F17" s="18">
        <v>462</v>
      </c>
      <c r="G17" s="23"/>
      <c r="H17" s="24"/>
      <c r="I17" s="25"/>
    </row>
    <row r="18" spans="1:9" x14ac:dyDescent="0.3">
      <c r="G18" s="23"/>
      <c r="H18" s="24"/>
      <c r="I18" s="25"/>
    </row>
    <row r="19" spans="1:9" x14ac:dyDescent="0.3">
      <c r="G19" s="23"/>
      <c r="H19" s="24"/>
      <c r="I19" s="25"/>
    </row>
    <row r="20" spans="1:9" x14ac:dyDescent="0.3">
      <c r="G20" s="26"/>
      <c r="H20" s="27"/>
      <c r="I20" s="28"/>
    </row>
  </sheetData>
  <pageMargins left="0.2" right="0.2" top="0.75" bottom="0.75" header="0.3" footer="0.3"/>
  <pageSetup orientation="portrait" r:id="rId3"/>
  <headerFooter>
    <oddHeader>&amp;LBrandon Doser&amp;CCIT 110 Principles of CIT Fall 2021&amp;RDate: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A4" sqref="A4"/>
    </sheetView>
  </sheetViews>
  <sheetFormatPr defaultRowHeight="13" x14ac:dyDescent="0.3"/>
  <cols>
    <col min="1" max="1" width="12.796875" customWidth="1"/>
    <col min="2" max="2" width="15.69921875" bestFit="1" customWidth="1"/>
    <col min="3" max="3" width="6.796875" customWidth="1"/>
    <col min="4" max="4" width="10.8984375" customWidth="1"/>
    <col min="5" max="5" width="17.69921875" bestFit="1" customWidth="1"/>
    <col min="6" max="6" width="16.296875" bestFit="1" customWidth="1"/>
  </cols>
  <sheetData>
    <row r="3" spans="1:4" x14ac:dyDescent="0.3">
      <c r="A3" s="16" t="s">
        <v>666</v>
      </c>
      <c r="B3" s="16" t="s">
        <v>667</v>
      </c>
    </row>
    <row r="4" spans="1:4" x14ac:dyDescent="0.3">
      <c r="A4" s="16" t="s">
        <v>643</v>
      </c>
      <c r="B4" t="s">
        <v>9</v>
      </c>
      <c r="C4" t="s">
        <v>646</v>
      </c>
      <c r="D4" t="s">
        <v>644</v>
      </c>
    </row>
    <row r="5" spans="1:4" x14ac:dyDescent="0.3">
      <c r="A5" s="17">
        <v>0</v>
      </c>
      <c r="B5" s="18"/>
      <c r="C5" s="18">
        <v>1</v>
      </c>
      <c r="D5" s="18">
        <v>1</v>
      </c>
    </row>
    <row r="6" spans="1:4" x14ac:dyDescent="0.3">
      <c r="A6" s="17">
        <v>100</v>
      </c>
      <c r="B6" s="18">
        <v>3</v>
      </c>
      <c r="C6" s="18">
        <v>143</v>
      </c>
      <c r="D6" s="18">
        <v>146</v>
      </c>
    </row>
    <row r="7" spans="1:4" x14ac:dyDescent="0.3">
      <c r="A7" s="17">
        <v>200</v>
      </c>
      <c r="B7" s="18">
        <v>23</v>
      </c>
      <c r="C7" s="18">
        <v>104</v>
      </c>
      <c r="D7" s="18">
        <v>127</v>
      </c>
    </row>
    <row r="8" spans="1:4" x14ac:dyDescent="0.3">
      <c r="A8" s="17">
        <v>300</v>
      </c>
      <c r="B8" s="18">
        <v>11</v>
      </c>
      <c r="C8" s="18">
        <v>83</v>
      </c>
      <c r="D8" s="18">
        <v>94</v>
      </c>
    </row>
    <row r="9" spans="1:4" x14ac:dyDescent="0.3">
      <c r="A9" s="17">
        <v>400</v>
      </c>
      <c r="B9" s="18">
        <v>2</v>
      </c>
      <c r="C9" s="18">
        <v>59</v>
      </c>
      <c r="D9" s="18">
        <v>61</v>
      </c>
    </row>
    <row r="10" spans="1:4" x14ac:dyDescent="0.3">
      <c r="A10" s="17">
        <v>500</v>
      </c>
      <c r="B10" s="18">
        <v>1</v>
      </c>
      <c r="C10" s="18">
        <v>16</v>
      </c>
      <c r="D10" s="18">
        <v>17</v>
      </c>
    </row>
    <row r="11" spans="1:4" x14ac:dyDescent="0.3">
      <c r="A11" s="17">
        <v>600</v>
      </c>
      <c r="B11" s="18"/>
      <c r="C11" s="18">
        <v>16</v>
      </c>
      <c r="D11" s="18">
        <v>16</v>
      </c>
    </row>
    <row r="12" spans="1:4" x14ac:dyDescent="0.3">
      <c r="A12" s="17" t="s">
        <v>644</v>
      </c>
      <c r="B12" s="18">
        <v>40</v>
      </c>
      <c r="C12" s="18">
        <v>422</v>
      </c>
      <c r="D12" s="18">
        <v>462</v>
      </c>
    </row>
  </sheetData>
  <pageMargins left="0.2" right="0.2" top="0.75" bottom="0.75" header="0.3" footer="0.3"/>
  <pageSetup orientation="portrait" r:id="rId2"/>
  <headerFooter>
    <oddHeader>&amp;LBrandon Doser&amp;CCIT 110 Principles of CIT Fall 2021&amp;RDate: &amp;D</oddHeader>
    <oddFooter>&amp;LFile: &amp;F&amp;CPage: &amp;P of &amp;N&amp;RSheet: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84"/>
  <sheetViews>
    <sheetView zoomScaleNormal="100" workbookViewId="0">
      <pane ySplit="3" topLeftCell="A445" activePane="bottomLeft" state="frozen"/>
      <selection activeCell="A4" sqref="A4"/>
      <selection pane="bottomLeft" activeCell="A4" sqref="A4"/>
    </sheetView>
  </sheetViews>
  <sheetFormatPr defaultRowHeight="13" x14ac:dyDescent="0.3"/>
  <cols>
    <col min="1" max="1" width="5.09765625" bestFit="1" customWidth="1"/>
    <col min="2" max="3" width="4.8984375" bestFit="1" customWidth="1"/>
    <col min="4" max="4" width="4" bestFit="1" customWidth="1"/>
    <col min="5" max="5" width="5.09765625" bestFit="1" customWidth="1"/>
    <col min="6" max="6" width="3.69921875" bestFit="1" customWidth="1"/>
    <col min="7" max="7" width="4" bestFit="1" customWidth="1"/>
    <col min="8" max="8" width="4.09765625" bestFit="1" customWidth="1"/>
    <col min="9" max="9" width="2.69921875" bestFit="1" customWidth="1"/>
    <col min="10" max="10" width="3.69921875" bestFit="1" customWidth="1"/>
    <col min="11" max="11" width="22.69921875" bestFit="1" customWidth="1"/>
    <col min="12" max="13" width="3.8984375" bestFit="1" customWidth="1"/>
    <col min="14" max="15" width="5.296875" bestFit="1" customWidth="1"/>
    <col min="16" max="16" width="3.09765625" bestFit="1" customWidth="1"/>
    <col min="17" max="17" width="6.69921875" bestFit="1" customWidth="1"/>
    <col min="18" max="18" width="4.69921875" bestFit="1" customWidth="1"/>
    <col min="19" max="19" width="4.796875" bestFit="1" customWidth="1"/>
    <col min="20" max="20" width="13.796875" customWidth="1"/>
    <col min="21" max="21" width="5.8984375" bestFit="1" customWidth="1"/>
    <col min="22" max="22" width="6.796875" bestFit="1" customWidth="1"/>
    <col min="23" max="23" width="5.296875" bestFit="1" customWidth="1"/>
    <col min="24" max="24" width="4.59765625" bestFit="1" customWidth="1"/>
    <col min="25" max="25" width="2.19921875" bestFit="1" customWidth="1"/>
    <col min="26" max="26" width="2.09765625" bestFit="1" customWidth="1"/>
    <col min="27" max="27" width="2.296875" bestFit="1" customWidth="1"/>
    <col min="28" max="28" width="2.59765625" bestFit="1" customWidth="1"/>
    <col min="29" max="29" width="2.09765625" bestFit="1" customWidth="1"/>
    <col min="30" max="30" width="3.59765625" bestFit="1" customWidth="1"/>
    <col min="31" max="31" width="4.59765625" customWidth="1"/>
    <col min="32" max="32" width="6.5" customWidth="1"/>
    <col min="33" max="33" width="4.3984375" customWidth="1"/>
    <col min="34" max="34" width="3.59765625" bestFit="1" customWidth="1"/>
    <col min="35" max="35" width="6.8984375" bestFit="1" customWidth="1"/>
  </cols>
  <sheetData>
    <row r="1" spans="1:47" x14ac:dyDescent="0.3">
      <c r="V1" s="29">
        <v>0.5</v>
      </c>
    </row>
    <row r="2" spans="1:47" x14ac:dyDescent="0.3">
      <c r="V2" s="29"/>
    </row>
    <row r="3" spans="1:47" ht="21.5" x14ac:dyDescent="0.3">
      <c r="A3" s="12" t="s">
        <v>554</v>
      </c>
      <c r="B3" s="12" t="s">
        <v>555</v>
      </c>
      <c r="C3" s="12" t="s">
        <v>553</v>
      </c>
      <c r="D3" s="12" t="s">
        <v>552</v>
      </c>
      <c r="E3" s="12" t="s">
        <v>0</v>
      </c>
      <c r="F3" s="12" t="s">
        <v>556</v>
      </c>
      <c r="G3" s="12" t="s">
        <v>549</v>
      </c>
      <c r="H3" s="12" t="s">
        <v>557</v>
      </c>
      <c r="I3" s="12" t="s">
        <v>558</v>
      </c>
      <c r="J3" s="12" t="s">
        <v>562</v>
      </c>
      <c r="K3" s="12" t="s">
        <v>1</v>
      </c>
      <c r="L3" s="12" t="s">
        <v>561</v>
      </c>
      <c r="M3" s="12" t="s">
        <v>563</v>
      </c>
      <c r="N3" s="12" t="s">
        <v>550</v>
      </c>
      <c r="O3" s="12" t="s">
        <v>551</v>
      </c>
      <c r="P3" s="12" t="s">
        <v>565</v>
      </c>
      <c r="Q3" s="12" t="s">
        <v>566</v>
      </c>
      <c r="R3" s="12" t="s">
        <v>567</v>
      </c>
      <c r="S3" s="12" t="s">
        <v>568</v>
      </c>
      <c r="T3" s="12" t="s">
        <v>569</v>
      </c>
      <c r="U3" s="12" t="s">
        <v>570</v>
      </c>
      <c r="V3" s="12" t="s">
        <v>571</v>
      </c>
      <c r="W3" s="12" t="s">
        <v>572</v>
      </c>
      <c r="X3" s="12" t="s">
        <v>573</v>
      </c>
      <c r="Y3" s="12" t="s">
        <v>25</v>
      </c>
      <c r="Z3" s="12" t="s">
        <v>2</v>
      </c>
      <c r="AA3" s="12" t="s">
        <v>66</v>
      </c>
      <c r="AB3" s="12" t="s">
        <v>64</v>
      </c>
      <c r="AC3" s="12" t="s">
        <v>497</v>
      </c>
      <c r="AD3" s="12" t="s">
        <v>29</v>
      </c>
      <c r="AE3" s="12" t="s">
        <v>574</v>
      </c>
      <c r="AF3" s="12" t="s">
        <v>665</v>
      </c>
      <c r="AG3" s="12" t="s">
        <v>575</v>
      </c>
      <c r="AH3" s="12" t="s">
        <v>593</v>
      </c>
      <c r="AI3" s="12" t="s">
        <v>594</v>
      </c>
      <c r="AJ3" s="12"/>
      <c r="AK3" s="12"/>
      <c r="AL3" s="13"/>
      <c r="AM3" s="13"/>
      <c r="AN3" s="13"/>
      <c r="AO3" s="13"/>
      <c r="AP3" s="8"/>
      <c r="AQ3" s="8"/>
      <c r="AR3" s="8"/>
      <c r="AS3" s="8"/>
      <c r="AT3" s="8"/>
      <c r="AU3" s="8"/>
    </row>
    <row r="4" spans="1:47" x14ac:dyDescent="0.3">
      <c r="A4" s="2">
        <v>251</v>
      </c>
      <c r="B4" s="2">
        <v>25</v>
      </c>
      <c r="C4" s="2">
        <v>14</v>
      </c>
      <c r="D4" s="4"/>
      <c r="E4" s="1">
        <v>4486</v>
      </c>
      <c r="F4" s="1" t="s">
        <v>3</v>
      </c>
      <c r="G4" s="1" t="s">
        <v>326</v>
      </c>
      <c r="H4" s="1">
        <v>74</v>
      </c>
      <c r="I4" s="1"/>
      <c r="J4" s="1">
        <v>1</v>
      </c>
      <c r="K4" s="1" t="s">
        <v>327</v>
      </c>
      <c r="L4" s="1">
        <v>1</v>
      </c>
      <c r="M4" s="1">
        <v>1</v>
      </c>
      <c r="N4" s="3">
        <v>0.45833333333333331</v>
      </c>
      <c r="O4" s="3">
        <v>0.49305555555555558</v>
      </c>
      <c r="P4" s="1" t="s">
        <v>564</v>
      </c>
      <c r="Q4" s="1" t="s">
        <v>15</v>
      </c>
      <c r="R4" s="1" t="s">
        <v>33</v>
      </c>
      <c r="S4" s="1" t="s">
        <v>328</v>
      </c>
      <c r="T4" s="1" t="s">
        <v>329</v>
      </c>
      <c r="U4" s="1">
        <f>IF(B4&lt;C4,C4,B4)</f>
        <v>25</v>
      </c>
      <c r="V4" s="6">
        <f>IF(B4=0,C4/U4,C4/B4)</f>
        <v>0.56000000000000005</v>
      </c>
      <c r="W4" s="1"/>
      <c r="X4" s="3">
        <f>O4-N4</f>
        <v>3.4722222222222265E-2</v>
      </c>
      <c r="Y4" s="1" t="str">
        <f>IFERROR(FIND(Y$3,$Q4),"")</f>
        <v/>
      </c>
      <c r="Z4" s="1">
        <f>IFERROR(FIND(Z$3,$Q4),"")</f>
        <v>1</v>
      </c>
      <c r="AA4" s="1" t="str">
        <f>IFERROR(FIND(AA$3,$Q4),"")</f>
        <v/>
      </c>
      <c r="AB4" s="1">
        <f>IFERROR(FIND(AB$3,$Q4),"")</f>
        <v>2</v>
      </c>
      <c r="AC4" s="1" t="str">
        <f>IFERROR(FIND(AC$3,$Q4),"")</f>
        <v/>
      </c>
      <c r="AD4" s="1" t="str">
        <f>IFERROR(FIND(AD$3,$Q4),"")</f>
        <v/>
      </c>
      <c r="AE4" s="1">
        <f>COUNT(Y4:AD4)</f>
        <v>2</v>
      </c>
      <c r="AF4" s="1">
        <f>ROUNDDOWN(H4,-2)</f>
        <v>0</v>
      </c>
      <c r="AG4" s="1"/>
      <c r="AH4" s="1"/>
      <c r="AI4" s="1"/>
      <c r="AJ4" s="1"/>
      <c r="AK4" s="1"/>
    </row>
    <row r="5" spans="1:47" x14ac:dyDescent="0.3">
      <c r="A5" s="2">
        <v>221</v>
      </c>
      <c r="B5" s="2">
        <v>20</v>
      </c>
      <c r="C5" s="2">
        <v>5</v>
      </c>
      <c r="D5" s="4"/>
      <c r="E5" s="1">
        <v>5072</v>
      </c>
      <c r="F5" s="1" t="s">
        <v>3</v>
      </c>
      <c r="G5" s="1" t="s">
        <v>288</v>
      </c>
      <c r="H5" s="1">
        <v>100</v>
      </c>
      <c r="I5" s="1"/>
      <c r="J5" s="1">
        <v>1</v>
      </c>
      <c r="K5" s="1" t="s">
        <v>289</v>
      </c>
      <c r="L5" s="1">
        <v>1</v>
      </c>
      <c r="M5" s="1">
        <v>1</v>
      </c>
      <c r="N5" s="3">
        <v>0.45833333333333331</v>
      </c>
      <c r="O5" s="3">
        <v>0.49305555555555558</v>
      </c>
      <c r="P5" s="1" t="s">
        <v>564</v>
      </c>
      <c r="Q5" s="1" t="s">
        <v>2</v>
      </c>
      <c r="R5" s="1" t="s">
        <v>26</v>
      </c>
      <c r="S5" s="1">
        <v>102</v>
      </c>
      <c r="T5" s="1" t="s">
        <v>290</v>
      </c>
      <c r="U5" s="1">
        <f>IF(B5&lt;C5,C5,B5)</f>
        <v>20</v>
      </c>
      <c r="V5" s="6">
        <f>IF(B5=0,C5/U5,C5/B5)</f>
        <v>0.25</v>
      </c>
      <c r="W5" s="1"/>
      <c r="X5" s="3">
        <f>O5-N5</f>
        <v>3.4722222222222265E-2</v>
      </c>
      <c r="Y5" s="1" t="str">
        <f>IFERROR(FIND(Y$3,$Q5),"")</f>
        <v/>
      </c>
      <c r="Z5" s="1">
        <f>IFERROR(FIND(Z$3,$Q5),"")</f>
        <v>1</v>
      </c>
      <c r="AA5" s="1" t="str">
        <f>IFERROR(FIND(AA$3,$Q5),"")</f>
        <v/>
      </c>
      <c r="AB5" s="1" t="str">
        <f>IFERROR(FIND(AB$3,$Q5),"")</f>
        <v/>
      </c>
      <c r="AC5" s="1" t="str">
        <f>IFERROR(FIND(AC$3,$Q5),"")</f>
        <v/>
      </c>
      <c r="AD5" s="1" t="str">
        <f>IFERROR(FIND(AD$3,$Q5),"")</f>
        <v/>
      </c>
      <c r="AE5" s="1">
        <f>COUNT(Y5:AD5)</f>
        <v>1</v>
      </c>
      <c r="AF5" s="1">
        <f t="shared" ref="AF5:AF68" si="0">ROUNDDOWN(H5,-2)</f>
        <v>100</v>
      </c>
      <c r="AG5" s="1"/>
      <c r="AH5" s="1"/>
      <c r="AI5" s="1"/>
      <c r="AJ5" s="1"/>
      <c r="AK5" s="1"/>
    </row>
    <row r="6" spans="1:47" x14ac:dyDescent="0.3">
      <c r="A6" s="2">
        <v>222</v>
      </c>
      <c r="B6" s="2">
        <v>20</v>
      </c>
      <c r="C6" s="2">
        <v>4</v>
      </c>
      <c r="D6" s="4"/>
      <c r="E6" s="1">
        <v>5073</v>
      </c>
      <c r="F6" s="1" t="s">
        <v>3</v>
      </c>
      <c r="G6" s="1" t="s">
        <v>288</v>
      </c>
      <c r="H6" s="1">
        <v>100</v>
      </c>
      <c r="I6" s="1"/>
      <c r="J6" s="1">
        <v>2</v>
      </c>
      <c r="K6" s="1" t="s">
        <v>289</v>
      </c>
      <c r="L6" s="1">
        <v>1</v>
      </c>
      <c r="M6" s="1">
        <v>1</v>
      </c>
      <c r="N6" s="3">
        <v>0.52083333333333337</v>
      </c>
      <c r="O6" s="3">
        <v>0.55555555555555558</v>
      </c>
      <c r="P6" s="1" t="s">
        <v>10</v>
      </c>
      <c r="Q6" s="1" t="s">
        <v>66</v>
      </c>
      <c r="R6" s="1" t="s">
        <v>197</v>
      </c>
      <c r="S6" s="1">
        <v>110</v>
      </c>
      <c r="T6" s="1" t="s">
        <v>290</v>
      </c>
      <c r="U6" s="1">
        <f>IF(B6&lt;C6,C6,B6)</f>
        <v>20</v>
      </c>
      <c r="V6" s="6">
        <f>IF(B6=0,C6/U6,C6/B6)</f>
        <v>0.2</v>
      </c>
      <c r="W6" s="1"/>
      <c r="X6" s="3">
        <f>O6-N6</f>
        <v>3.472222222222221E-2</v>
      </c>
      <c r="Y6" s="1" t="str">
        <f>IFERROR(FIND(Y$3,$Q6),"")</f>
        <v/>
      </c>
      <c r="Z6" s="1" t="str">
        <f>IFERROR(FIND(Z$3,$Q6),"")</f>
        <v/>
      </c>
      <c r="AA6" s="1">
        <f>IFERROR(FIND(AA$3,$Q6),"")</f>
        <v>1</v>
      </c>
      <c r="AB6" s="1" t="str">
        <f>IFERROR(FIND(AB$3,$Q6),"")</f>
        <v/>
      </c>
      <c r="AC6" s="1" t="str">
        <f>IFERROR(FIND(AC$3,$Q6),"")</f>
        <v/>
      </c>
      <c r="AD6" s="1" t="str">
        <f>IFERROR(FIND(AD$3,$Q6),"")</f>
        <v/>
      </c>
      <c r="AE6" s="1">
        <f>COUNT(Y6:AD6)</f>
        <v>1</v>
      </c>
      <c r="AF6" s="1">
        <f t="shared" si="0"/>
        <v>100</v>
      </c>
      <c r="AG6" s="1"/>
      <c r="AH6" s="1"/>
      <c r="AI6" s="1"/>
      <c r="AJ6" s="1"/>
      <c r="AK6" s="1"/>
    </row>
    <row r="7" spans="1:47" x14ac:dyDescent="0.3">
      <c r="A7" s="2">
        <v>252</v>
      </c>
      <c r="B7" s="2">
        <v>25</v>
      </c>
      <c r="C7" s="2">
        <v>26</v>
      </c>
      <c r="D7" s="4"/>
      <c r="E7" s="1">
        <v>4487</v>
      </c>
      <c r="F7" s="1" t="s">
        <v>3</v>
      </c>
      <c r="G7" s="1" t="s">
        <v>326</v>
      </c>
      <c r="H7" s="1">
        <v>101</v>
      </c>
      <c r="I7" s="1"/>
      <c r="J7" s="1">
        <v>1</v>
      </c>
      <c r="K7" s="1" t="s">
        <v>330</v>
      </c>
      <c r="L7" s="1">
        <v>3</v>
      </c>
      <c r="M7" s="1">
        <v>3</v>
      </c>
      <c r="N7" s="3">
        <v>0.33333333333333331</v>
      </c>
      <c r="O7" s="3">
        <v>0.36805555555555558</v>
      </c>
      <c r="P7" s="1" t="s">
        <v>564</v>
      </c>
      <c r="Q7" s="1" t="s">
        <v>6</v>
      </c>
      <c r="R7" s="1" t="s">
        <v>26</v>
      </c>
      <c r="S7" s="1">
        <v>402</v>
      </c>
      <c r="T7" s="1" t="s">
        <v>43</v>
      </c>
      <c r="U7" s="1">
        <f>IF(B7&lt;C7,C7,B7)</f>
        <v>26</v>
      </c>
      <c r="V7" s="6">
        <f>IF(B7=0,C7/U7,C7/B7)</f>
        <v>1.04</v>
      </c>
      <c r="W7" s="1"/>
      <c r="X7" s="3">
        <f>O7-N7</f>
        <v>3.4722222222222265E-2</v>
      </c>
      <c r="Y7" s="1">
        <f>IFERROR(FIND(Y$3,$Q7),"")</f>
        <v>1</v>
      </c>
      <c r="Z7" s="1" t="str">
        <f>IFERROR(FIND(Z$3,$Q7),"")</f>
        <v/>
      </c>
      <c r="AA7" s="1">
        <f>IFERROR(FIND(AA$3,$Q7),"")</f>
        <v>2</v>
      </c>
      <c r="AB7" s="1" t="str">
        <f>IFERROR(FIND(AB$3,$Q7),"")</f>
        <v/>
      </c>
      <c r="AC7" s="1">
        <f>IFERROR(FIND(AC$3,$Q7),"")</f>
        <v>3</v>
      </c>
      <c r="AD7" s="1" t="str">
        <f>IFERROR(FIND(AD$3,$Q7),"")</f>
        <v/>
      </c>
      <c r="AE7" s="1">
        <f>COUNT(Y7:AD7)</f>
        <v>3</v>
      </c>
      <c r="AF7" s="1">
        <f t="shared" si="0"/>
        <v>100</v>
      </c>
      <c r="AG7" s="1"/>
      <c r="AH7" s="1"/>
      <c r="AI7" s="1"/>
      <c r="AJ7" s="1"/>
      <c r="AK7" s="1"/>
    </row>
    <row r="8" spans="1:47" x14ac:dyDescent="0.3">
      <c r="A8" s="2">
        <v>253</v>
      </c>
      <c r="B8" s="2">
        <v>25</v>
      </c>
      <c r="C8" s="2">
        <v>26</v>
      </c>
      <c r="D8" s="4"/>
      <c r="E8" s="1">
        <v>4488</v>
      </c>
      <c r="F8" s="1" t="s">
        <v>3</v>
      </c>
      <c r="G8" s="1" t="s">
        <v>326</v>
      </c>
      <c r="H8" s="1">
        <v>101</v>
      </c>
      <c r="I8" s="1"/>
      <c r="J8" s="1">
        <v>2</v>
      </c>
      <c r="K8" s="1" t="s">
        <v>330</v>
      </c>
      <c r="L8" s="1">
        <v>3</v>
      </c>
      <c r="M8" s="1">
        <v>3</v>
      </c>
      <c r="N8" s="3">
        <v>0.33333333333333331</v>
      </c>
      <c r="O8" s="3">
        <v>0.3888888888888889</v>
      </c>
      <c r="P8" s="1" t="s">
        <v>564</v>
      </c>
      <c r="Q8" s="1" t="s">
        <v>15</v>
      </c>
      <c r="R8" s="1" t="s">
        <v>33</v>
      </c>
      <c r="S8" s="1">
        <v>206</v>
      </c>
      <c r="T8" s="1" t="s">
        <v>34</v>
      </c>
      <c r="U8" s="1">
        <f>IF(B8&lt;C8,C8,B8)</f>
        <v>26</v>
      </c>
      <c r="V8" s="6">
        <f>IF(B8=0,C8/U8,C8/B8)</f>
        <v>1.04</v>
      </c>
      <c r="W8" s="1"/>
      <c r="X8" s="3">
        <f>O8-N8</f>
        <v>5.555555555555558E-2</v>
      </c>
      <c r="Y8" s="1" t="str">
        <f>IFERROR(FIND(Y$3,$Q8),"")</f>
        <v/>
      </c>
      <c r="Z8" s="1">
        <f>IFERROR(FIND(Z$3,$Q8),"")</f>
        <v>1</v>
      </c>
      <c r="AA8" s="1" t="str">
        <f>IFERROR(FIND(AA$3,$Q8),"")</f>
        <v/>
      </c>
      <c r="AB8" s="1">
        <f>IFERROR(FIND(AB$3,$Q8),"")</f>
        <v>2</v>
      </c>
      <c r="AC8" s="1" t="str">
        <f>IFERROR(FIND(AC$3,$Q8),"")</f>
        <v/>
      </c>
      <c r="AD8" s="1" t="str">
        <f>IFERROR(FIND(AD$3,$Q8),"")</f>
        <v/>
      </c>
      <c r="AE8" s="1">
        <f>COUNT(Y8:AD8)</f>
        <v>2</v>
      </c>
      <c r="AF8" s="1">
        <f t="shared" si="0"/>
        <v>100</v>
      </c>
      <c r="AG8" s="1"/>
      <c r="AH8" s="1"/>
      <c r="AI8" s="1"/>
      <c r="AJ8" s="1"/>
      <c r="AK8" s="1"/>
    </row>
    <row r="9" spans="1:47" x14ac:dyDescent="0.3">
      <c r="A9" s="2">
        <v>462</v>
      </c>
      <c r="B9" s="2">
        <v>15</v>
      </c>
      <c r="C9" s="2">
        <v>11</v>
      </c>
      <c r="D9" s="4"/>
      <c r="E9" s="1">
        <v>5064</v>
      </c>
      <c r="F9" s="1" t="s">
        <v>3</v>
      </c>
      <c r="G9" s="1" t="s">
        <v>547</v>
      </c>
      <c r="H9" s="1">
        <v>101</v>
      </c>
      <c r="I9" s="1"/>
      <c r="J9" s="1">
        <v>1</v>
      </c>
      <c r="K9" s="1" t="s">
        <v>548</v>
      </c>
      <c r="L9" s="1">
        <v>2</v>
      </c>
      <c r="M9" s="1">
        <v>2</v>
      </c>
      <c r="N9" s="3">
        <v>0.33333333333333331</v>
      </c>
      <c r="O9" s="3">
        <v>0.36805555555555558</v>
      </c>
      <c r="P9" s="1" t="s">
        <v>564</v>
      </c>
      <c r="Q9" s="1" t="s">
        <v>20</v>
      </c>
      <c r="R9" s="1" t="s">
        <v>7</v>
      </c>
      <c r="S9" s="1">
        <v>8</v>
      </c>
      <c r="T9" s="1" t="s">
        <v>23</v>
      </c>
      <c r="U9" s="1">
        <f>IF(B9&lt;C9,C9,B9)</f>
        <v>15</v>
      </c>
      <c r="V9" s="6">
        <f>IF(B9=0,C9/U9,C9/B9)</f>
        <v>0.73333333333333328</v>
      </c>
      <c r="W9" s="1"/>
      <c r="X9" s="3">
        <f>O9-N9</f>
        <v>3.4722222222222265E-2</v>
      </c>
      <c r="Y9" s="1">
        <f>IFERROR(FIND(Y$3,$Q9),"")</f>
        <v>1</v>
      </c>
      <c r="Z9" s="1" t="str">
        <f>IFERROR(FIND(Z$3,$Q9),"")</f>
        <v/>
      </c>
      <c r="AA9" s="1">
        <f>IFERROR(FIND(AA$3,$Q9),"")</f>
        <v>2</v>
      </c>
      <c r="AB9" s="1" t="str">
        <f>IFERROR(FIND(AB$3,$Q9),"")</f>
        <v/>
      </c>
      <c r="AC9" s="1" t="str">
        <f>IFERROR(FIND(AC$3,$Q9),"")</f>
        <v/>
      </c>
      <c r="AD9" s="1" t="str">
        <f>IFERROR(FIND(AD$3,$Q9),"")</f>
        <v/>
      </c>
      <c r="AE9" s="1">
        <f>COUNT(Y9:AD9)</f>
        <v>2</v>
      </c>
      <c r="AF9" s="1">
        <f t="shared" si="0"/>
        <v>100</v>
      </c>
      <c r="AG9" s="1"/>
      <c r="AH9" s="1"/>
      <c r="AI9" s="1"/>
      <c r="AJ9" s="1"/>
      <c r="AK9" s="1"/>
    </row>
    <row r="10" spans="1:47" x14ac:dyDescent="0.3">
      <c r="A10" s="2">
        <v>314</v>
      </c>
      <c r="B10" s="2">
        <v>25</v>
      </c>
      <c r="C10" s="2">
        <v>23</v>
      </c>
      <c r="D10" s="4"/>
      <c r="E10" s="1">
        <v>3984</v>
      </c>
      <c r="F10" s="1" t="s">
        <v>3</v>
      </c>
      <c r="G10" s="1" t="s">
        <v>391</v>
      </c>
      <c r="H10" s="1">
        <v>101</v>
      </c>
      <c r="I10" s="1"/>
      <c r="J10" s="1">
        <v>1</v>
      </c>
      <c r="K10" s="1" t="s">
        <v>392</v>
      </c>
      <c r="L10" s="1">
        <v>3</v>
      </c>
      <c r="M10" s="1">
        <v>3</v>
      </c>
      <c r="N10" s="3">
        <v>0.33333333333333331</v>
      </c>
      <c r="O10" s="3">
        <v>0.36805555555555558</v>
      </c>
      <c r="P10" s="1" t="s">
        <v>564</v>
      </c>
      <c r="Q10" s="1" t="s">
        <v>6</v>
      </c>
      <c r="R10" s="1" t="s">
        <v>393</v>
      </c>
      <c r="S10" s="1">
        <v>115</v>
      </c>
      <c r="T10" s="1" t="s">
        <v>354</v>
      </c>
      <c r="U10" s="1">
        <f>IF(B10&lt;C10,C10,B10)</f>
        <v>25</v>
      </c>
      <c r="V10" s="6">
        <f>IF(B10=0,C10/U10,C10/B10)</f>
        <v>0.92</v>
      </c>
      <c r="W10" s="1" t="s">
        <v>592</v>
      </c>
      <c r="X10" s="3">
        <f>O10-N10</f>
        <v>3.4722222222222265E-2</v>
      </c>
      <c r="Y10" s="1">
        <f>IFERROR(FIND(Y$3,$Q10),"")</f>
        <v>1</v>
      </c>
      <c r="Z10" s="1" t="str">
        <f>IFERROR(FIND(Z$3,$Q10),"")</f>
        <v/>
      </c>
      <c r="AA10" s="1">
        <f>IFERROR(FIND(AA$3,$Q10),"")</f>
        <v>2</v>
      </c>
      <c r="AB10" s="1" t="str">
        <f>IFERROR(FIND(AB$3,$Q10),"")</f>
        <v/>
      </c>
      <c r="AC10" s="1">
        <f>IFERROR(FIND(AC$3,$Q10),"")</f>
        <v>3</v>
      </c>
      <c r="AD10" s="1" t="str">
        <f>IFERROR(FIND(AD$3,$Q10),"")</f>
        <v/>
      </c>
      <c r="AE10" s="1">
        <f>COUNT(Y10:AD10)</f>
        <v>3</v>
      </c>
      <c r="AF10" s="1">
        <f t="shared" si="0"/>
        <v>100</v>
      </c>
      <c r="AG10" s="1" t="s">
        <v>585</v>
      </c>
      <c r="AH10" s="1" t="s">
        <v>597</v>
      </c>
      <c r="AI10" s="1" t="s">
        <v>595</v>
      </c>
      <c r="AJ10" s="1"/>
      <c r="AK10" s="1"/>
    </row>
    <row r="11" spans="1:47" x14ac:dyDescent="0.3">
      <c r="A11" s="2">
        <v>9</v>
      </c>
      <c r="B11" s="2">
        <v>15</v>
      </c>
      <c r="C11" s="2">
        <v>3</v>
      </c>
      <c r="D11" s="4"/>
      <c r="E11" s="1">
        <v>5065</v>
      </c>
      <c r="F11" s="1" t="s">
        <v>3</v>
      </c>
      <c r="G11" s="1" t="s">
        <v>18</v>
      </c>
      <c r="H11" s="1">
        <v>101</v>
      </c>
      <c r="I11" s="1"/>
      <c r="J11" s="1">
        <v>1</v>
      </c>
      <c r="K11" s="1" t="s">
        <v>19</v>
      </c>
      <c r="L11" s="1">
        <v>2</v>
      </c>
      <c r="M11" s="1">
        <v>2</v>
      </c>
      <c r="N11" s="3">
        <v>0.33333333333333331</v>
      </c>
      <c r="O11" s="3">
        <v>0.36805555555555558</v>
      </c>
      <c r="P11" s="1" t="s">
        <v>564</v>
      </c>
      <c r="Q11" s="1" t="s">
        <v>20</v>
      </c>
      <c r="R11" s="1" t="s">
        <v>7</v>
      </c>
      <c r="S11" s="1">
        <v>9</v>
      </c>
      <c r="T11" s="1" t="s">
        <v>21</v>
      </c>
      <c r="U11" s="1">
        <f>IF(B11&lt;C11,C11,B11)</f>
        <v>15</v>
      </c>
      <c r="V11" s="6">
        <f>IF(B11=0,C11/U11,C11/B11)</f>
        <v>0.2</v>
      </c>
      <c r="W11" s="1"/>
      <c r="X11" s="3">
        <f>O11-N11</f>
        <v>3.4722222222222265E-2</v>
      </c>
      <c r="Y11" s="1">
        <f>IFERROR(FIND(Y$3,$Q11),"")</f>
        <v>1</v>
      </c>
      <c r="Z11" s="1" t="str">
        <f>IFERROR(FIND(Z$3,$Q11),"")</f>
        <v/>
      </c>
      <c r="AA11" s="1">
        <f>IFERROR(FIND(AA$3,$Q11),"")</f>
        <v>2</v>
      </c>
      <c r="AB11" s="1" t="str">
        <f>IFERROR(FIND(AB$3,$Q11),"")</f>
        <v/>
      </c>
      <c r="AC11" s="1" t="str">
        <f>IFERROR(FIND(AC$3,$Q11),"")</f>
        <v/>
      </c>
      <c r="AD11" s="1" t="str">
        <f>IFERROR(FIND(AD$3,$Q11),"")</f>
        <v/>
      </c>
      <c r="AE11" s="1">
        <f>COUNT(Y11:AD11)</f>
        <v>2</v>
      </c>
      <c r="AF11" s="1">
        <f t="shared" si="0"/>
        <v>100</v>
      </c>
      <c r="AG11" s="1"/>
      <c r="AH11" s="1"/>
      <c r="AI11" s="1"/>
      <c r="AJ11" s="1"/>
      <c r="AK11" s="1"/>
    </row>
    <row r="12" spans="1:47" x14ac:dyDescent="0.3">
      <c r="A12" s="2">
        <v>388</v>
      </c>
      <c r="B12" s="2">
        <v>25</v>
      </c>
      <c r="C12" s="2">
        <v>24</v>
      </c>
      <c r="D12" s="4"/>
      <c r="E12" s="1">
        <v>4839</v>
      </c>
      <c r="F12" s="1" t="s">
        <v>3</v>
      </c>
      <c r="G12" s="1" t="s">
        <v>460</v>
      </c>
      <c r="H12" s="1">
        <v>101</v>
      </c>
      <c r="I12" s="1"/>
      <c r="J12" s="1">
        <v>1</v>
      </c>
      <c r="K12" s="1" t="s">
        <v>461</v>
      </c>
      <c r="L12" s="1">
        <v>3</v>
      </c>
      <c r="M12" s="1">
        <v>3</v>
      </c>
      <c r="N12" s="3">
        <v>0.375</v>
      </c>
      <c r="O12" s="3">
        <v>0.40972222222222227</v>
      </c>
      <c r="P12" s="1" t="s">
        <v>564</v>
      </c>
      <c r="Q12" s="1" t="s">
        <v>6</v>
      </c>
      <c r="R12" s="1" t="s">
        <v>146</v>
      </c>
      <c r="S12" s="1">
        <v>411</v>
      </c>
      <c r="T12" s="1" t="s">
        <v>462</v>
      </c>
      <c r="U12" s="1">
        <f>IF(B12&lt;C12,C12,B12)</f>
        <v>25</v>
      </c>
      <c r="V12" s="6">
        <f>IF(B12=0,C12/U12,C12/B12)</f>
        <v>0.96</v>
      </c>
      <c r="W12" s="1" t="s">
        <v>592</v>
      </c>
      <c r="X12" s="3">
        <f>O12-N12</f>
        <v>3.4722222222222265E-2</v>
      </c>
      <c r="Y12" s="1">
        <f>IFERROR(FIND(Y$3,$Q12),"")</f>
        <v>1</v>
      </c>
      <c r="Z12" s="1" t="str">
        <f>IFERROR(FIND(Z$3,$Q12),"")</f>
        <v/>
      </c>
      <c r="AA12" s="1">
        <f>IFERROR(FIND(AA$3,$Q12),"")</f>
        <v>2</v>
      </c>
      <c r="AB12" s="1" t="str">
        <f>IFERROR(FIND(AB$3,$Q12),"")</f>
        <v/>
      </c>
      <c r="AC12" s="1">
        <f>IFERROR(FIND(AC$3,$Q12),"")</f>
        <v>3</v>
      </c>
      <c r="AD12" s="1" t="str">
        <f>IFERROR(FIND(AD$3,$Q12),"")</f>
        <v/>
      </c>
      <c r="AE12" s="1">
        <f>COUNT(Y12:AD12)</f>
        <v>3</v>
      </c>
      <c r="AF12" s="1">
        <f t="shared" si="0"/>
        <v>100</v>
      </c>
      <c r="AG12" s="1" t="s">
        <v>578</v>
      </c>
      <c r="AH12" s="1" t="s">
        <v>597</v>
      </c>
      <c r="AI12" s="1" t="s">
        <v>595</v>
      </c>
      <c r="AJ12" s="1"/>
      <c r="AK12" s="1"/>
    </row>
    <row r="13" spans="1:47" x14ac:dyDescent="0.3">
      <c r="A13" s="2">
        <v>397</v>
      </c>
      <c r="B13" s="2">
        <v>30</v>
      </c>
      <c r="C13" s="2">
        <v>30</v>
      </c>
      <c r="D13" s="4"/>
      <c r="E13" s="1">
        <v>4665</v>
      </c>
      <c r="F13" s="1" t="s">
        <v>3</v>
      </c>
      <c r="G13" s="1" t="s">
        <v>471</v>
      </c>
      <c r="H13" s="1">
        <v>101</v>
      </c>
      <c r="I13" s="1"/>
      <c r="J13" s="1">
        <v>1</v>
      </c>
      <c r="K13" s="1" t="s">
        <v>472</v>
      </c>
      <c r="L13" s="1">
        <v>3</v>
      </c>
      <c r="M13" s="1">
        <v>3</v>
      </c>
      <c r="N13" s="3">
        <v>0.5625</v>
      </c>
      <c r="O13" s="3">
        <v>0.59722222222222221</v>
      </c>
      <c r="P13" s="1" t="s">
        <v>10</v>
      </c>
      <c r="Q13" s="1" t="s">
        <v>6</v>
      </c>
      <c r="R13" s="1" t="s">
        <v>70</v>
      </c>
      <c r="S13" s="1">
        <v>250</v>
      </c>
      <c r="T13" s="1" t="s">
        <v>409</v>
      </c>
      <c r="U13" s="1">
        <f>IF(B13&lt;C13,C13,B13)</f>
        <v>30</v>
      </c>
      <c r="V13" s="6">
        <f>IF(B13=0,C13/U13,C13/B13)</f>
        <v>1</v>
      </c>
      <c r="W13" s="1"/>
      <c r="X13" s="3">
        <f>O13-N13</f>
        <v>3.472222222222221E-2</v>
      </c>
      <c r="Y13" s="1">
        <f>IFERROR(FIND(Y$3,$Q13),"")</f>
        <v>1</v>
      </c>
      <c r="Z13" s="1" t="str">
        <f>IFERROR(FIND(Z$3,$Q13),"")</f>
        <v/>
      </c>
      <c r="AA13" s="1">
        <f>IFERROR(FIND(AA$3,$Q13),"")</f>
        <v>2</v>
      </c>
      <c r="AB13" s="1" t="str">
        <f>IFERROR(FIND(AB$3,$Q13),"")</f>
        <v/>
      </c>
      <c r="AC13" s="1">
        <f>IFERROR(FIND(AC$3,$Q13),"")</f>
        <v>3</v>
      </c>
      <c r="AD13" s="1" t="str">
        <f>IFERROR(FIND(AD$3,$Q13),"")</f>
        <v/>
      </c>
      <c r="AE13" s="1">
        <f>COUNT(Y13:AD13)</f>
        <v>3</v>
      </c>
      <c r="AF13" s="1">
        <f t="shared" si="0"/>
        <v>100</v>
      </c>
      <c r="AG13" s="1"/>
      <c r="AH13" s="1"/>
      <c r="AI13" s="1"/>
      <c r="AJ13" s="1"/>
      <c r="AK13" s="1"/>
    </row>
    <row r="14" spans="1:47" x14ac:dyDescent="0.3">
      <c r="A14" s="2">
        <v>389</v>
      </c>
      <c r="B14" s="2">
        <v>25</v>
      </c>
      <c r="C14" s="2">
        <v>21</v>
      </c>
      <c r="D14" s="4"/>
      <c r="E14" s="1">
        <v>4841</v>
      </c>
      <c r="F14" s="1" t="s">
        <v>3</v>
      </c>
      <c r="G14" s="1" t="s">
        <v>460</v>
      </c>
      <c r="H14" s="1">
        <v>101</v>
      </c>
      <c r="I14" s="1"/>
      <c r="J14" s="1">
        <v>2</v>
      </c>
      <c r="K14" s="1" t="s">
        <v>461</v>
      </c>
      <c r="L14" s="1">
        <v>3</v>
      </c>
      <c r="M14" s="1">
        <v>3</v>
      </c>
      <c r="N14" s="3">
        <v>0.5625</v>
      </c>
      <c r="O14" s="3">
        <v>0.59722222222222221</v>
      </c>
      <c r="P14" s="1" t="s">
        <v>10</v>
      </c>
      <c r="Q14" s="1" t="s">
        <v>6</v>
      </c>
      <c r="R14" s="1" t="s">
        <v>146</v>
      </c>
      <c r="S14" s="1">
        <v>111</v>
      </c>
      <c r="T14" s="1" t="s">
        <v>462</v>
      </c>
      <c r="U14" s="1">
        <f>IF(B14&lt;C14,C14,B14)</f>
        <v>25</v>
      </c>
      <c r="V14" s="6">
        <f>IF(B14=0,C14/U14,C14/B14)</f>
        <v>0.84</v>
      </c>
      <c r="W14" s="1" t="s">
        <v>592</v>
      </c>
      <c r="X14" s="3">
        <f>O14-N14</f>
        <v>3.472222222222221E-2</v>
      </c>
      <c r="Y14" s="1">
        <f>IFERROR(FIND(Y$3,$Q14),"")</f>
        <v>1</v>
      </c>
      <c r="Z14" s="1" t="str">
        <f>IFERROR(FIND(Z$3,$Q14),"")</f>
        <v/>
      </c>
      <c r="AA14" s="1">
        <f>IFERROR(FIND(AA$3,$Q14),"")</f>
        <v>2</v>
      </c>
      <c r="AB14" s="1" t="str">
        <f>IFERROR(FIND(AB$3,$Q14),"")</f>
        <v/>
      </c>
      <c r="AC14" s="1">
        <f>IFERROR(FIND(AC$3,$Q14),"")</f>
        <v>3</v>
      </c>
      <c r="AD14" s="1" t="str">
        <f>IFERROR(FIND(AD$3,$Q14),"")</f>
        <v/>
      </c>
      <c r="AE14" s="1">
        <f>COUNT(Y14:AD14)</f>
        <v>3</v>
      </c>
      <c r="AF14" s="1">
        <f t="shared" si="0"/>
        <v>100</v>
      </c>
      <c r="AG14" s="1" t="s">
        <v>578</v>
      </c>
      <c r="AH14" s="1" t="s">
        <v>597</v>
      </c>
      <c r="AI14" s="1" t="s">
        <v>595</v>
      </c>
      <c r="AJ14" s="1"/>
      <c r="AK14" s="1"/>
    </row>
    <row r="15" spans="1:47" x14ac:dyDescent="0.3">
      <c r="A15" s="2">
        <v>398</v>
      </c>
      <c r="B15" s="2">
        <v>30</v>
      </c>
      <c r="C15" s="2">
        <v>21</v>
      </c>
      <c r="D15" s="4"/>
      <c r="E15" s="1">
        <v>4666</v>
      </c>
      <c r="F15" s="1" t="s">
        <v>3</v>
      </c>
      <c r="G15" s="1" t="s">
        <v>471</v>
      </c>
      <c r="H15" s="1">
        <v>101</v>
      </c>
      <c r="I15" s="1"/>
      <c r="J15" s="1">
        <v>2</v>
      </c>
      <c r="K15" s="1" t="s">
        <v>472</v>
      </c>
      <c r="L15" s="1">
        <v>3</v>
      </c>
      <c r="M15" s="1">
        <v>3</v>
      </c>
      <c r="N15" s="3">
        <v>0.60416666666666663</v>
      </c>
      <c r="O15" s="3">
        <v>0.63888888888888895</v>
      </c>
      <c r="P15" s="1" t="s">
        <v>10</v>
      </c>
      <c r="Q15" s="1" t="s">
        <v>6</v>
      </c>
      <c r="R15" s="1" t="s">
        <v>58</v>
      </c>
      <c r="S15" s="1">
        <v>128</v>
      </c>
      <c r="T15" s="1" t="s">
        <v>344</v>
      </c>
      <c r="U15" s="1">
        <f>IF(B15&lt;C15,C15,B15)</f>
        <v>30</v>
      </c>
      <c r="V15" s="6">
        <f>IF(B15=0,C15/U15,C15/B15)</f>
        <v>0.7</v>
      </c>
      <c r="W15" s="1"/>
      <c r="X15" s="3">
        <f>O15-N15</f>
        <v>3.4722222222222321E-2</v>
      </c>
      <c r="Y15" s="1">
        <f>IFERROR(FIND(Y$3,$Q15),"")</f>
        <v>1</v>
      </c>
      <c r="Z15" s="1" t="str">
        <f>IFERROR(FIND(Z$3,$Q15),"")</f>
        <v/>
      </c>
      <c r="AA15" s="1">
        <f>IFERROR(FIND(AA$3,$Q15),"")</f>
        <v>2</v>
      </c>
      <c r="AB15" s="1" t="str">
        <f>IFERROR(FIND(AB$3,$Q15),"")</f>
        <v/>
      </c>
      <c r="AC15" s="1">
        <f>IFERROR(FIND(AC$3,$Q15),"")</f>
        <v>3</v>
      </c>
      <c r="AD15" s="1" t="str">
        <f>IFERROR(FIND(AD$3,$Q15),"")</f>
        <v/>
      </c>
      <c r="AE15" s="1">
        <f>COUNT(Y15:AD15)</f>
        <v>3</v>
      </c>
      <c r="AF15" s="1">
        <f t="shared" si="0"/>
        <v>100</v>
      </c>
      <c r="AG15" s="1"/>
      <c r="AH15" s="1"/>
      <c r="AI15" s="1"/>
      <c r="AJ15" s="1"/>
      <c r="AK15" s="1"/>
    </row>
    <row r="16" spans="1:47" x14ac:dyDescent="0.3">
      <c r="A16" s="2">
        <v>271</v>
      </c>
      <c r="B16" s="2">
        <v>22</v>
      </c>
      <c r="C16" s="2">
        <v>22</v>
      </c>
      <c r="D16" s="4"/>
      <c r="E16" s="1">
        <v>4650</v>
      </c>
      <c r="F16" s="1" t="s">
        <v>3</v>
      </c>
      <c r="G16" s="1" t="s">
        <v>343</v>
      </c>
      <c r="H16" s="1">
        <v>102</v>
      </c>
      <c r="I16" s="1"/>
      <c r="J16" s="1">
        <v>5</v>
      </c>
      <c r="K16" s="1" t="s">
        <v>196</v>
      </c>
      <c r="L16" s="1">
        <v>3</v>
      </c>
      <c r="M16" s="1">
        <v>3</v>
      </c>
      <c r="N16" s="3">
        <v>0.33333333333333331</v>
      </c>
      <c r="O16" s="3">
        <v>0.36805555555555558</v>
      </c>
      <c r="P16" s="1" t="s">
        <v>564</v>
      </c>
      <c r="Q16" s="1" t="s">
        <v>6</v>
      </c>
      <c r="R16" s="1" t="s">
        <v>197</v>
      </c>
      <c r="S16" s="1">
        <v>143</v>
      </c>
      <c r="T16" s="1" t="s">
        <v>211</v>
      </c>
      <c r="U16" s="1">
        <f>IF(B16&lt;C16,C16,B16)</f>
        <v>22</v>
      </c>
      <c r="V16" s="6">
        <f>IF(B16=0,C16/U16,C16/B16)</f>
        <v>1</v>
      </c>
      <c r="W16" s="1" t="s">
        <v>592</v>
      </c>
      <c r="X16" s="3">
        <f>O16-N16</f>
        <v>3.4722222222222265E-2</v>
      </c>
      <c r="Y16" s="1">
        <f>IFERROR(FIND(Y$3,$Q16),"")</f>
        <v>1</v>
      </c>
      <c r="Z16" s="1" t="str">
        <f>IFERROR(FIND(Z$3,$Q16),"")</f>
        <v/>
      </c>
      <c r="AA16" s="1">
        <f>IFERROR(FIND(AA$3,$Q16),"")</f>
        <v>2</v>
      </c>
      <c r="AB16" s="1" t="str">
        <f>IFERROR(FIND(AB$3,$Q16),"")</f>
        <v/>
      </c>
      <c r="AC16" s="1">
        <f>IFERROR(FIND(AC$3,$Q16),"")</f>
        <v>3</v>
      </c>
      <c r="AD16" s="1" t="str">
        <f>IFERROR(FIND(AD$3,$Q16),"")</f>
        <v/>
      </c>
      <c r="AE16" s="1">
        <f>COUNT(Y16:AD16)</f>
        <v>3</v>
      </c>
      <c r="AF16" s="1">
        <f t="shared" si="0"/>
        <v>100</v>
      </c>
      <c r="AG16" s="1" t="s">
        <v>584</v>
      </c>
      <c r="AH16" s="1" t="s">
        <v>597</v>
      </c>
      <c r="AI16" s="1" t="s">
        <v>596</v>
      </c>
      <c r="AJ16" s="1"/>
      <c r="AK16" s="1"/>
    </row>
    <row r="17" spans="1:37" x14ac:dyDescent="0.3">
      <c r="A17" s="2">
        <v>246</v>
      </c>
      <c r="B17" s="2">
        <v>22</v>
      </c>
      <c r="C17" s="2">
        <v>18</v>
      </c>
      <c r="D17" s="4"/>
      <c r="E17" s="1">
        <v>5087</v>
      </c>
      <c r="F17" s="1" t="s">
        <v>3</v>
      </c>
      <c r="G17" s="1" t="s">
        <v>320</v>
      </c>
      <c r="H17" s="1">
        <v>102</v>
      </c>
      <c r="I17" s="1"/>
      <c r="J17" s="1">
        <v>2</v>
      </c>
      <c r="K17" s="1" t="s">
        <v>196</v>
      </c>
      <c r="L17" s="1">
        <v>3</v>
      </c>
      <c r="M17" s="1">
        <v>3</v>
      </c>
      <c r="N17" s="3">
        <v>0.39583333333333331</v>
      </c>
      <c r="O17" s="3">
        <v>0.4513888888888889</v>
      </c>
      <c r="P17" s="1" t="s">
        <v>564</v>
      </c>
      <c r="Q17" s="1" t="s">
        <v>15</v>
      </c>
      <c r="R17" s="1" t="s">
        <v>197</v>
      </c>
      <c r="S17" s="1">
        <v>101</v>
      </c>
      <c r="T17" s="1" t="s">
        <v>321</v>
      </c>
      <c r="U17" s="1">
        <f>IF(B17&lt;C17,C17,B17)</f>
        <v>22</v>
      </c>
      <c r="V17" s="6">
        <f>IF(B17=0,C17/U17,C17/B17)</f>
        <v>0.81818181818181823</v>
      </c>
      <c r="W17" s="1" t="s">
        <v>592</v>
      </c>
      <c r="X17" s="3">
        <f>O17-N17</f>
        <v>5.555555555555558E-2</v>
      </c>
      <c r="Y17" s="1" t="str">
        <f>IFERROR(FIND(Y$3,$Q17),"")</f>
        <v/>
      </c>
      <c r="Z17" s="1">
        <f>IFERROR(FIND(Z$3,$Q17),"")</f>
        <v>1</v>
      </c>
      <c r="AA17" s="1" t="str">
        <f>IFERROR(FIND(AA$3,$Q17),"")</f>
        <v/>
      </c>
      <c r="AB17" s="1">
        <f>IFERROR(FIND(AB$3,$Q17),"")</f>
        <v>2</v>
      </c>
      <c r="AC17" s="1" t="str">
        <f>IFERROR(FIND(AC$3,$Q17),"")</f>
        <v/>
      </c>
      <c r="AD17" s="1" t="str">
        <f>IFERROR(FIND(AD$3,$Q17),"")</f>
        <v/>
      </c>
      <c r="AE17" s="1">
        <f>COUNT(Y17:AD17)</f>
        <v>2</v>
      </c>
      <c r="AF17" s="1">
        <f t="shared" si="0"/>
        <v>100</v>
      </c>
      <c r="AG17" s="1" t="s">
        <v>584</v>
      </c>
      <c r="AH17" s="1" t="s">
        <v>597</v>
      </c>
      <c r="AI17" s="1" t="s">
        <v>596</v>
      </c>
      <c r="AJ17" s="1"/>
      <c r="AK17" s="1"/>
    </row>
    <row r="18" spans="1:37" x14ac:dyDescent="0.3">
      <c r="A18" s="2">
        <v>272</v>
      </c>
      <c r="B18" s="2">
        <v>22</v>
      </c>
      <c r="C18" s="2">
        <v>23</v>
      </c>
      <c r="D18" s="4"/>
      <c r="E18" s="1">
        <v>4651</v>
      </c>
      <c r="F18" s="1" t="s">
        <v>3</v>
      </c>
      <c r="G18" s="1" t="s">
        <v>343</v>
      </c>
      <c r="H18" s="1">
        <v>102</v>
      </c>
      <c r="I18" s="1"/>
      <c r="J18" s="1">
        <v>6</v>
      </c>
      <c r="K18" s="1" t="s">
        <v>196</v>
      </c>
      <c r="L18" s="1">
        <v>3</v>
      </c>
      <c r="M18" s="1">
        <v>3</v>
      </c>
      <c r="N18" s="3">
        <v>0.39583333333333331</v>
      </c>
      <c r="O18" s="3">
        <v>0.4513888888888889</v>
      </c>
      <c r="P18" s="1" t="s">
        <v>564</v>
      </c>
      <c r="Q18" s="1" t="s">
        <v>15</v>
      </c>
      <c r="R18" s="1" t="s">
        <v>197</v>
      </c>
      <c r="S18" s="1">
        <v>143</v>
      </c>
      <c r="T18" s="1" t="s">
        <v>224</v>
      </c>
      <c r="U18" s="1">
        <f>IF(B18&lt;C18,C18,B18)</f>
        <v>23</v>
      </c>
      <c r="V18" s="6">
        <f>IF(B18=0,C18/U18,C18/B18)</f>
        <v>1.0454545454545454</v>
      </c>
      <c r="W18" s="1" t="s">
        <v>592</v>
      </c>
      <c r="X18" s="3">
        <f>O18-N18</f>
        <v>5.555555555555558E-2</v>
      </c>
      <c r="Y18" s="1" t="str">
        <f>IFERROR(FIND(Y$3,$Q18),"")</f>
        <v/>
      </c>
      <c r="Z18" s="1">
        <f>IFERROR(FIND(Z$3,$Q18),"")</f>
        <v>1</v>
      </c>
      <c r="AA18" s="1" t="str">
        <f>IFERROR(FIND(AA$3,$Q18),"")</f>
        <v/>
      </c>
      <c r="AB18" s="1">
        <f>IFERROR(FIND(AB$3,$Q18),"")</f>
        <v>2</v>
      </c>
      <c r="AC18" s="1" t="str">
        <f>IFERROR(FIND(AC$3,$Q18),"")</f>
        <v/>
      </c>
      <c r="AD18" s="1" t="str">
        <f>IFERROR(FIND(AD$3,$Q18),"")</f>
        <v/>
      </c>
      <c r="AE18" s="1">
        <f>COUNT(Y18:AD18)</f>
        <v>2</v>
      </c>
      <c r="AF18" s="1">
        <f t="shared" si="0"/>
        <v>100</v>
      </c>
      <c r="AG18" s="1" t="s">
        <v>584</v>
      </c>
      <c r="AH18" s="1" t="s">
        <v>597</v>
      </c>
      <c r="AI18" s="1" t="s">
        <v>596</v>
      </c>
      <c r="AJ18" s="1"/>
      <c r="AK18" s="1"/>
    </row>
    <row r="19" spans="1:37" x14ac:dyDescent="0.3">
      <c r="A19" s="2">
        <v>268</v>
      </c>
      <c r="B19" s="2">
        <v>22</v>
      </c>
      <c r="C19" s="2">
        <v>22</v>
      </c>
      <c r="D19" s="4"/>
      <c r="E19" s="1">
        <v>4156</v>
      </c>
      <c r="F19" s="1" t="s">
        <v>3</v>
      </c>
      <c r="G19" s="1" t="s">
        <v>343</v>
      </c>
      <c r="H19" s="1">
        <v>102</v>
      </c>
      <c r="I19" s="1"/>
      <c r="J19" s="1">
        <v>1</v>
      </c>
      <c r="K19" s="1" t="s">
        <v>196</v>
      </c>
      <c r="L19" s="1">
        <v>3</v>
      </c>
      <c r="M19" s="1">
        <v>3</v>
      </c>
      <c r="N19" s="3">
        <v>0.45833333333333331</v>
      </c>
      <c r="O19" s="3">
        <v>0.51388888888888895</v>
      </c>
      <c r="P19" s="1" t="s">
        <v>10</v>
      </c>
      <c r="Q19" s="1" t="s">
        <v>54</v>
      </c>
      <c r="R19" s="1" t="s">
        <v>146</v>
      </c>
      <c r="S19" s="1">
        <v>111</v>
      </c>
      <c r="T19" s="1" t="s">
        <v>264</v>
      </c>
      <c r="U19" s="1">
        <f>IF(B19&lt;C19,C19,B19)</f>
        <v>22</v>
      </c>
      <c r="V19" s="6">
        <f>IF(B19=0,C19/U19,C19/B19)</f>
        <v>1</v>
      </c>
      <c r="W19" s="1" t="s">
        <v>592</v>
      </c>
      <c r="X19" s="3">
        <f>O19-N19</f>
        <v>5.5555555555555636E-2</v>
      </c>
      <c r="Y19" s="1">
        <f>IFERROR(FIND(Y$3,$Q19),"")</f>
        <v>1</v>
      </c>
      <c r="Z19" s="1"/>
      <c r="AA19" s="1" t="str">
        <f>IFERROR(FIND(AA$3,$Q19),"")</f>
        <v/>
      </c>
      <c r="AB19" s="1">
        <f>IFERROR(FIND(AB$3,$Q19),"")</f>
        <v>2</v>
      </c>
      <c r="AC19" s="1" t="str">
        <f>IFERROR(FIND(AC$3,$Q19),"")</f>
        <v/>
      </c>
      <c r="AD19" s="1" t="str">
        <f>IFERROR(FIND(AD$3,$Q19),"")</f>
        <v/>
      </c>
      <c r="AE19" s="1">
        <f>COUNT(Y19:AD19)</f>
        <v>2</v>
      </c>
      <c r="AF19" s="1">
        <f t="shared" si="0"/>
        <v>100</v>
      </c>
      <c r="AG19" s="1" t="s">
        <v>584</v>
      </c>
      <c r="AH19" s="1" t="s">
        <v>597</v>
      </c>
      <c r="AI19" s="1" t="s">
        <v>596</v>
      </c>
      <c r="AJ19" s="1"/>
      <c r="AK19" s="1"/>
    </row>
    <row r="20" spans="1:37" x14ac:dyDescent="0.3">
      <c r="A20" s="2">
        <v>273</v>
      </c>
      <c r="B20" s="2">
        <v>22</v>
      </c>
      <c r="C20" s="2">
        <v>23</v>
      </c>
      <c r="D20" s="4"/>
      <c r="E20" s="1">
        <v>4805</v>
      </c>
      <c r="F20" s="1" t="s">
        <v>3</v>
      </c>
      <c r="G20" s="1" t="s">
        <v>343</v>
      </c>
      <c r="H20" s="1">
        <v>102</v>
      </c>
      <c r="I20" s="1"/>
      <c r="J20" s="1">
        <v>7</v>
      </c>
      <c r="K20" s="1" t="s">
        <v>196</v>
      </c>
      <c r="L20" s="1">
        <v>3</v>
      </c>
      <c r="M20" s="1">
        <v>3</v>
      </c>
      <c r="N20" s="3">
        <v>0.45833333333333331</v>
      </c>
      <c r="O20" s="3">
        <v>0.51388888888888895</v>
      </c>
      <c r="P20" s="1" t="s">
        <v>10</v>
      </c>
      <c r="Q20" s="1" t="s">
        <v>54</v>
      </c>
      <c r="R20" s="1" t="s">
        <v>146</v>
      </c>
      <c r="S20" s="1">
        <v>412</v>
      </c>
      <c r="T20" s="1" t="s">
        <v>307</v>
      </c>
      <c r="U20" s="1">
        <f>IF(B20&lt;C20,C20,B20)</f>
        <v>23</v>
      </c>
      <c r="V20" s="6">
        <f>IF(B20=0,C20/U20,C20/B20)</f>
        <v>1.0454545454545454</v>
      </c>
      <c r="W20" s="1" t="s">
        <v>592</v>
      </c>
      <c r="X20" s="3">
        <f>O20-N20</f>
        <v>5.5555555555555636E-2</v>
      </c>
      <c r="Y20" s="1">
        <f>IFERROR(FIND(Y$3,$Q20),"")</f>
        <v>1</v>
      </c>
      <c r="Z20" s="1"/>
      <c r="AA20" s="1" t="str">
        <f>IFERROR(FIND(AA$3,$Q20),"")</f>
        <v/>
      </c>
      <c r="AB20" s="1">
        <f>IFERROR(FIND(AB$3,$Q20),"")</f>
        <v>2</v>
      </c>
      <c r="AC20" s="1" t="str">
        <f>IFERROR(FIND(AC$3,$Q20),"")</f>
        <v/>
      </c>
      <c r="AD20" s="1" t="str">
        <f>IFERROR(FIND(AD$3,$Q20),"")</f>
        <v/>
      </c>
      <c r="AE20" s="1">
        <f>COUNT(Y20:AD20)</f>
        <v>2</v>
      </c>
      <c r="AF20" s="1">
        <f t="shared" si="0"/>
        <v>100</v>
      </c>
      <c r="AG20" s="1" t="s">
        <v>584</v>
      </c>
      <c r="AH20" s="1" t="s">
        <v>597</v>
      </c>
      <c r="AI20" s="1" t="s">
        <v>596</v>
      </c>
      <c r="AJ20" s="1"/>
      <c r="AK20" s="1"/>
    </row>
    <row r="21" spans="1:37" x14ac:dyDescent="0.3">
      <c r="A21" s="2">
        <v>274</v>
      </c>
      <c r="B21" s="2">
        <v>22</v>
      </c>
      <c r="C21" s="2">
        <v>23</v>
      </c>
      <c r="D21" s="4"/>
      <c r="E21" s="1">
        <v>4824</v>
      </c>
      <c r="F21" s="1" t="s">
        <v>3</v>
      </c>
      <c r="G21" s="1" t="s">
        <v>343</v>
      </c>
      <c r="H21" s="1">
        <v>102</v>
      </c>
      <c r="I21" s="1"/>
      <c r="J21" s="1">
        <v>8</v>
      </c>
      <c r="K21" s="1" t="s">
        <v>196</v>
      </c>
      <c r="L21" s="1">
        <v>3</v>
      </c>
      <c r="M21" s="1">
        <v>3</v>
      </c>
      <c r="N21" s="3">
        <v>0.45833333333333331</v>
      </c>
      <c r="O21" s="3">
        <v>0.51388888888888895</v>
      </c>
      <c r="P21" s="1" t="s">
        <v>10</v>
      </c>
      <c r="Q21" s="1" t="s">
        <v>54</v>
      </c>
      <c r="R21" s="1" t="s">
        <v>146</v>
      </c>
      <c r="S21" s="1">
        <v>112</v>
      </c>
      <c r="T21" s="1" t="s">
        <v>311</v>
      </c>
      <c r="U21" s="1">
        <f>IF(B21&lt;C21,C21,B21)</f>
        <v>23</v>
      </c>
      <c r="V21" s="6">
        <f>IF(B21=0,C21/U21,C21/B21)</f>
        <v>1.0454545454545454</v>
      </c>
      <c r="W21" s="1" t="s">
        <v>592</v>
      </c>
      <c r="X21" s="3">
        <f>O21-N21</f>
        <v>5.5555555555555636E-2</v>
      </c>
      <c r="Y21" s="1">
        <f>IFERROR(FIND(Y$3,$Q21),"")</f>
        <v>1</v>
      </c>
      <c r="Z21" s="1"/>
      <c r="AA21" s="1" t="str">
        <f>IFERROR(FIND(AA$3,$Q21),"")</f>
        <v/>
      </c>
      <c r="AB21" s="1">
        <f>IFERROR(FIND(AB$3,$Q21),"")</f>
        <v>2</v>
      </c>
      <c r="AC21" s="1" t="str">
        <f>IFERROR(FIND(AC$3,$Q21),"")</f>
        <v/>
      </c>
      <c r="AD21" s="1" t="str">
        <f>IFERROR(FIND(AD$3,$Q21),"")</f>
        <v/>
      </c>
      <c r="AE21" s="1">
        <f>COUNT(Y21:AD21)</f>
        <v>2</v>
      </c>
      <c r="AF21" s="1">
        <f t="shared" si="0"/>
        <v>100</v>
      </c>
      <c r="AG21" s="1" t="s">
        <v>584</v>
      </c>
      <c r="AH21" s="1" t="s">
        <v>597</v>
      </c>
      <c r="AI21" s="1" t="s">
        <v>596</v>
      </c>
      <c r="AJ21" s="1"/>
      <c r="AK21" s="1"/>
    </row>
    <row r="22" spans="1:37" x14ac:dyDescent="0.3">
      <c r="A22" s="2">
        <v>276</v>
      </c>
      <c r="B22" s="2">
        <v>22</v>
      </c>
      <c r="C22" s="2">
        <v>21</v>
      </c>
      <c r="D22" s="4"/>
      <c r="E22" s="1">
        <v>5003</v>
      </c>
      <c r="F22" s="1" t="s">
        <v>3</v>
      </c>
      <c r="G22" s="1" t="s">
        <v>343</v>
      </c>
      <c r="H22" s="1">
        <v>102</v>
      </c>
      <c r="I22" s="1"/>
      <c r="J22" s="1">
        <v>10</v>
      </c>
      <c r="K22" s="1" t="s">
        <v>196</v>
      </c>
      <c r="L22" s="1">
        <v>3</v>
      </c>
      <c r="M22" s="1">
        <v>3</v>
      </c>
      <c r="N22" s="3">
        <v>0.45833333333333331</v>
      </c>
      <c r="O22" s="3">
        <v>0.51388888888888895</v>
      </c>
      <c r="P22" s="1" t="s">
        <v>10</v>
      </c>
      <c r="Q22" s="1" t="s">
        <v>54</v>
      </c>
      <c r="R22" s="1" t="s">
        <v>70</v>
      </c>
      <c r="S22" s="1">
        <v>480</v>
      </c>
      <c r="T22" s="1" t="s">
        <v>179</v>
      </c>
      <c r="U22" s="1">
        <f>IF(B22&lt;C22,C22,B22)</f>
        <v>22</v>
      </c>
      <c r="V22" s="6">
        <f>IF(B22=0,C22/U22,C22/B22)</f>
        <v>0.95454545454545459</v>
      </c>
      <c r="W22" s="1" t="s">
        <v>592</v>
      </c>
      <c r="X22" s="3">
        <f>O22-N22</f>
        <v>5.5555555555555636E-2</v>
      </c>
      <c r="Y22" s="1">
        <f>IFERROR(FIND(Y$3,$Q22),"")</f>
        <v>1</v>
      </c>
      <c r="Z22" s="1"/>
      <c r="AA22" s="1" t="str">
        <f>IFERROR(FIND(AA$3,$Q22),"")</f>
        <v/>
      </c>
      <c r="AB22" s="1">
        <f>IFERROR(FIND(AB$3,$Q22),"")</f>
        <v>2</v>
      </c>
      <c r="AC22" s="1" t="str">
        <f>IFERROR(FIND(AC$3,$Q22),"")</f>
        <v/>
      </c>
      <c r="AD22" s="1" t="str">
        <f>IFERROR(FIND(AD$3,$Q22),"")</f>
        <v/>
      </c>
      <c r="AE22" s="1">
        <f>COUNT(Y22:AD22)</f>
        <v>2</v>
      </c>
      <c r="AF22" s="1">
        <f t="shared" si="0"/>
        <v>100</v>
      </c>
      <c r="AG22" s="1" t="s">
        <v>584</v>
      </c>
      <c r="AH22" s="1" t="s">
        <v>597</v>
      </c>
      <c r="AI22" s="1" t="s">
        <v>596</v>
      </c>
      <c r="AJ22" s="1"/>
      <c r="AK22" s="1"/>
    </row>
    <row r="23" spans="1:37" x14ac:dyDescent="0.3">
      <c r="A23" s="2">
        <v>279</v>
      </c>
      <c r="B23" s="2">
        <v>22</v>
      </c>
      <c r="C23" s="2">
        <v>23</v>
      </c>
      <c r="D23" s="4"/>
      <c r="E23" s="1">
        <v>5082</v>
      </c>
      <c r="F23" s="1" t="s">
        <v>3</v>
      </c>
      <c r="G23" s="1" t="s">
        <v>343</v>
      </c>
      <c r="H23" s="1">
        <v>102</v>
      </c>
      <c r="I23" s="1"/>
      <c r="J23" s="1">
        <v>14</v>
      </c>
      <c r="K23" s="1" t="s">
        <v>196</v>
      </c>
      <c r="L23" s="1">
        <v>3</v>
      </c>
      <c r="M23" s="1">
        <v>3</v>
      </c>
      <c r="N23" s="3">
        <v>0.52083333333333337</v>
      </c>
      <c r="O23" s="3">
        <v>0.57638888888888895</v>
      </c>
      <c r="P23" s="1" t="s">
        <v>10</v>
      </c>
      <c r="Q23" s="1" t="s">
        <v>15</v>
      </c>
      <c r="R23" s="1" t="s">
        <v>146</v>
      </c>
      <c r="S23" s="1">
        <v>340</v>
      </c>
      <c r="T23" s="1" t="s">
        <v>347</v>
      </c>
      <c r="U23" s="1">
        <f>IF(B23&lt;C23,C23,B23)</f>
        <v>23</v>
      </c>
      <c r="V23" s="6">
        <f>IF(B23=0,C23/U23,C23/B23)</f>
        <v>1.0454545454545454</v>
      </c>
      <c r="W23" s="1" t="s">
        <v>592</v>
      </c>
      <c r="X23" s="3">
        <f>O23-N23</f>
        <v>5.555555555555558E-2</v>
      </c>
      <c r="Y23" s="1" t="str">
        <f>IFERROR(FIND(Y$3,$Q23),"")</f>
        <v/>
      </c>
      <c r="Z23" s="1">
        <f>IFERROR(FIND(Z$3,$Q23),"")</f>
        <v>1</v>
      </c>
      <c r="AA23" s="1" t="str">
        <f>IFERROR(FIND(AA$3,$Q23),"")</f>
        <v/>
      </c>
      <c r="AB23" s="1">
        <f>IFERROR(FIND(AB$3,$Q23),"")</f>
        <v>2</v>
      </c>
      <c r="AC23" s="1" t="str">
        <f>IFERROR(FIND(AC$3,$Q23),"")</f>
        <v/>
      </c>
      <c r="AD23" s="1" t="str">
        <f>IFERROR(FIND(AD$3,$Q23),"")</f>
        <v/>
      </c>
      <c r="AE23" s="1">
        <f>COUNT(Y23:AD23)</f>
        <v>2</v>
      </c>
      <c r="AF23" s="1">
        <f t="shared" si="0"/>
        <v>100</v>
      </c>
      <c r="AG23" s="1" t="s">
        <v>584</v>
      </c>
      <c r="AH23" s="1" t="s">
        <v>597</v>
      </c>
      <c r="AI23" s="1" t="s">
        <v>596</v>
      </c>
      <c r="AJ23" s="1"/>
      <c r="AK23" s="1"/>
    </row>
    <row r="24" spans="1:37" x14ac:dyDescent="0.3">
      <c r="A24" s="2">
        <v>270</v>
      </c>
      <c r="B24" s="2">
        <v>22</v>
      </c>
      <c r="C24" s="2">
        <v>26</v>
      </c>
      <c r="D24" s="4"/>
      <c r="E24" s="1">
        <v>4649</v>
      </c>
      <c r="F24" s="1" t="s">
        <v>3</v>
      </c>
      <c r="G24" s="1" t="s">
        <v>343</v>
      </c>
      <c r="H24" s="1">
        <v>102</v>
      </c>
      <c r="I24" s="1"/>
      <c r="J24" s="1">
        <v>4</v>
      </c>
      <c r="K24" s="1" t="s">
        <v>196</v>
      </c>
      <c r="L24" s="1">
        <v>3</v>
      </c>
      <c r="M24" s="1">
        <v>3</v>
      </c>
      <c r="N24" s="3">
        <v>0.5625</v>
      </c>
      <c r="O24" s="3">
        <v>0.59722222222222221</v>
      </c>
      <c r="P24" s="1" t="s">
        <v>10</v>
      </c>
      <c r="Q24" s="1" t="s">
        <v>6</v>
      </c>
      <c r="R24" s="1" t="s">
        <v>26</v>
      </c>
      <c r="S24" s="1">
        <v>402</v>
      </c>
      <c r="T24" s="1" t="s">
        <v>344</v>
      </c>
      <c r="U24" s="1">
        <f>IF(B24&lt;C24,C24,B24)</f>
        <v>26</v>
      </c>
      <c r="V24" s="6">
        <f>IF(B24=0,C24/U24,C24/B24)</f>
        <v>1.1818181818181819</v>
      </c>
      <c r="W24" s="1" t="s">
        <v>592</v>
      </c>
      <c r="X24" s="3">
        <f>O24-N24</f>
        <v>3.472222222222221E-2</v>
      </c>
      <c r="Y24" s="1">
        <f>IFERROR(FIND(Y$3,$Q24),"")</f>
        <v>1</v>
      </c>
      <c r="Z24" s="1" t="str">
        <f>IFERROR(FIND(Z$3,$Q24),"")</f>
        <v/>
      </c>
      <c r="AA24" s="1">
        <f>IFERROR(FIND(AA$3,$Q24),"")</f>
        <v>2</v>
      </c>
      <c r="AB24" s="1" t="str">
        <f>IFERROR(FIND(AB$3,$Q24),"")</f>
        <v/>
      </c>
      <c r="AC24" s="1">
        <f>IFERROR(FIND(AC$3,$Q24),"")</f>
        <v>3</v>
      </c>
      <c r="AD24" s="1" t="str">
        <f>IFERROR(FIND(AD$3,$Q24),"")</f>
        <v/>
      </c>
      <c r="AE24" s="1">
        <f>COUNT(Y24:AD24)</f>
        <v>3</v>
      </c>
      <c r="AF24" s="1">
        <f t="shared" si="0"/>
        <v>100</v>
      </c>
      <c r="AG24" s="1" t="s">
        <v>584</v>
      </c>
      <c r="AH24" s="1" t="s">
        <v>597</v>
      </c>
      <c r="AI24" s="1" t="s">
        <v>596</v>
      </c>
      <c r="AJ24" s="1"/>
      <c r="AK24" s="1"/>
    </row>
    <row r="25" spans="1:37" x14ac:dyDescent="0.3">
      <c r="A25" s="2">
        <v>277</v>
      </c>
      <c r="B25" s="2">
        <v>22</v>
      </c>
      <c r="C25" s="2">
        <v>24</v>
      </c>
      <c r="D25" s="4"/>
      <c r="E25" s="1">
        <v>5004</v>
      </c>
      <c r="F25" s="1" t="s">
        <v>3</v>
      </c>
      <c r="G25" s="1" t="s">
        <v>343</v>
      </c>
      <c r="H25" s="1">
        <v>102</v>
      </c>
      <c r="I25" s="1"/>
      <c r="J25" s="1">
        <v>11</v>
      </c>
      <c r="K25" s="1" t="s">
        <v>196</v>
      </c>
      <c r="L25" s="1">
        <v>3</v>
      </c>
      <c r="M25" s="1">
        <v>3</v>
      </c>
      <c r="N25" s="3">
        <v>0.5625</v>
      </c>
      <c r="O25" s="3">
        <v>0.59722222222222221</v>
      </c>
      <c r="P25" s="1" t="s">
        <v>10</v>
      </c>
      <c r="Q25" s="1" t="s">
        <v>6</v>
      </c>
      <c r="R25" s="1" t="s">
        <v>70</v>
      </c>
      <c r="S25" s="1">
        <v>480</v>
      </c>
      <c r="T25" s="1" t="s">
        <v>175</v>
      </c>
      <c r="U25" s="1">
        <f>IF(B25&lt;C25,C25,B25)</f>
        <v>24</v>
      </c>
      <c r="V25" s="6">
        <f>IF(B25=0,C25/U25,C25/B25)</f>
        <v>1.0909090909090908</v>
      </c>
      <c r="W25" s="1" t="s">
        <v>592</v>
      </c>
      <c r="X25" s="3">
        <f>O25-N25</f>
        <v>3.472222222222221E-2</v>
      </c>
      <c r="Y25" s="1">
        <f>IFERROR(FIND(Y$3,$Q25),"")</f>
        <v>1</v>
      </c>
      <c r="Z25" s="1" t="str">
        <f>IFERROR(FIND(Z$3,$Q25),"")</f>
        <v/>
      </c>
      <c r="AA25" s="1">
        <f>IFERROR(FIND(AA$3,$Q25),"")</f>
        <v>2</v>
      </c>
      <c r="AB25" s="1" t="str">
        <f>IFERROR(FIND(AB$3,$Q25),"")</f>
        <v/>
      </c>
      <c r="AC25" s="1">
        <f>IFERROR(FIND(AC$3,$Q25),"")</f>
        <v>3</v>
      </c>
      <c r="AD25" s="1" t="str">
        <f>IFERROR(FIND(AD$3,$Q25),"")</f>
        <v/>
      </c>
      <c r="AE25" s="1">
        <f>COUNT(Y25:AD25)</f>
        <v>3</v>
      </c>
      <c r="AF25" s="1">
        <f t="shared" si="0"/>
        <v>100</v>
      </c>
      <c r="AG25" s="1" t="s">
        <v>584</v>
      </c>
      <c r="AH25" s="1" t="s">
        <v>597</v>
      </c>
      <c r="AI25" s="1" t="s">
        <v>596</v>
      </c>
      <c r="AJ25" s="1"/>
      <c r="AK25" s="1"/>
    </row>
    <row r="26" spans="1:37" x14ac:dyDescent="0.3">
      <c r="A26" s="2">
        <v>150</v>
      </c>
      <c r="B26" s="2">
        <v>15</v>
      </c>
      <c r="C26" s="2">
        <v>15</v>
      </c>
      <c r="D26" s="4"/>
      <c r="E26" s="1">
        <v>4802</v>
      </c>
      <c r="F26" s="1" t="s">
        <v>3</v>
      </c>
      <c r="G26" s="1" t="s">
        <v>195</v>
      </c>
      <c r="H26" s="1">
        <v>102</v>
      </c>
      <c r="I26" s="1"/>
      <c r="J26" s="1">
        <v>1</v>
      </c>
      <c r="K26" s="1" t="s">
        <v>196</v>
      </c>
      <c r="L26" s="1">
        <v>3</v>
      </c>
      <c r="M26" s="1">
        <v>3</v>
      </c>
      <c r="N26" s="3">
        <v>0.58333333333333337</v>
      </c>
      <c r="O26" s="3">
        <v>0.63888888888888895</v>
      </c>
      <c r="P26" s="1" t="s">
        <v>10</v>
      </c>
      <c r="Q26" s="1" t="s">
        <v>15</v>
      </c>
      <c r="R26" s="1" t="s">
        <v>197</v>
      </c>
      <c r="S26" s="1">
        <v>101</v>
      </c>
      <c r="T26" s="1" t="s">
        <v>198</v>
      </c>
      <c r="U26" s="1">
        <f>IF(B26&lt;C26,C26,B26)</f>
        <v>15</v>
      </c>
      <c r="V26" s="6">
        <f>IF(B26=0,C26/U26,C26/B26)</f>
        <v>1</v>
      </c>
      <c r="W26" s="1" t="s">
        <v>592</v>
      </c>
      <c r="X26" s="3">
        <f>O26-N26</f>
        <v>5.555555555555558E-2</v>
      </c>
      <c r="Y26" s="1" t="str">
        <f>IFERROR(FIND(Y$3,$Q26),"")</f>
        <v/>
      </c>
      <c r="Z26" s="1">
        <f>IFERROR(FIND(Z$3,$Q26),"")</f>
        <v>1</v>
      </c>
      <c r="AA26" s="1" t="str">
        <f>IFERROR(FIND(AA$3,$Q26),"")</f>
        <v/>
      </c>
      <c r="AB26" s="1">
        <f>IFERROR(FIND(AB$3,$Q26),"")</f>
        <v>2</v>
      </c>
      <c r="AC26" s="1" t="str">
        <f>IFERROR(FIND(AC$3,$Q26),"")</f>
        <v/>
      </c>
      <c r="AD26" s="1" t="str">
        <f>IFERROR(FIND(AD$3,$Q26),"")</f>
        <v/>
      </c>
      <c r="AE26" s="1">
        <f>COUNT(Y26:AD26)</f>
        <v>2</v>
      </c>
      <c r="AF26" s="1">
        <f t="shared" si="0"/>
        <v>100</v>
      </c>
      <c r="AG26" s="1" t="s">
        <v>584</v>
      </c>
      <c r="AH26" s="1" t="s">
        <v>597</v>
      </c>
      <c r="AI26" s="1" t="s">
        <v>596</v>
      </c>
      <c r="AJ26" s="1"/>
      <c r="AK26" s="1"/>
    </row>
    <row r="27" spans="1:37" x14ac:dyDescent="0.3">
      <c r="A27" s="2">
        <v>269</v>
      </c>
      <c r="B27" s="2">
        <v>22</v>
      </c>
      <c r="C27" s="2">
        <v>23</v>
      </c>
      <c r="D27" s="4"/>
      <c r="E27" s="1">
        <v>4249</v>
      </c>
      <c r="F27" s="1" t="s">
        <v>3</v>
      </c>
      <c r="G27" s="1" t="s">
        <v>343</v>
      </c>
      <c r="H27" s="1">
        <v>102</v>
      </c>
      <c r="I27" s="1"/>
      <c r="J27" s="1">
        <v>3</v>
      </c>
      <c r="K27" s="1" t="s">
        <v>196</v>
      </c>
      <c r="L27" s="1">
        <v>3</v>
      </c>
      <c r="M27" s="1">
        <v>3</v>
      </c>
      <c r="N27" s="3">
        <v>0.58333333333333337</v>
      </c>
      <c r="O27" s="3">
        <v>0.63888888888888895</v>
      </c>
      <c r="P27" s="1" t="s">
        <v>10</v>
      </c>
      <c r="Q27" s="1" t="s">
        <v>15</v>
      </c>
      <c r="R27" s="1" t="s">
        <v>7</v>
      </c>
      <c r="S27" s="1">
        <v>334</v>
      </c>
      <c r="T27" s="1" t="s">
        <v>110</v>
      </c>
      <c r="U27" s="1">
        <f>IF(B27&lt;C27,C27,B27)</f>
        <v>23</v>
      </c>
      <c r="V27" s="6">
        <f>IF(B27=0,C27/U27,C27/B27)</f>
        <v>1.0454545454545454</v>
      </c>
      <c r="W27" s="1" t="s">
        <v>592</v>
      </c>
      <c r="X27" s="3">
        <f>O27-N27</f>
        <v>5.555555555555558E-2</v>
      </c>
      <c r="Y27" s="1" t="str">
        <f>IFERROR(FIND(Y$3,$Q27),"")</f>
        <v/>
      </c>
      <c r="Z27" s="1">
        <f>IFERROR(FIND(Z$3,$Q27),"")</f>
        <v>1</v>
      </c>
      <c r="AA27" s="1" t="str">
        <f>IFERROR(FIND(AA$3,$Q27),"")</f>
        <v/>
      </c>
      <c r="AB27" s="1">
        <f>IFERROR(FIND(AB$3,$Q27),"")</f>
        <v>2</v>
      </c>
      <c r="AC27" s="1" t="str">
        <f>IFERROR(FIND(AC$3,$Q27),"")</f>
        <v/>
      </c>
      <c r="AD27" s="1" t="str">
        <f>IFERROR(FIND(AD$3,$Q27),"")</f>
        <v/>
      </c>
      <c r="AE27" s="1">
        <f>COUNT(Y27:AD27)</f>
        <v>2</v>
      </c>
      <c r="AF27" s="1">
        <f t="shared" si="0"/>
        <v>100</v>
      </c>
      <c r="AG27" s="1" t="s">
        <v>584</v>
      </c>
      <c r="AH27" s="1" t="s">
        <v>597</v>
      </c>
      <c r="AI27" s="1" t="s">
        <v>596</v>
      </c>
      <c r="AJ27" s="1"/>
      <c r="AK27" s="1"/>
    </row>
    <row r="28" spans="1:37" x14ac:dyDescent="0.3">
      <c r="A28" s="2">
        <v>275</v>
      </c>
      <c r="B28" s="2">
        <v>22</v>
      </c>
      <c r="C28" s="2">
        <v>23</v>
      </c>
      <c r="D28" s="4"/>
      <c r="E28" s="1">
        <v>4827</v>
      </c>
      <c r="F28" s="1" t="s">
        <v>3</v>
      </c>
      <c r="G28" s="1" t="s">
        <v>343</v>
      </c>
      <c r="H28" s="1">
        <v>102</v>
      </c>
      <c r="I28" s="1"/>
      <c r="J28" s="1">
        <v>9</v>
      </c>
      <c r="K28" s="1" t="s">
        <v>196</v>
      </c>
      <c r="L28" s="1">
        <v>3</v>
      </c>
      <c r="M28" s="1">
        <v>3</v>
      </c>
      <c r="N28" s="3">
        <v>0.58333333333333337</v>
      </c>
      <c r="O28" s="3">
        <v>0.63888888888888895</v>
      </c>
      <c r="P28" s="1" t="s">
        <v>10</v>
      </c>
      <c r="Q28" s="1" t="s">
        <v>15</v>
      </c>
      <c r="R28" s="1" t="s">
        <v>197</v>
      </c>
      <c r="S28" s="1">
        <v>143</v>
      </c>
      <c r="T28" s="1" t="s">
        <v>345</v>
      </c>
      <c r="U28" s="1">
        <f>IF(B28&lt;C28,C28,B28)</f>
        <v>23</v>
      </c>
      <c r="V28" s="6">
        <f>IF(B28=0,C28/U28,C28/B28)</f>
        <v>1.0454545454545454</v>
      </c>
      <c r="W28" s="1" t="s">
        <v>592</v>
      </c>
      <c r="X28" s="3">
        <f>O28-N28</f>
        <v>5.555555555555558E-2</v>
      </c>
      <c r="Y28" s="1" t="str">
        <f>IFERROR(FIND(Y$3,$Q28),"")</f>
        <v/>
      </c>
      <c r="Z28" s="1">
        <f>IFERROR(FIND(Z$3,$Q28),"")</f>
        <v>1</v>
      </c>
      <c r="AA28" s="1" t="str">
        <f>IFERROR(FIND(AA$3,$Q28),"")</f>
        <v/>
      </c>
      <c r="AB28" s="1">
        <f>IFERROR(FIND(AB$3,$Q28),"")</f>
        <v>2</v>
      </c>
      <c r="AC28" s="1" t="str">
        <f>IFERROR(FIND(AC$3,$Q28),"")</f>
        <v/>
      </c>
      <c r="AD28" s="1" t="str">
        <f>IFERROR(FIND(AD$3,$Q28),"")</f>
        <v/>
      </c>
      <c r="AE28" s="1">
        <f>COUNT(Y28:AD28)</f>
        <v>2</v>
      </c>
      <c r="AF28" s="1">
        <f t="shared" si="0"/>
        <v>100</v>
      </c>
      <c r="AG28" s="1" t="s">
        <v>584</v>
      </c>
      <c r="AH28" s="1" t="s">
        <v>597</v>
      </c>
      <c r="AI28" s="1" t="s">
        <v>596</v>
      </c>
      <c r="AJ28" s="1"/>
      <c r="AK28" s="1"/>
    </row>
    <row r="29" spans="1:37" x14ac:dyDescent="0.3">
      <c r="A29" s="2">
        <v>278</v>
      </c>
      <c r="B29" s="2">
        <v>22</v>
      </c>
      <c r="C29" s="2">
        <v>23</v>
      </c>
      <c r="D29" s="4"/>
      <c r="E29" s="1">
        <v>5026</v>
      </c>
      <c r="F29" s="1" t="s">
        <v>3</v>
      </c>
      <c r="G29" s="1" t="s">
        <v>343</v>
      </c>
      <c r="H29" s="1">
        <v>102</v>
      </c>
      <c r="I29" s="1"/>
      <c r="J29" s="1">
        <v>12</v>
      </c>
      <c r="K29" s="1" t="s">
        <v>196</v>
      </c>
      <c r="L29" s="1">
        <v>3</v>
      </c>
      <c r="M29" s="1">
        <v>3</v>
      </c>
      <c r="N29" s="3">
        <v>0.58333333333333337</v>
      </c>
      <c r="O29" s="3">
        <v>0.63888888888888895</v>
      </c>
      <c r="P29" s="1" t="s">
        <v>10</v>
      </c>
      <c r="Q29" s="1" t="s">
        <v>15</v>
      </c>
      <c r="R29" s="1" t="s">
        <v>146</v>
      </c>
      <c r="S29" s="1">
        <v>112</v>
      </c>
      <c r="T29" s="1" t="s">
        <v>346</v>
      </c>
      <c r="U29" s="1">
        <f>IF(B29&lt;C29,C29,B29)</f>
        <v>23</v>
      </c>
      <c r="V29" s="6">
        <f>IF(B29=0,C29/U29,C29/B29)</f>
        <v>1.0454545454545454</v>
      </c>
      <c r="W29" s="1" t="s">
        <v>592</v>
      </c>
      <c r="X29" s="3">
        <f>O29-N29</f>
        <v>5.555555555555558E-2</v>
      </c>
      <c r="Y29" s="1" t="str">
        <f>IFERROR(FIND(Y$3,$Q29),"")</f>
        <v/>
      </c>
      <c r="Z29" s="1">
        <f>IFERROR(FIND(Z$3,$Q29),"")</f>
        <v>1</v>
      </c>
      <c r="AA29" s="1" t="str">
        <f>IFERROR(FIND(AA$3,$Q29),"")</f>
        <v/>
      </c>
      <c r="AB29" s="1">
        <f>IFERROR(FIND(AB$3,$Q29),"")</f>
        <v>2</v>
      </c>
      <c r="AC29" s="1" t="str">
        <f>IFERROR(FIND(AC$3,$Q29),"")</f>
        <v/>
      </c>
      <c r="AD29" s="1" t="str">
        <f>IFERROR(FIND(AD$3,$Q29),"")</f>
        <v/>
      </c>
      <c r="AE29" s="1">
        <f>COUNT(Y29:AD29)</f>
        <v>2</v>
      </c>
      <c r="AF29" s="1">
        <f t="shared" si="0"/>
        <v>100</v>
      </c>
      <c r="AG29" s="1" t="s">
        <v>584</v>
      </c>
      <c r="AH29" s="1" t="s">
        <v>597</v>
      </c>
      <c r="AI29" s="1" t="s">
        <v>596</v>
      </c>
      <c r="AJ29" s="1"/>
      <c r="AK29" s="1"/>
    </row>
    <row r="30" spans="1:37" x14ac:dyDescent="0.3">
      <c r="A30" s="2">
        <v>315</v>
      </c>
      <c r="B30" s="2">
        <v>25</v>
      </c>
      <c r="C30" s="2">
        <v>2</v>
      </c>
      <c r="D30" s="4"/>
      <c r="E30" s="1">
        <v>3985</v>
      </c>
      <c r="F30" s="1" t="s">
        <v>3</v>
      </c>
      <c r="G30" s="1" t="s">
        <v>391</v>
      </c>
      <c r="H30" s="1">
        <v>103</v>
      </c>
      <c r="I30" s="1"/>
      <c r="J30" s="1">
        <v>1</v>
      </c>
      <c r="K30" s="1" t="s">
        <v>394</v>
      </c>
      <c r="L30" s="1">
        <v>1</v>
      </c>
      <c r="M30" s="1">
        <v>1</v>
      </c>
      <c r="N30" s="3">
        <v>0.39583333333333331</v>
      </c>
      <c r="O30" s="3">
        <v>0.43055555555555558</v>
      </c>
      <c r="P30" s="1" t="s">
        <v>564</v>
      </c>
      <c r="Q30" s="1" t="s">
        <v>15</v>
      </c>
      <c r="R30" s="1" t="s">
        <v>393</v>
      </c>
      <c r="S30" s="1">
        <v>115</v>
      </c>
      <c r="T30" s="1" t="s">
        <v>395</v>
      </c>
      <c r="U30" s="1">
        <f>IF(B30&lt;C30,C30,B30)</f>
        <v>25</v>
      </c>
      <c r="V30" s="6">
        <f>IF(B30=0,C30/U30,C30/B30)</f>
        <v>0.08</v>
      </c>
      <c r="W30" s="1"/>
      <c r="X30" s="3">
        <f>O30-N30</f>
        <v>3.4722222222222265E-2</v>
      </c>
      <c r="Y30" s="1" t="str">
        <f>IFERROR(FIND(Y$3,$Q30),"")</f>
        <v/>
      </c>
      <c r="Z30" s="1">
        <f>IFERROR(FIND(Z$3,$Q30),"")</f>
        <v>1</v>
      </c>
      <c r="AA30" s="1" t="str">
        <f>IFERROR(FIND(AA$3,$Q30),"")</f>
        <v/>
      </c>
      <c r="AB30" s="1">
        <f>IFERROR(FIND(AB$3,$Q30),"")</f>
        <v>2</v>
      </c>
      <c r="AC30" s="1" t="str">
        <f>IFERROR(FIND(AC$3,$Q30),"")</f>
        <v/>
      </c>
      <c r="AD30" s="1" t="str">
        <f>IFERROR(FIND(AD$3,$Q30),"")</f>
        <v/>
      </c>
      <c r="AE30" s="1">
        <f>COUNT(Y30:AD30)</f>
        <v>2</v>
      </c>
      <c r="AF30" s="1">
        <f t="shared" si="0"/>
        <v>100</v>
      </c>
      <c r="AG30" s="1"/>
      <c r="AH30" s="1"/>
      <c r="AI30" s="1"/>
      <c r="AJ30" s="1"/>
      <c r="AK30" s="1"/>
    </row>
    <row r="31" spans="1:37" x14ac:dyDescent="0.3">
      <c r="A31" s="2">
        <v>198</v>
      </c>
      <c r="B31" s="2">
        <v>20</v>
      </c>
      <c r="C31" s="2">
        <v>20</v>
      </c>
      <c r="D31" s="4"/>
      <c r="E31" s="1">
        <v>4157</v>
      </c>
      <c r="F31" s="1" t="s">
        <v>3</v>
      </c>
      <c r="G31" s="1" t="s">
        <v>262</v>
      </c>
      <c r="H31" s="1">
        <v>105</v>
      </c>
      <c r="I31" s="1"/>
      <c r="J31" s="1">
        <v>1</v>
      </c>
      <c r="K31" s="1" t="s">
        <v>263</v>
      </c>
      <c r="L31" s="1">
        <v>3</v>
      </c>
      <c r="M31" s="1">
        <v>3</v>
      </c>
      <c r="N31" s="3">
        <v>0.375</v>
      </c>
      <c r="O31" s="3">
        <v>0.40972222222222227</v>
      </c>
      <c r="P31" s="1" t="s">
        <v>564</v>
      </c>
      <c r="Q31" s="1" t="s">
        <v>6</v>
      </c>
      <c r="R31" s="1" t="s">
        <v>146</v>
      </c>
      <c r="S31" s="1">
        <v>512</v>
      </c>
      <c r="T31" s="1" t="s">
        <v>264</v>
      </c>
      <c r="U31" s="1">
        <f>IF(B31&lt;C31,C31,B31)</f>
        <v>20</v>
      </c>
      <c r="V31" s="6">
        <f>IF(B31=0,C31/U31,C31/B31)</f>
        <v>1</v>
      </c>
      <c r="W31" s="1" t="s">
        <v>592</v>
      </c>
      <c r="X31" s="3">
        <f>O31-N31</f>
        <v>3.4722222222222265E-2</v>
      </c>
      <c r="Y31" s="1">
        <f>IFERROR(FIND(Y$3,$Q31),"")</f>
        <v>1</v>
      </c>
      <c r="Z31" s="1" t="str">
        <f>IFERROR(FIND(Z$3,$Q31),"")</f>
        <v/>
      </c>
      <c r="AA31" s="1">
        <f>IFERROR(FIND(AA$3,$Q31),"")</f>
        <v>2</v>
      </c>
      <c r="AB31" s="1" t="str">
        <f>IFERROR(FIND(AB$3,$Q31),"")</f>
        <v/>
      </c>
      <c r="AC31" s="1">
        <f>IFERROR(FIND(AC$3,$Q31),"")</f>
        <v>3</v>
      </c>
      <c r="AD31" s="1" t="str">
        <f>IFERROR(FIND(AD$3,$Q31),"")</f>
        <v/>
      </c>
      <c r="AE31" s="1">
        <f>COUNT(Y31:AD31)</f>
        <v>3</v>
      </c>
      <c r="AF31" s="1">
        <f t="shared" si="0"/>
        <v>100</v>
      </c>
      <c r="AG31" s="1" t="s">
        <v>577</v>
      </c>
      <c r="AH31" s="1" t="s">
        <v>597</v>
      </c>
      <c r="AI31" s="1" t="s">
        <v>596</v>
      </c>
      <c r="AJ31" s="1"/>
      <c r="AK31" s="1"/>
    </row>
    <row r="32" spans="1:37" x14ac:dyDescent="0.3">
      <c r="A32" s="2">
        <v>233</v>
      </c>
      <c r="B32" s="2">
        <v>25</v>
      </c>
      <c r="C32" s="2">
        <v>17</v>
      </c>
      <c r="D32" s="4"/>
      <c r="E32" s="1">
        <v>5091</v>
      </c>
      <c r="F32" s="1" t="s">
        <v>3</v>
      </c>
      <c r="G32" s="1" t="s">
        <v>302</v>
      </c>
      <c r="H32" s="1">
        <v>105</v>
      </c>
      <c r="I32" s="1"/>
      <c r="J32" s="1">
        <v>1</v>
      </c>
      <c r="K32" s="1" t="s">
        <v>303</v>
      </c>
      <c r="L32" s="1">
        <v>3</v>
      </c>
      <c r="M32" s="1">
        <v>3</v>
      </c>
      <c r="N32" s="3">
        <v>0.375</v>
      </c>
      <c r="O32" s="3">
        <v>0.40972222222222227</v>
      </c>
      <c r="P32" s="1" t="s">
        <v>564</v>
      </c>
      <c r="Q32" s="1" t="s">
        <v>6</v>
      </c>
      <c r="R32" s="1" t="s">
        <v>197</v>
      </c>
      <c r="S32" s="1">
        <v>101</v>
      </c>
      <c r="T32" s="1" t="s">
        <v>304</v>
      </c>
      <c r="U32" s="1">
        <f>IF(B32&lt;C32,C32,B32)</f>
        <v>25</v>
      </c>
      <c r="V32" s="6">
        <f>IF(B32=0,C32/U32,C32/B32)</f>
        <v>0.68</v>
      </c>
      <c r="W32" s="1"/>
      <c r="X32" s="3">
        <f>O32-N32</f>
        <v>3.4722222222222265E-2</v>
      </c>
      <c r="Y32" s="1">
        <f>IFERROR(FIND(Y$3,$Q32),"")</f>
        <v>1</v>
      </c>
      <c r="Z32" s="1" t="str">
        <f>IFERROR(FIND(Z$3,$Q32),"")</f>
        <v/>
      </c>
      <c r="AA32" s="1">
        <f>IFERROR(FIND(AA$3,$Q32),"")</f>
        <v>2</v>
      </c>
      <c r="AB32" s="1" t="str">
        <f>IFERROR(FIND(AB$3,$Q32),"")</f>
        <v/>
      </c>
      <c r="AC32" s="1">
        <f>IFERROR(FIND(AC$3,$Q32),"")</f>
        <v>3</v>
      </c>
      <c r="AD32" s="1" t="str">
        <f>IFERROR(FIND(AD$3,$Q32),"")</f>
        <v/>
      </c>
      <c r="AE32" s="1">
        <f>COUNT(Y32:AD32)</f>
        <v>3</v>
      </c>
      <c r="AF32" s="1">
        <f t="shared" si="0"/>
        <v>100</v>
      </c>
      <c r="AG32" s="1"/>
      <c r="AH32" s="1"/>
      <c r="AI32" s="1"/>
      <c r="AJ32" s="1"/>
      <c r="AK32" s="1"/>
    </row>
    <row r="33" spans="1:37" x14ac:dyDescent="0.3">
      <c r="A33" s="2">
        <v>199</v>
      </c>
      <c r="B33" s="2">
        <v>20</v>
      </c>
      <c r="C33" s="2">
        <v>21</v>
      </c>
      <c r="D33" s="4"/>
      <c r="E33" s="1">
        <v>4158</v>
      </c>
      <c r="F33" s="1" t="s">
        <v>3</v>
      </c>
      <c r="G33" s="1" t="s">
        <v>262</v>
      </c>
      <c r="H33" s="1">
        <v>105</v>
      </c>
      <c r="I33" s="1"/>
      <c r="J33" s="1">
        <v>2</v>
      </c>
      <c r="K33" s="1" t="s">
        <v>263</v>
      </c>
      <c r="L33" s="1">
        <v>3</v>
      </c>
      <c r="M33" s="1">
        <v>3</v>
      </c>
      <c r="N33" s="3">
        <v>0.39583333333333331</v>
      </c>
      <c r="O33" s="3">
        <v>0.4513888888888889</v>
      </c>
      <c r="P33" s="1" t="s">
        <v>564</v>
      </c>
      <c r="Q33" s="1" t="s">
        <v>15</v>
      </c>
      <c r="R33" s="1" t="s">
        <v>146</v>
      </c>
      <c r="S33" s="1">
        <v>311</v>
      </c>
      <c r="T33" s="1" t="s">
        <v>265</v>
      </c>
      <c r="U33" s="1">
        <f>IF(B33&lt;C33,C33,B33)</f>
        <v>21</v>
      </c>
      <c r="V33" s="6">
        <f>IF(B33=0,C33/U33,C33/B33)</f>
        <v>1.05</v>
      </c>
      <c r="W33" s="1" t="s">
        <v>592</v>
      </c>
      <c r="X33" s="3">
        <f>O33-N33</f>
        <v>5.555555555555558E-2</v>
      </c>
      <c r="Y33" s="1" t="str">
        <f>IFERROR(FIND(Y$3,$Q33),"")</f>
        <v/>
      </c>
      <c r="Z33" s="1">
        <f>IFERROR(FIND(Z$3,$Q33),"")</f>
        <v>1</v>
      </c>
      <c r="AA33" s="1" t="str">
        <f>IFERROR(FIND(AA$3,$Q33),"")</f>
        <v/>
      </c>
      <c r="AB33" s="1">
        <f>IFERROR(FIND(AB$3,$Q33),"")</f>
        <v>2</v>
      </c>
      <c r="AC33" s="1" t="str">
        <f>IFERROR(FIND(AC$3,$Q33),"")</f>
        <v/>
      </c>
      <c r="AD33" s="1" t="str">
        <f>IFERROR(FIND(AD$3,$Q33),"")</f>
        <v/>
      </c>
      <c r="AE33" s="1">
        <f>COUNT(Y33:AD33)</f>
        <v>2</v>
      </c>
      <c r="AF33" s="1">
        <f t="shared" si="0"/>
        <v>100</v>
      </c>
      <c r="AG33" s="1" t="s">
        <v>577</v>
      </c>
      <c r="AH33" s="1" t="s">
        <v>597</v>
      </c>
      <c r="AI33" s="1" t="s">
        <v>596</v>
      </c>
      <c r="AJ33" s="1"/>
      <c r="AK33" s="1"/>
    </row>
    <row r="34" spans="1:37" x14ac:dyDescent="0.3">
      <c r="A34" s="2">
        <v>201</v>
      </c>
      <c r="B34" s="2">
        <v>20</v>
      </c>
      <c r="C34" s="2">
        <v>20</v>
      </c>
      <c r="D34" s="4"/>
      <c r="E34" s="1">
        <v>4173</v>
      </c>
      <c r="F34" s="1" t="s">
        <v>3</v>
      </c>
      <c r="G34" s="1" t="s">
        <v>262</v>
      </c>
      <c r="H34" s="1">
        <v>105</v>
      </c>
      <c r="I34" s="1"/>
      <c r="J34" s="1">
        <v>5</v>
      </c>
      <c r="K34" s="1" t="s">
        <v>263</v>
      </c>
      <c r="L34" s="1">
        <v>3</v>
      </c>
      <c r="M34" s="1">
        <v>3</v>
      </c>
      <c r="N34" s="3">
        <v>0.41666666666666669</v>
      </c>
      <c r="O34" s="3">
        <v>0.4513888888888889</v>
      </c>
      <c r="P34" s="1" t="s">
        <v>564</v>
      </c>
      <c r="Q34" s="1" t="s">
        <v>6</v>
      </c>
      <c r="R34" s="1" t="s">
        <v>146</v>
      </c>
      <c r="S34" s="1">
        <v>512</v>
      </c>
      <c r="T34" s="1" t="s">
        <v>267</v>
      </c>
      <c r="U34" s="1">
        <f>IF(B34&lt;C34,C34,B34)</f>
        <v>20</v>
      </c>
      <c r="V34" s="6">
        <f>IF(B34=0,C34/U34,C34/B34)</f>
        <v>1</v>
      </c>
      <c r="W34" s="1" t="s">
        <v>592</v>
      </c>
      <c r="X34" s="3">
        <f>O34-N34</f>
        <v>3.472222222222221E-2</v>
      </c>
      <c r="Y34" s="1">
        <f>IFERROR(FIND(Y$3,$Q34),"")</f>
        <v>1</v>
      </c>
      <c r="Z34" s="1" t="str">
        <f>IFERROR(FIND(Z$3,$Q34),"")</f>
        <v/>
      </c>
      <c r="AA34" s="1">
        <f>IFERROR(FIND(AA$3,$Q34),"")</f>
        <v>2</v>
      </c>
      <c r="AB34" s="1" t="str">
        <f>IFERROR(FIND(AB$3,$Q34),"")</f>
        <v/>
      </c>
      <c r="AC34" s="1">
        <f>IFERROR(FIND(AC$3,$Q34),"")</f>
        <v>3</v>
      </c>
      <c r="AD34" s="1" t="str">
        <f>IFERROR(FIND(AD$3,$Q34),"")</f>
        <v/>
      </c>
      <c r="AE34" s="1">
        <f>COUNT(Y34:AD34)</f>
        <v>3</v>
      </c>
      <c r="AF34" s="1">
        <f t="shared" si="0"/>
        <v>100</v>
      </c>
      <c r="AG34" s="1" t="s">
        <v>577</v>
      </c>
      <c r="AH34" s="1" t="s">
        <v>597</v>
      </c>
      <c r="AI34" s="1" t="s">
        <v>596</v>
      </c>
      <c r="AJ34" s="1"/>
      <c r="AK34" s="1"/>
    </row>
    <row r="35" spans="1:37" x14ac:dyDescent="0.3">
      <c r="A35" s="2">
        <v>202</v>
      </c>
      <c r="B35" s="2">
        <v>20</v>
      </c>
      <c r="C35" s="2">
        <v>20</v>
      </c>
      <c r="D35" s="4"/>
      <c r="E35" s="1">
        <v>4174</v>
      </c>
      <c r="F35" s="1" t="s">
        <v>3</v>
      </c>
      <c r="G35" s="1" t="s">
        <v>262</v>
      </c>
      <c r="H35" s="1">
        <v>105</v>
      </c>
      <c r="I35" s="1"/>
      <c r="J35" s="1">
        <v>6</v>
      </c>
      <c r="K35" s="1" t="s">
        <v>263</v>
      </c>
      <c r="L35" s="1">
        <v>3</v>
      </c>
      <c r="M35" s="1">
        <v>3</v>
      </c>
      <c r="N35" s="3">
        <v>0.52083333333333337</v>
      </c>
      <c r="O35" s="3">
        <v>0.55555555555555558</v>
      </c>
      <c r="P35" s="1" t="s">
        <v>10</v>
      </c>
      <c r="Q35" s="1" t="s">
        <v>6</v>
      </c>
      <c r="R35" s="1" t="s">
        <v>146</v>
      </c>
      <c r="S35" s="1">
        <v>111</v>
      </c>
      <c r="T35" s="1" t="s">
        <v>267</v>
      </c>
      <c r="U35" s="1">
        <f>IF(B35&lt;C35,C35,B35)</f>
        <v>20</v>
      </c>
      <c r="V35" s="6">
        <f>IF(B35=0,C35/U35,C35/B35)</f>
        <v>1</v>
      </c>
      <c r="W35" s="1" t="s">
        <v>592</v>
      </c>
      <c r="X35" s="3">
        <f>O35-N35</f>
        <v>3.472222222222221E-2</v>
      </c>
      <c r="Y35" s="1">
        <f>IFERROR(FIND(Y$3,$Q35),"")</f>
        <v>1</v>
      </c>
      <c r="Z35" s="1" t="str">
        <f>IFERROR(FIND(Z$3,$Q35),"")</f>
        <v/>
      </c>
      <c r="AA35" s="1">
        <f>IFERROR(FIND(AA$3,$Q35),"")</f>
        <v>2</v>
      </c>
      <c r="AB35" s="1" t="str">
        <f>IFERROR(FIND(AB$3,$Q35),"")</f>
        <v/>
      </c>
      <c r="AC35" s="1">
        <f>IFERROR(FIND(AC$3,$Q35),"")</f>
        <v>3</v>
      </c>
      <c r="AD35" s="1" t="str">
        <f>IFERROR(FIND(AD$3,$Q35),"")</f>
        <v/>
      </c>
      <c r="AE35" s="1">
        <f>COUNT(Y35:AD35)</f>
        <v>3</v>
      </c>
      <c r="AF35" s="1">
        <f t="shared" si="0"/>
        <v>100</v>
      </c>
      <c r="AG35" s="1" t="s">
        <v>577</v>
      </c>
      <c r="AH35" s="1" t="s">
        <v>597</v>
      </c>
      <c r="AI35" s="1" t="s">
        <v>596</v>
      </c>
      <c r="AJ35" s="1"/>
      <c r="AK35" s="1"/>
    </row>
    <row r="36" spans="1:37" x14ac:dyDescent="0.3">
      <c r="A36" s="2">
        <v>200</v>
      </c>
      <c r="B36" s="2">
        <v>20</v>
      </c>
      <c r="C36" s="2">
        <v>20</v>
      </c>
      <c r="D36" s="4"/>
      <c r="E36" s="1">
        <v>4165</v>
      </c>
      <c r="F36" s="1" t="s">
        <v>3</v>
      </c>
      <c r="G36" s="1" t="s">
        <v>262</v>
      </c>
      <c r="H36" s="1">
        <v>105</v>
      </c>
      <c r="I36" s="1"/>
      <c r="J36" s="1">
        <v>3</v>
      </c>
      <c r="K36" s="1" t="s">
        <v>263</v>
      </c>
      <c r="L36" s="1">
        <v>3</v>
      </c>
      <c r="M36" s="1">
        <v>3</v>
      </c>
      <c r="N36" s="3">
        <v>0.5625</v>
      </c>
      <c r="O36" s="3">
        <v>0.59722222222222221</v>
      </c>
      <c r="P36" s="1" t="s">
        <v>10</v>
      </c>
      <c r="Q36" s="1" t="s">
        <v>6</v>
      </c>
      <c r="R36" s="1" t="s">
        <v>146</v>
      </c>
      <c r="S36" s="1">
        <v>511</v>
      </c>
      <c r="T36" s="1" t="s">
        <v>266</v>
      </c>
      <c r="U36" s="1">
        <f>IF(B36&lt;C36,C36,B36)</f>
        <v>20</v>
      </c>
      <c r="V36" s="6">
        <f>IF(B36=0,C36/U36,C36/B36)</f>
        <v>1</v>
      </c>
      <c r="W36" s="1" t="s">
        <v>592</v>
      </c>
      <c r="X36" s="3">
        <f>O36-N36</f>
        <v>3.472222222222221E-2</v>
      </c>
      <c r="Y36" s="1">
        <f>IFERROR(FIND(Y$3,$Q36),"")</f>
        <v>1</v>
      </c>
      <c r="Z36" s="1" t="str">
        <f>IFERROR(FIND(Z$3,$Q36),"")</f>
        <v/>
      </c>
      <c r="AA36" s="1">
        <f>IFERROR(FIND(AA$3,$Q36),"")</f>
        <v>2</v>
      </c>
      <c r="AB36" s="1" t="str">
        <f>IFERROR(FIND(AB$3,$Q36),"")</f>
        <v/>
      </c>
      <c r="AC36" s="1">
        <f>IFERROR(FIND(AC$3,$Q36),"")</f>
        <v>3</v>
      </c>
      <c r="AD36" s="1" t="str">
        <f>IFERROR(FIND(AD$3,$Q36),"")</f>
        <v/>
      </c>
      <c r="AE36" s="1">
        <f>COUNT(Y36:AD36)</f>
        <v>3</v>
      </c>
      <c r="AF36" s="1">
        <f t="shared" si="0"/>
        <v>100</v>
      </c>
      <c r="AG36" s="1" t="s">
        <v>577</v>
      </c>
      <c r="AH36" s="1" t="s">
        <v>597</v>
      </c>
      <c r="AI36" s="1" t="s">
        <v>596</v>
      </c>
      <c r="AJ36" s="1"/>
      <c r="AK36" s="1"/>
    </row>
    <row r="37" spans="1:37" x14ac:dyDescent="0.3">
      <c r="A37" s="2">
        <v>189</v>
      </c>
      <c r="B37" s="2">
        <v>18</v>
      </c>
      <c r="C37" s="2">
        <v>18</v>
      </c>
      <c r="D37" s="4"/>
      <c r="E37" s="1">
        <v>4343</v>
      </c>
      <c r="F37" s="1" t="s">
        <v>3</v>
      </c>
      <c r="G37" s="1" t="s">
        <v>251</v>
      </c>
      <c r="H37" s="1">
        <v>105</v>
      </c>
      <c r="I37" s="1"/>
      <c r="J37" s="1">
        <v>1</v>
      </c>
      <c r="K37" s="1" t="s">
        <v>252</v>
      </c>
      <c r="L37" s="1">
        <v>3</v>
      </c>
      <c r="M37" s="1">
        <v>3</v>
      </c>
      <c r="N37" s="3">
        <v>0.60416666666666663</v>
      </c>
      <c r="O37" s="3">
        <v>0.63888888888888895</v>
      </c>
      <c r="P37" s="1" t="s">
        <v>10</v>
      </c>
      <c r="Q37" s="1" t="s">
        <v>25</v>
      </c>
      <c r="R37" s="1" t="s">
        <v>58</v>
      </c>
      <c r="S37" s="1">
        <v>242</v>
      </c>
      <c r="T37" s="1" t="s">
        <v>253</v>
      </c>
      <c r="U37" s="1">
        <f>IF(B37&lt;C37,C37,B37)</f>
        <v>18</v>
      </c>
      <c r="V37" s="6">
        <f>IF(B37=0,C37/U37,C37/B37)</f>
        <v>1</v>
      </c>
      <c r="W37" s="1" t="s">
        <v>592</v>
      </c>
      <c r="X37" s="3">
        <f>O37-N37</f>
        <v>3.4722222222222321E-2</v>
      </c>
      <c r="Y37" s="1">
        <f>IFERROR(FIND(Y$3,$Q37),"")</f>
        <v>1</v>
      </c>
      <c r="Z37" s="1" t="str">
        <f>IFERROR(FIND(Z$3,$Q37),"")</f>
        <v/>
      </c>
      <c r="AA37" s="1" t="str">
        <f>IFERROR(FIND(AA$3,$Q37),"")</f>
        <v/>
      </c>
      <c r="AB37" s="1" t="str">
        <f>IFERROR(FIND(AB$3,$Q37),"")</f>
        <v/>
      </c>
      <c r="AC37" s="1" t="str">
        <f>IFERROR(FIND(AC$3,$Q37),"")</f>
        <v/>
      </c>
      <c r="AD37" s="1" t="str">
        <f>IFERROR(FIND(AD$3,$Q37),"")</f>
        <v/>
      </c>
      <c r="AE37" s="1">
        <f>COUNT(Y37:AD37)</f>
        <v>1</v>
      </c>
      <c r="AF37" s="1">
        <f t="shared" si="0"/>
        <v>100</v>
      </c>
      <c r="AG37" s="1" t="s">
        <v>585</v>
      </c>
      <c r="AH37" s="1" t="s">
        <v>597</v>
      </c>
      <c r="AI37" s="1" t="s">
        <v>595</v>
      </c>
      <c r="AJ37" s="1"/>
      <c r="AK37" s="1"/>
    </row>
    <row r="38" spans="1:37" x14ac:dyDescent="0.3">
      <c r="A38" s="2">
        <v>190</v>
      </c>
      <c r="B38" s="2">
        <v>18</v>
      </c>
      <c r="C38" s="2">
        <v>21</v>
      </c>
      <c r="D38" s="4"/>
      <c r="E38" s="1">
        <v>4344</v>
      </c>
      <c r="F38" s="1" t="s">
        <v>3</v>
      </c>
      <c r="G38" s="1" t="s">
        <v>251</v>
      </c>
      <c r="H38" s="1">
        <v>105</v>
      </c>
      <c r="I38" s="1"/>
      <c r="J38" s="1">
        <v>2</v>
      </c>
      <c r="K38" s="1" t="s">
        <v>252</v>
      </c>
      <c r="L38" s="1">
        <v>3</v>
      </c>
      <c r="M38" s="1">
        <v>3</v>
      </c>
      <c r="N38" s="3">
        <v>0.60416666666666663</v>
      </c>
      <c r="O38" s="3">
        <v>0.63888888888888895</v>
      </c>
      <c r="P38" s="1" t="s">
        <v>10</v>
      </c>
      <c r="Q38" s="1" t="s">
        <v>25</v>
      </c>
      <c r="R38" s="1" t="s">
        <v>58</v>
      </c>
      <c r="S38" s="1">
        <v>242</v>
      </c>
      <c r="T38" s="1" t="s">
        <v>253</v>
      </c>
      <c r="U38" s="1">
        <f>IF(B38&lt;C38,C38,B38)</f>
        <v>21</v>
      </c>
      <c r="V38" s="6">
        <f>IF(B38=0,C38/U38,C38/B38)</f>
        <v>1.1666666666666667</v>
      </c>
      <c r="W38" s="1" t="s">
        <v>592</v>
      </c>
      <c r="X38" s="3">
        <f>O38-N38</f>
        <v>3.4722222222222321E-2</v>
      </c>
      <c r="Y38" s="1">
        <f>IFERROR(FIND(Y$3,$Q38),"")</f>
        <v>1</v>
      </c>
      <c r="Z38" s="1" t="str">
        <f>IFERROR(FIND(Z$3,$Q38),"")</f>
        <v/>
      </c>
      <c r="AA38" s="1" t="str">
        <f>IFERROR(FIND(AA$3,$Q38),"")</f>
        <v/>
      </c>
      <c r="AB38" s="1" t="str">
        <f>IFERROR(FIND(AB$3,$Q38),"")</f>
        <v/>
      </c>
      <c r="AC38" s="1" t="str">
        <f>IFERROR(FIND(AC$3,$Q38),"")</f>
        <v/>
      </c>
      <c r="AD38" s="1" t="str">
        <f>IFERROR(FIND(AD$3,$Q38),"")</f>
        <v/>
      </c>
      <c r="AE38" s="1">
        <f>COUNT(Y38:AD38)</f>
        <v>1</v>
      </c>
      <c r="AF38" s="1">
        <f t="shared" si="0"/>
        <v>100</v>
      </c>
      <c r="AG38" s="1" t="s">
        <v>585</v>
      </c>
      <c r="AH38" s="1" t="s">
        <v>597</v>
      </c>
      <c r="AI38" s="1" t="s">
        <v>595</v>
      </c>
      <c r="AJ38" s="1"/>
      <c r="AK38" s="1"/>
    </row>
    <row r="39" spans="1:37" x14ac:dyDescent="0.3">
      <c r="A39" s="2">
        <v>102</v>
      </c>
      <c r="B39" s="2">
        <v>25</v>
      </c>
      <c r="C39" s="2">
        <v>25</v>
      </c>
      <c r="D39" s="4"/>
      <c r="E39" s="1">
        <v>4224</v>
      </c>
      <c r="F39" s="1" t="s">
        <v>3</v>
      </c>
      <c r="G39" s="1" t="s">
        <v>136</v>
      </c>
      <c r="H39" s="1">
        <v>110</v>
      </c>
      <c r="I39" s="1"/>
      <c r="J39" s="1">
        <v>1</v>
      </c>
      <c r="K39" s="1" t="s">
        <v>137</v>
      </c>
      <c r="L39" s="1">
        <v>3</v>
      </c>
      <c r="M39" s="1">
        <v>3</v>
      </c>
      <c r="N39" s="3">
        <v>0.33333333333333331</v>
      </c>
      <c r="O39" s="3">
        <v>0.3888888888888889</v>
      </c>
      <c r="P39" s="1" t="s">
        <v>564</v>
      </c>
      <c r="Q39" s="1" t="s">
        <v>15</v>
      </c>
      <c r="R39" s="1" t="s">
        <v>26</v>
      </c>
      <c r="S39" s="1">
        <v>402</v>
      </c>
      <c r="T39" s="1" t="s">
        <v>52</v>
      </c>
      <c r="U39" s="1">
        <f>IF(B39&lt;C39,C39,B39)</f>
        <v>25</v>
      </c>
      <c r="V39" s="6">
        <f>IF(B39=0,C39/U39,C39/B39)</f>
        <v>1</v>
      </c>
      <c r="W39" s="1"/>
      <c r="X39" s="3">
        <f>O39-N39</f>
        <v>5.555555555555558E-2</v>
      </c>
      <c r="Y39" s="1" t="str">
        <f>IFERROR(FIND(Y$3,$Q39),"")</f>
        <v/>
      </c>
      <c r="Z39" s="1">
        <f>IFERROR(FIND(Z$3,$Q39),"")</f>
        <v>1</v>
      </c>
      <c r="AA39" s="1" t="str">
        <f>IFERROR(FIND(AA$3,$Q39),"")</f>
        <v/>
      </c>
      <c r="AB39" s="1">
        <f>IFERROR(FIND(AB$3,$Q39),"")</f>
        <v>2</v>
      </c>
      <c r="AC39" s="1" t="str">
        <f>IFERROR(FIND(AC$3,$Q39),"")</f>
        <v/>
      </c>
      <c r="AD39" s="1" t="str">
        <f>IFERROR(FIND(AD$3,$Q39),"")</f>
        <v/>
      </c>
      <c r="AE39" s="1">
        <f>COUNT(Y39:AD39)</f>
        <v>2</v>
      </c>
      <c r="AF39" s="1">
        <f t="shared" si="0"/>
        <v>100</v>
      </c>
      <c r="AG39" s="1"/>
      <c r="AH39" s="1"/>
      <c r="AI39" s="1"/>
      <c r="AJ39" s="1"/>
      <c r="AK39" s="1"/>
    </row>
    <row r="40" spans="1:37" x14ac:dyDescent="0.3">
      <c r="A40" s="2">
        <v>107</v>
      </c>
      <c r="B40" s="2">
        <v>16</v>
      </c>
      <c r="C40" s="2">
        <v>15</v>
      </c>
      <c r="D40" s="4"/>
      <c r="E40" s="1">
        <v>3958</v>
      </c>
      <c r="F40" s="1" t="s">
        <v>3</v>
      </c>
      <c r="G40" s="1" t="s">
        <v>144</v>
      </c>
      <c r="H40" s="1">
        <v>110</v>
      </c>
      <c r="I40" s="1"/>
      <c r="J40" s="1">
        <v>2</v>
      </c>
      <c r="K40" s="1" t="s">
        <v>145</v>
      </c>
      <c r="L40" s="1">
        <v>3</v>
      </c>
      <c r="M40" s="1">
        <v>3</v>
      </c>
      <c r="N40" s="3">
        <v>0.39583333333333331</v>
      </c>
      <c r="O40" s="3">
        <v>0.4513888888888889</v>
      </c>
      <c r="P40" s="1" t="s">
        <v>564</v>
      </c>
      <c r="Q40" s="1" t="s">
        <v>15</v>
      </c>
      <c r="R40" s="1" t="s">
        <v>146</v>
      </c>
      <c r="S40" s="1">
        <v>427</v>
      </c>
      <c r="T40" s="1" t="s">
        <v>147</v>
      </c>
      <c r="U40" s="1">
        <f>IF(B40&lt;C40,C40,B40)</f>
        <v>16</v>
      </c>
      <c r="V40" s="6">
        <f>IF(B40=0,C40/U40,C40/B40)</f>
        <v>0.9375</v>
      </c>
      <c r="W40" s="1"/>
      <c r="X40" s="3">
        <f>O40-N40</f>
        <v>5.555555555555558E-2</v>
      </c>
      <c r="Y40" s="1" t="str">
        <f>IFERROR(FIND(Y$3,$Q40),"")</f>
        <v/>
      </c>
      <c r="Z40" s="1">
        <f>IFERROR(FIND(Z$3,$Q40),"")</f>
        <v>1</v>
      </c>
      <c r="AA40" s="1" t="str">
        <f>IFERROR(FIND(AA$3,$Q40),"")</f>
        <v/>
      </c>
      <c r="AB40" s="1">
        <f>IFERROR(FIND(AB$3,$Q40),"")</f>
        <v>2</v>
      </c>
      <c r="AC40" s="1" t="str">
        <f>IFERROR(FIND(AC$3,$Q40),"")</f>
        <v/>
      </c>
      <c r="AD40" s="1" t="str">
        <f>IFERROR(FIND(AD$3,$Q40),"")</f>
        <v/>
      </c>
      <c r="AE40" s="1">
        <f>COUNT(Y40:AD40)</f>
        <v>2</v>
      </c>
      <c r="AF40" s="1">
        <f t="shared" si="0"/>
        <v>100</v>
      </c>
      <c r="AG40" s="1"/>
      <c r="AH40" s="1"/>
      <c r="AI40" s="1"/>
      <c r="AJ40" s="1"/>
      <c r="AK40" s="1"/>
    </row>
    <row r="41" spans="1:37" x14ac:dyDescent="0.3">
      <c r="A41" s="2">
        <v>103</v>
      </c>
      <c r="B41" s="2">
        <v>25</v>
      </c>
      <c r="C41" s="2">
        <v>25</v>
      </c>
      <c r="D41" s="4"/>
      <c r="E41" s="1">
        <v>4225</v>
      </c>
      <c r="F41" s="1" t="s">
        <v>3</v>
      </c>
      <c r="G41" s="1" t="s">
        <v>136</v>
      </c>
      <c r="H41" s="1">
        <v>110</v>
      </c>
      <c r="I41" s="1"/>
      <c r="J41" s="1">
        <v>2</v>
      </c>
      <c r="K41" s="1" t="s">
        <v>137</v>
      </c>
      <c r="L41" s="1">
        <v>3</v>
      </c>
      <c r="M41" s="1">
        <v>3</v>
      </c>
      <c r="N41" s="3">
        <v>0.39583333333333331</v>
      </c>
      <c r="O41" s="3">
        <v>0.4513888888888889</v>
      </c>
      <c r="P41" s="1" t="s">
        <v>564</v>
      </c>
      <c r="Q41" s="1" t="s">
        <v>15</v>
      </c>
      <c r="R41" s="1" t="s">
        <v>26</v>
      </c>
      <c r="S41" s="1">
        <v>402</v>
      </c>
      <c r="T41" s="1" t="s">
        <v>52</v>
      </c>
      <c r="U41" s="1">
        <f>IF(B41&lt;C41,C41,B41)</f>
        <v>25</v>
      </c>
      <c r="V41" s="6">
        <f>IF(B41=0,C41/U41,C41/B41)</f>
        <v>1</v>
      </c>
      <c r="W41" s="1"/>
      <c r="X41" s="3">
        <f>O41-N41</f>
        <v>5.555555555555558E-2</v>
      </c>
      <c r="Y41" s="1" t="str">
        <f>IFERROR(FIND(Y$3,$Q41),"")</f>
        <v/>
      </c>
      <c r="Z41" s="1">
        <f>IFERROR(FIND(Z$3,$Q41),"")</f>
        <v>1</v>
      </c>
      <c r="AA41" s="1" t="str">
        <f>IFERROR(FIND(AA$3,$Q41),"")</f>
        <v/>
      </c>
      <c r="AB41" s="1">
        <f>IFERROR(FIND(AB$3,$Q41),"")</f>
        <v>2</v>
      </c>
      <c r="AC41" s="1" t="str">
        <f>IFERROR(FIND(AC$3,$Q41),"")</f>
        <v/>
      </c>
      <c r="AD41" s="1" t="str">
        <f>IFERROR(FIND(AD$3,$Q41),"")</f>
        <v/>
      </c>
      <c r="AE41" s="1">
        <f>COUNT(Y41:AD41)</f>
        <v>2</v>
      </c>
      <c r="AF41" s="1">
        <f t="shared" si="0"/>
        <v>100</v>
      </c>
      <c r="AG41" s="1"/>
      <c r="AH41" s="1"/>
      <c r="AI41" s="1"/>
      <c r="AJ41" s="1"/>
      <c r="AK41" s="1"/>
    </row>
    <row r="42" spans="1:37" x14ac:dyDescent="0.3">
      <c r="A42" s="2">
        <v>109</v>
      </c>
      <c r="B42" s="2">
        <v>16</v>
      </c>
      <c r="C42" s="2">
        <v>16</v>
      </c>
      <c r="D42" s="4"/>
      <c r="E42" s="1">
        <v>3960</v>
      </c>
      <c r="F42" s="1" t="s">
        <v>3</v>
      </c>
      <c r="G42" s="1" t="s">
        <v>144</v>
      </c>
      <c r="H42" s="1">
        <v>110</v>
      </c>
      <c r="I42" s="1"/>
      <c r="J42" s="1">
        <v>4</v>
      </c>
      <c r="K42" s="1" t="s">
        <v>145</v>
      </c>
      <c r="L42" s="1">
        <v>3</v>
      </c>
      <c r="M42" s="1">
        <v>3</v>
      </c>
      <c r="N42" s="3">
        <v>0.52083333333333337</v>
      </c>
      <c r="O42" s="3">
        <v>0.55555555555555558</v>
      </c>
      <c r="P42" s="1" t="s">
        <v>10</v>
      </c>
      <c r="Q42" s="1" t="s">
        <v>6</v>
      </c>
      <c r="R42" s="1" t="s">
        <v>146</v>
      </c>
      <c r="S42" s="1">
        <v>427</v>
      </c>
      <c r="T42" s="1" t="s">
        <v>148</v>
      </c>
      <c r="U42" s="1">
        <f>IF(B42&lt;C42,C42,B42)</f>
        <v>16</v>
      </c>
      <c r="V42" s="6">
        <f>IF(B42=0,C42/U42,C42/B42)</f>
        <v>1</v>
      </c>
      <c r="W42" s="1"/>
      <c r="X42" s="3">
        <f>O42-N42</f>
        <v>3.472222222222221E-2</v>
      </c>
      <c r="Y42" s="1">
        <f>IFERROR(FIND(Y$3,$Q42),"")</f>
        <v>1</v>
      </c>
      <c r="Z42" s="1" t="str">
        <f>IFERROR(FIND(Z$3,$Q42),"")</f>
        <v/>
      </c>
      <c r="AA42" s="1">
        <f>IFERROR(FIND(AA$3,$Q42),"")</f>
        <v>2</v>
      </c>
      <c r="AB42" s="1" t="str">
        <f>IFERROR(FIND(AB$3,$Q42),"")</f>
        <v/>
      </c>
      <c r="AC42" s="1">
        <f>IFERROR(FIND(AC$3,$Q42),"")</f>
        <v>3</v>
      </c>
      <c r="AD42" s="1" t="str">
        <f>IFERROR(FIND(AD$3,$Q42),"")</f>
        <v/>
      </c>
      <c r="AE42" s="1">
        <f>COUNT(Y42:AD42)</f>
        <v>3</v>
      </c>
      <c r="AF42" s="1">
        <f t="shared" si="0"/>
        <v>100</v>
      </c>
      <c r="AG42" s="1"/>
      <c r="AH42" s="1"/>
      <c r="AI42" s="1"/>
      <c r="AJ42" s="1"/>
      <c r="AK42" s="1"/>
    </row>
    <row r="43" spans="1:37" x14ac:dyDescent="0.3">
      <c r="A43" s="2">
        <v>108</v>
      </c>
      <c r="B43" s="2">
        <v>16</v>
      </c>
      <c r="C43" s="2">
        <v>16</v>
      </c>
      <c r="D43" s="4"/>
      <c r="E43" s="1">
        <v>3959</v>
      </c>
      <c r="F43" s="1" t="s">
        <v>3</v>
      </c>
      <c r="G43" s="1" t="s">
        <v>144</v>
      </c>
      <c r="H43" s="1">
        <v>110</v>
      </c>
      <c r="I43" s="1"/>
      <c r="J43" s="1">
        <v>3</v>
      </c>
      <c r="K43" s="1" t="s">
        <v>145</v>
      </c>
      <c r="L43" s="1">
        <v>3</v>
      </c>
      <c r="M43" s="1">
        <v>3</v>
      </c>
      <c r="N43" s="3">
        <v>0.58333333333333337</v>
      </c>
      <c r="O43" s="3">
        <v>0.63888888888888895</v>
      </c>
      <c r="P43" s="1" t="s">
        <v>10</v>
      </c>
      <c r="Q43" s="1" t="s">
        <v>15</v>
      </c>
      <c r="R43" s="1" t="s">
        <v>146</v>
      </c>
      <c r="S43" s="1">
        <v>427</v>
      </c>
      <c r="T43" s="1" t="s">
        <v>147</v>
      </c>
      <c r="U43" s="1">
        <f>IF(B43&lt;C43,C43,B43)</f>
        <v>16</v>
      </c>
      <c r="V43" s="6">
        <f>IF(B43=0,C43/U43,C43/B43)</f>
        <v>1</v>
      </c>
      <c r="W43" s="1"/>
      <c r="X43" s="3">
        <f>O43-N43</f>
        <v>5.555555555555558E-2</v>
      </c>
      <c r="Y43" s="1" t="str">
        <f>IFERROR(FIND(Y$3,$Q43),"")</f>
        <v/>
      </c>
      <c r="Z43" s="1">
        <f>IFERROR(FIND(Z$3,$Q43),"")</f>
        <v>1</v>
      </c>
      <c r="AA43" s="1" t="str">
        <f>IFERROR(FIND(AA$3,$Q43),"")</f>
        <v/>
      </c>
      <c r="AB43" s="1">
        <f>IFERROR(FIND(AB$3,$Q43),"")</f>
        <v>2</v>
      </c>
      <c r="AC43" s="1" t="str">
        <f>IFERROR(FIND(AC$3,$Q43),"")</f>
        <v/>
      </c>
      <c r="AD43" s="1" t="str">
        <f>IFERROR(FIND(AD$3,$Q43),"")</f>
        <v/>
      </c>
      <c r="AE43" s="1">
        <f>COUNT(Y43:AD43)</f>
        <v>2</v>
      </c>
      <c r="AF43" s="1">
        <f t="shared" si="0"/>
        <v>100</v>
      </c>
      <c r="AG43" s="1"/>
      <c r="AH43" s="1"/>
      <c r="AI43" s="1"/>
      <c r="AJ43" s="1"/>
      <c r="AK43" s="1"/>
    </row>
    <row r="44" spans="1:37" x14ac:dyDescent="0.3">
      <c r="A44" s="2">
        <v>377</v>
      </c>
      <c r="B44" s="2">
        <v>30</v>
      </c>
      <c r="C44" s="2">
        <v>26</v>
      </c>
      <c r="D44" s="4"/>
      <c r="E44" s="1">
        <v>4836</v>
      </c>
      <c r="F44" s="1" t="s">
        <v>3</v>
      </c>
      <c r="G44" s="1" t="s">
        <v>446</v>
      </c>
      <c r="H44" s="1">
        <v>110</v>
      </c>
      <c r="I44" s="1"/>
      <c r="J44" s="1">
        <v>1</v>
      </c>
      <c r="K44" s="1" t="s">
        <v>447</v>
      </c>
      <c r="L44" s="1">
        <v>3</v>
      </c>
      <c r="M44" s="1">
        <v>3</v>
      </c>
      <c r="N44" s="3">
        <v>0.60416666666666663</v>
      </c>
      <c r="O44" s="3">
        <v>0.63888888888888895</v>
      </c>
      <c r="P44" s="1" t="s">
        <v>10</v>
      </c>
      <c r="Q44" s="1" t="s">
        <v>6</v>
      </c>
      <c r="R44" s="1" t="s">
        <v>197</v>
      </c>
      <c r="S44" s="1">
        <v>101</v>
      </c>
      <c r="T44" s="1" t="s">
        <v>321</v>
      </c>
      <c r="U44" s="1">
        <f>IF(B44&lt;C44,C44,B44)</f>
        <v>30</v>
      </c>
      <c r="V44" s="6">
        <f>IF(B44=0,C44/U44,C44/B44)</f>
        <v>0.8666666666666667</v>
      </c>
      <c r="W44" s="1" t="s">
        <v>592</v>
      </c>
      <c r="X44" s="3">
        <f>O44-N44</f>
        <v>3.4722222222222321E-2</v>
      </c>
      <c r="Y44" s="1">
        <f>IFERROR(FIND(Y$3,$Q44),"")</f>
        <v>1</v>
      </c>
      <c r="Z44" s="1" t="str">
        <f>IFERROR(FIND(Z$3,$Q44),"")</f>
        <v/>
      </c>
      <c r="AA44" s="1">
        <f>IFERROR(FIND(AA$3,$Q44),"")</f>
        <v>2</v>
      </c>
      <c r="AB44" s="1" t="str">
        <f>IFERROR(FIND(AB$3,$Q44),"")</f>
        <v/>
      </c>
      <c r="AC44" s="1">
        <f>IFERROR(FIND(AC$3,$Q44),"")</f>
        <v>3</v>
      </c>
      <c r="AD44" s="1" t="str">
        <f>IFERROR(FIND(AD$3,$Q44),"")</f>
        <v/>
      </c>
      <c r="AE44" s="1">
        <f>COUNT(Y44:AD44)</f>
        <v>3</v>
      </c>
      <c r="AF44" s="1">
        <f t="shared" si="0"/>
        <v>100</v>
      </c>
      <c r="AG44" s="1" t="s">
        <v>578</v>
      </c>
      <c r="AH44" s="1" t="s">
        <v>597</v>
      </c>
      <c r="AI44" s="1" t="s">
        <v>595</v>
      </c>
      <c r="AJ44" s="1"/>
      <c r="AK44" s="1"/>
    </row>
    <row r="45" spans="1:37" x14ac:dyDescent="0.3">
      <c r="A45" s="2">
        <v>316</v>
      </c>
      <c r="B45" s="2">
        <v>20</v>
      </c>
      <c r="C45" s="2">
        <v>8</v>
      </c>
      <c r="D45" s="4"/>
      <c r="E45" s="1">
        <v>3988</v>
      </c>
      <c r="F45" s="1" t="s">
        <v>3</v>
      </c>
      <c r="G45" s="1" t="s">
        <v>391</v>
      </c>
      <c r="H45" s="1">
        <v>110</v>
      </c>
      <c r="I45" s="1"/>
      <c r="J45" s="1">
        <v>1</v>
      </c>
      <c r="K45" s="1" t="s">
        <v>396</v>
      </c>
      <c r="L45" s="1">
        <v>1</v>
      </c>
      <c r="M45" s="1">
        <v>1</v>
      </c>
      <c r="N45" s="1"/>
      <c r="O45" s="1"/>
      <c r="P45" s="1"/>
      <c r="Q45" s="1" t="s">
        <v>29</v>
      </c>
      <c r="R45" s="1" t="s">
        <v>29</v>
      </c>
      <c r="S45" s="1" t="s">
        <v>29</v>
      </c>
      <c r="T45" s="1" t="s">
        <v>397</v>
      </c>
      <c r="U45" s="1">
        <f>IF(B45&lt;C45,C45,B45)</f>
        <v>20</v>
      </c>
      <c r="V45" s="6">
        <f>IF(B45=0,C45/U45,C45/B45)</f>
        <v>0.4</v>
      </c>
      <c r="W45" s="1"/>
      <c r="X45" s="3">
        <f>O45-N45</f>
        <v>0</v>
      </c>
      <c r="Y45" s="1" t="str">
        <f>IFERROR(FIND(Y$3,$Q45),"")</f>
        <v/>
      </c>
      <c r="Z45" s="1" t="str">
        <f>IFERROR(FIND(Z$3,$Q45),"")</f>
        <v/>
      </c>
      <c r="AA45" s="1" t="str">
        <f>IFERROR(FIND(AA$3,$Q45),"")</f>
        <v/>
      </c>
      <c r="AB45" s="1" t="str">
        <f>IFERROR(FIND(AB$3,$Q45),"")</f>
        <v/>
      </c>
      <c r="AC45" s="1" t="str">
        <f>IFERROR(FIND(AC$3,$Q45),"")</f>
        <v/>
      </c>
      <c r="AD45" s="1">
        <f>IFERROR(FIND(AD$3,$Q45),"")</f>
        <v>1</v>
      </c>
      <c r="AE45" s="1">
        <f>COUNT(Y45:AD45)</f>
        <v>1</v>
      </c>
      <c r="AF45" s="1">
        <f t="shared" si="0"/>
        <v>100</v>
      </c>
      <c r="AG45" s="1"/>
      <c r="AH45" s="1"/>
      <c r="AI45" s="1"/>
      <c r="AJ45" s="1"/>
      <c r="AK45" s="1"/>
    </row>
    <row r="46" spans="1:37" x14ac:dyDescent="0.3">
      <c r="A46" s="2">
        <v>317</v>
      </c>
      <c r="B46" s="2">
        <v>20</v>
      </c>
      <c r="C46" s="2">
        <v>8</v>
      </c>
      <c r="D46" s="4"/>
      <c r="E46" s="1">
        <v>3989</v>
      </c>
      <c r="F46" s="1" t="s">
        <v>3</v>
      </c>
      <c r="G46" s="1" t="s">
        <v>391</v>
      </c>
      <c r="H46" s="1">
        <v>110</v>
      </c>
      <c r="I46" s="1"/>
      <c r="J46" s="1">
        <v>2</v>
      </c>
      <c r="K46" s="1" t="s">
        <v>396</v>
      </c>
      <c r="L46" s="1">
        <v>2</v>
      </c>
      <c r="M46" s="1">
        <v>2</v>
      </c>
      <c r="N46" s="1"/>
      <c r="O46" s="1"/>
      <c r="P46" s="1"/>
      <c r="Q46" s="1" t="s">
        <v>29</v>
      </c>
      <c r="R46" s="1" t="s">
        <v>29</v>
      </c>
      <c r="S46" s="1" t="s">
        <v>29</v>
      </c>
      <c r="T46" s="1" t="s">
        <v>397</v>
      </c>
      <c r="U46" s="1">
        <f>IF(B46&lt;C46,C46,B46)</f>
        <v>20</v>
      </c>
      <c r="V46" s="6">
        <f>IF(B46=0,C46/U46,C46/B46)</f>
        <v>0.4</v>
      </c>
      <c r="W46" s="1"/>
      <c r="X46" s="3">
        <f>O46-N46</f>
        <v>0</v>
      </c>
      <c r="Y46" s="1" t="str">
        <f>IFERROR(FIND(Y$3,$Q46),"")</f>
        <v/>
      </c>
      <c r="Z46" s="1" t="str">
        <f>IFERROR(FIND(Z$3,$Q46),"")</f>
        <v/>
      </c>
      <c r="AA46" s="1" t="str">
        <f>IFERROR(FIND(AA$3,$Q46),"")</f>
        <v/>
      </c>
      <c r="AB46" s="1" t="str">
        <f>IFERROR(FIND(AB$3,$Q46),"")</f>
        <v/>
      </c>
      <c r="AC46" s="1" t="str">
        <f>IFERROR(FIND(AC$3,$Q46),"")</f>
        <v/>
      </c>
      <c r="AD46" s="1">
        <f>IFERROR(FIND(AD$3,$Q46),"")</f>
        <v>1</v>
      </c>
      <c r="AE46" s="1">
        <f>COUNT(Y46:AD46)</f>
        <v>1</v>
      </c>
      <c r="AF46" s="1">
        <f t="shared" si="0"/>
        <v>100</v>
      </c>
      <c r="AG46" s="1"/>
      <c r="AH46" s="1"/>
      <c r="AI46" s="1"/>
      <c r="AJ46" s="1"/>
      <c r="AK46" s="1"/>
    </row>
    <row r="47" spans="1:37" x14ac:dyDescent="0.3">
      <c r="A47" s="2">
        <v>318</v>
      </c>
      <c r="B47" s="2">
        <v>4</v>
      </c>
      <c r="C47" s="2">
        <v>3</v>
      </c>
      <c r="D47" s="4"/>
      <c r="E47" s="1">
        <v>3991</v>
      </c>
      <c r="F47" s="1" t="s">
        <v>3</v>
      </c>
      <c r="G47" s="1" t="s">
        <v>391</v>
      </c>
      <c r="H47" s="1">
        <v>110</v>
      </c>
      <c r="I47" s="1"/>
      <c r="J47" s="1">
        <v>3</v>
      </c>
      <c r="K47" s="1" t="s">
        <v>396</v>
      </c>
      <c r="L47" s="1">
        <v>1</v>
      </c>
      <c r="M47" s="1">
        <v>1</v>
      </c>
      <c r="N47" s="1"/>
      <c r="O47" s="1"/>
      <c r="P47" s="1"/>
      <c r="Q47" s="1" t="s">
        <v>29</v>
      </c>
      <c r="R47" s="1" t="s">
        <v>29</v>
      </c>
      <c r="S47" s="1" t="s">
        <v>29</v>
      </c>
      <c r="T47" s="1" t="s">
        <v>395</v>
      </c>
      <c r="U47" s="1">
        <f>IF(B47&lt;C47,C47,B47)</f>
        <v>4</v>
      </c>
      <c r="V47" s="6">
        <f>IF(B47=0,C47/U47,C47/B47)</f>
        <v>0.75</v>
      </c>
      <c r="W47" s="1"/>
      <c r="X47" s="3">
        <f>O47-N47</f>
        <v>0</v>
      </c>
      <c r="Y47" s="1" t="str">
        <f>IFERROR(FIND(Y$3,$Q47),"")</f>
        <v/>
      </c>
      <c r="Z47" s="1" t="str">
        <f>IFERROR(FIND(Z$3,$Q47),"")</f>
        <v/>
      </c>
      <c r="AA47" s="1" t="str">
        <f>IFERROR(FIND(AA$3,$Q47),"")</f>
        <v/>
      </c>
      <c r="AB47" s="1" t="str">
        <f>IFERROR(FIND(AB$3,$Q47),"")</f>
        <v/>
      </c>
      <c r="AC47" s="1" t="str">
        <f>IFERROR(FIND(AC$3,$Q47),"")</f>
        <v/>
      </c>
      <c r="AD47" s="1">
        <f>IFERROR(FIND(AD$3,$Q47),"")</f>
        <v>1</v>
      </c>
      <c r="AE47" s="1">
        <f>COUNT(Y47:AD47)</f>
        <v>1</v>
      </c>
      <c r="AF47" s="1">
        <f t="shared" si="0"/>
        <v>100</v>
      </c>
      <c r="AG47" s="1"/>
      <c r="AH47" s="1"/>
      <c r="AI47" s="1"/>
      <c r="AJ47" s="1"/>
      <c r="AK47" s="1"/>
    </row>
    <row r="48" spans="1:37" x14ac:dyDescent="0.3">
      <c r="A48" s="2">
        <v>319</v>
      </c>
      <c r="B48" s="2">
        <v>4</v>
      </c>
      <c r="C48" s="2">
        <v>0</v>
      </c>
      <c r="D48" s="4"/>
      <c r="E48" s="1">
        <v>3992</v>
      </c>
      <c r="F48" s="1" t="s">
        <v>3</v>
      </c>
      <c r="G48" s="1" t="s">
        <v>391</v>
      </c>
      <c r="H48" s="1">
        <v>110</v>
      </c>
      <c r="I48" s="1"/>
      <c r="J48" s="1">
        <v>4</v>
      </c>
      <c r="K48" s="1" t="s">
        <v>396</v>
      </c>
      <c r="L48" s="1">
        <v>2</v>
      </c>
      <c r="M48" s="1">
        <v>2</v>
      </c>
      <c r="N48" s="1"/>
      <c r="O48" s="1"/>
      <c r="P48" s="1"/>
      <c r="Q48" s="1" t="s">
        <v>29</v>
      </c>
      <c r="R48" s="1" t="s">
        <v>29</v>
      </c>
      <c r="S48" s="1" t="s">
        <v>29</v>
      </c>
      <c r="T48" s="1" t="s">
        <v>395</v>
      </c>
      <c r="U48" s="1">
        <f>IF(B48&lt;C48,C48,B48)</f>
        <v>4</v>
      </c>
      <c r="V48" s="6">
        <f>IF(B48=0,C48/U48,C48/B48)</f>
        <v>0</v>
      </c>
      <c r="W48" s="1"/>
      <c r="X48" s="3">
        <f>O48-N48</f>
        <v>0</v>
      </c>
      <c r="Y48" s="1" t="str">
        <f>IFERROR(FIND(Y$3,$Q48),"")</f>
        <v/>
      </c>
      <c r="Z48" s="1" t="str">
        <f>IFERROR(FIND(Z$3,$Q48),"")</f>
        <v/>
      </c>
      <c r="AA48" s="1" t="str">
        <f>IFERROR(FIND(AA$3,$Q48),"")</f>
        <v/>
      </c>
      <c r="AB48" s="1" t="str">
        <f>IFERROR(FIND(AB$3,$Q48),"")</f>
        <v/>
      </c>
      <c r="AC48" s="1" t="str">
        <f>IFERROR(FIND(AC$3,$Q48),"")</f>
        <v/>
      </c>
      <c r="AD48" s="1">
        <f>IFERROR(FIND(AD$3,$Q48),"")</f>
        <v>1</v>
      </c>
      <c r="AE48" s="1">
        <f>COUNT(Y48:AD48)</f>
        <v>1</v>
      </c>
      <c r="AF48" s="1">
        <f t="shared" si="0"/>
        <v>100</v>
      </c>
      <c r="AG48" s="1"/>
      <c r="AH48" s="1"/>
      <c r="AI48" s="1"/>
      <c r="AJ48" s="1"/>
      <c r="AK48" s="1"/>
    </row>
    <row r="49" spans="1:37" x14ac:dyDescent="0.3">
      <c r="A49" s="2">
        <v>85</v>
      </c>
      <c r="B49" s="2">
        <v>20</v>
      </c>
      <c r="C49" s="2">
        <v>23</v>
      </c>
      <c r="D49" s="4"/>
      <c r="E49" s="1">
        <v>4462</v>
      </c>
      <c r="F49" s="1" t="s">
        <v>3</v>
      </c>
      <c r="G49" s="1" t="s">
        <v>121</v>
      </c>
      <c r="H49" s="1">
        <v>111</v>
      </c>
      <c r="I49" s="1" t="s">
        <v>559</v>
      </c>
      <c r="J49" s="1">
        <v>1</v>
      </c>
      <c r="K49" s="1" t="s">
        <v>124</v>
      </c>
      <c r="L49" s="1">
        <v>1</v>
      </c>
      <c r="M49" s="1">
        <v>1</v>
      </c>
      <c r="N49" s="3">
        <v>0.33333333333333331</v>
      </c>
      <c r="O49" s="3">
        <v>0.4513888888888889</v>
      </c>
      <c r="P49" s="1" t="s">
        <v>564</v>
      </c>
      <c r="Q49" s="1" t="s">
        <v>2</v>
      </c>
      <c r="R49" s="1" t="s">
        <v>58</v>
      </c>
      <c r="S49" s="1">
        <v>245</v>
      </c>
      <c r="T49" s="1" t="s">
        <v>87</v>
      </c>
      <c r="U49" s="1">
        <f>IF(B49&lt;C49,C49,B49)</f>
        <v>23</v>
      </c>
      <c r="V49" s="6">
        <f>IF(B49=0,C49/U49,C49/B49)</f>
        <v>1.1499999999999999</v>
      </c>
      <c r="W49" s="1"/>
      <c r="X49" s="3">
        <f>O49-N49</f>
        <v>0.11805555555555558</v>
      </c>
      <c r="Y49" s="1" t="str">
        <f>IFERROR(FIND(Y$3,$Q49),"")</f>
        <v/>
      </c>
      <c r="Z49" s="1">
        <f>IFERROR(FIND(Z$3,$Q49),"")</f>
        <v>1</v>
      </c>
      <c r="AA49" s="1" t="str">
        <f>IFERROR(FIND(AA$3,$Q49),"")</f>
        <v/>
      </c>
      <c r="AB49" s="1" t="str">
        <f>IFERROR(FIND(AB$3,$Q49),"")</f>
        <v/>
      </c>
      <c r="AC49" s="1" t="str">
        <f>IFERROR(FIND(AC$3,$Q49),"")</f>
        <v/>
      </c>
      <c r="AD49" s="1" t="str">
        <f>IFERROR(FIND(AD$3,$Q49),"")</f>
        <v/>
      </c>
      <c r="AE49" s="1">
        <f>COUNT(Y49:AD49)</f>
        <v>1</v>
      </c>
      <c r="AF49" s="1">
        <f t="shared" si="0"/>
        <v>100</v>
      </c>
      <c r="AG49" s="1"/>
      <c r="AH49" s="1"/>
      <c r="AI49" s="1"/>
      <c r="AJ49" s="1"/>
      <c r="AK49" s="1"/>
    </row>
    <row r="50" spans="1:37" x14ac:dyDescent="0.3">
      <c r="A50" s="2">
        <v>86</v>
      </c>
      <c r="B50" s="2">
        <v>20</v>
      </c>
      <c r="C50" s="2">
        <v>20</v>
      </c>
      <c r="D50" s="4"/>
      <c r="E50" s="1">
        <v>4464</v>
      </c>
      <c r="F50" s="1" t="s">
        <v>3</v>
      </c>
      <c r="G50" s="1" t="s">
        <v>121</v>
      </c>
      <c r="H50" s="1">
        <v>111</v>
      </c>
      <c r="I50" s="1" t="s">
        <v>559</v>
      </c>
      <c r="J50" s="1">
        <v>3</v>
      </c>
      <c r="K50" s="1" t="s">
        <v>124</v>
      </c>
      <c r="L50" s="1">
        <v>1</v>
      </c>
      <c r="M50" s="1">
        <v>1</v>
      </c>
      <c r="N50" s="3">
        <v>0.33333333333333331</v>
      </c>
      <c r="O50" s="3">
        <v>0.4513888888888889</v>
      </c>
      <c r="P50" s="1" t="s">
        <v>564</v>
      </c>
      <c r="Q50" s="1" t="s">
        <v>64</v>
      </c>
      <c r="R50" s="1" t="s">
        <v>58</v>
      </c>
      <c r="S50" s="1">
        <v>245</v>
      </c>
      <c r="T50" s="1" t="s">
        <v>87</v>
      </c>
      <c r="U50" s="1">
        <f>IF(B50&lt;C50,C50,B50)</f>
        <v>20</v>
      </c>
      <c r="V50" s="6">
        <f>IF(B50=0,C50/U50,C50/B50)</f>
        <v>1</v>
      </c>
      <c r="W50" s="1"/>
      <c r="X50" s="3">
        <f>O50-N50</f>
        <v>0.11805555555555558</v>
      </c>
      <c r="Y50" s="1" t="str">
        <f>IFERROR(FIND(Y$3,$Q50),"")</f>
        <v/>
      </c>
      <c r="Z50" s="1"/>
      <c r="AA50" s="1" t="str">
        <f>IFERROR(FIND(AA$3,$Q50),"")</f>
        <v/>
      </c>
      <c r="AB50" s="1">
        <f>IFERROR(FIND(AB$3,$Q50),"")</f>
        <v>1</v>
      </c>
      <c r="AC50" s="1" t="str">
        <f>IFERROR(FIND(AC$3,$Q50),"")</f>
        <v/>
      </c>
      <c r="AD50" s="1" t="str">
        <f>IFERROR(FIND(AD$3,$Q50),"")</f>
        <v/>
      </c>
      <c r="AE50" s="1">
        <f>COUNT(Y50:AD50)</f>
        <v>1</v>
      </c>
      <c r="AF50" s="1">
        <f t="shared" si="0"/>
        <v>100</v>
      </c>
      <c r="AG50" s="1"/>
      <c r="AH50" s="1"/>
      <c r="AI50" s="1"/>
      <c r="AJ50" s="1"/>
      <c r="AK50" s="1"/>
    </row>
    <row r="51" spans="1:37" x14ac:dyDescent="0.3">
      <c r="A51" s="2">
        <v>82</v>
      </c>
      <c r="B51" s="2">
        <v>32</v>
      </c>
      <c r="C51" s="2">
        <v>34</v>
      </c>
      <c r="D51" s="4"/>
      <c r="E51" s="1">
        <v>4459</v>
      </c>
      <c r="F51" s="1" t="s">
        <v>3</v>
      </c>
      <c r="G51" s="1" t="s">
        <v>121</v>
      </c>
      <c r="H51" s="1">
        <v>111</v>
      </c>
      <c r="I51" s="1"/>
      <c r="J51" s="1">
        <v>1</v>
      </c>
      <c r="K51" s="1" t="s">
        <v>122</v>
      </c>
      <c r="L51" s="1">
        <v>3</v>
      </c>
      <c r="M51" s="1">
        <v>3</v>
      </c>
      <c r="N51" s="3">
        <v>0.33333333333333331</v>
      </c>
      <c r="O51" s="3">
        <v>0.36805555555555558</v>
      </c>
      <c r="P51" s="1" t="s">
        <v>564</v>
      </c>
      <c r="Q51" s="1" t="s">
        <v>6</v>
      </c>
      <c r="R51" s="1" t="s">
        <v>58</v>
      </c>
      <c r="S51" s="1">
        <v>208</v>
      </c>
      <c r="T51" s="1" t="s">
        <v>87</v>
      </c>
      <c r="U51" s="1">
        <f>IF(B51&lt;C51,C51,B51)</f>
        <v>34</v>
      </c>
      <c r="V51" s="6">
        <f>IF(B51=0,C51/U51,C51/B51)</f>
        <v>1.0625</v>
      </c>
      <c r="W51" s="1"/>
      <c r="X51" s="3">
        <f>O51-N51</f>
        <v>3.4722222222222265E-2</v>
      </c>
      <c r="Y51" s="1">
        <f>IFERROR(FIND(Y$3,$Q51),"")</f>
        <v>1</v>
      </c>
      <c r="Z51" s="1" t="str">
        <f>IFERROR(FIND(Z$3,$Q51),"")</f>
        <v/>
      </c>
      <c r="AA51" s="1">
        <f>IFERROR(FIND(AA$3,$Q51),"")</f>
        <v>2</v>
      </c>
      <c r="AB51" s="1" t="str">
        <f>IFERROR(FIND(AB$3,$Q51),"")</f>
        <v/>
      </c>
      <c r="AC51" s="1">
        <f>IFERROR(FIND(AC$3,$Q51),"")</f>
        <v>3</v>
      </c>
      <c r="AD51" s="1" t="str">
        <f>IFERROR(FIND(AD$3,$Q51),"")</f>
        <v/>
      </c>
      <c r="AE51" s="1">
        <f>COUNT(Y51:AD51)</f>
        <v>3</v>
      </c>
      <c r="AF51" s="1">
        <f t="shared" si="0"/>
        <v>100</v>
      </c>
      <c r="AG51" s="1"/>
      <c r="AH51" s="1"/>
      <c r="AI51" s="1"/>
      <c r="AJ51" s="1"/>
      <c r="AK51" s="1"/>
    </row>
    <row r="52" spans="1:37" x14ac:dyDescent="0.3">
      <c r="A52" s="2">
        <v>83</v>
      </c>
      <c r="B52" s="2">
        <v>32</v>
      </c>
      <c r="C52" s="2">
        <v>34</v>
      </c>
      <c r="D52" s="4"/>
      <c r="E52" s="1">
        <v>4460</v>
      </c>
      <c r="F52" s="1" t="s">
        <v>3</v>
      </c>
      <c r="G52" s="1" t="s">
        <v>121</v>
      </c>
      <c r="H52" s="1">
        <v>111</v>
      </c>
      <c r="I52" s="1"/>
      <c r="J52" s="1">
        <v>2</v>
      </c>
      <c r="K52" s="1" t="s">
        <v>122</v>
      </c>
      <c r="L52" s="1">
        <v>3</v>
      </c>
      <c r="M52" s="1">
        <v>3</v>
      </c>
      <c r="N52" s="3">
        <v>0.41666666666666669</v>
      </c>
      <c r="O52" s="3">
        <v>0.4513888888888889</v>
      </c>
      <c r="P52" s="1" t="s">
        <v>564</v>
      </c>
      <c r="Q52" s="1" t="s">
        <v>6</v>
      </c>
      <c r="R52" s="1" t="s">
        <v>58</v>
      </c>
      <c r="S52" s="1">
        <v>208</v>
      </c>
      <c r="T52" s="1" t="s">
        <v>123</v>
      </c>
      <c r="U52" s="1">
        <f>IF(B52&lt;C52,C52,B52)</f>
        <v>34</v>
      </c>
      <c r="V52" s="6">
        <f>IF(B52=0,C52/U52,C52/B52)</f>
        <v>1.0625</v>
      </c>
      <c r="W52" s="1"/>
      <c r="X52" s="3">
        <f>O52-N52</f>
        <v>3.472222222222221E-2</v>
      </c>
      <c r="Y52" s="1">
        <f>IFERROR(FIND(Y$3,$Q52),"")</f>
        <v>1</v>
      </c>
      <c r="Z52" s="1" t="str">
        <f>IFERROR(FIND(Z$3,$Q52),"")</f>
        <v/>
      </c>
      <c r="AA52" s="1">
        <f>IFERROR(FIND(AA$3,$Q52),"")</f>
        <v>2</v>
      </c>
      <c r="AB52" s="1" t="str">
        <f>IFERROR(FIND(AB$3,$Q52),"")</f>
        <v/>
      </c>
      <c r="AC52" s="1">
        <f>IFERROR(FIND(AC$3,$Q52),"")</f>
        <v>3</v>
      </c>
      <c r="AD52" s="1" t="str">
        <f>IFERROR(FIND(AD$3,$Q52),"")</f>
        <v/>
      </c>
      <c r="AE52" s="1">
        <f>COUNT(Y52:AD52)</f>
        <v>3</v>
      </c>
      <c r="AF52" s="1">
        <f t="shared" si="0"/>
        <v>100</v>
      </c>
      <c r="AG52" s="1"/>
      <c r="AH52" s="1"/>
      <c r="AI52" s="1"/>
      <c r="AJ52" s="1"/>
      <c r="AK52" s="1"/>
    </row>
    <row r="53" spans="1:37" x14ac:dyDescent="0.3">
      <c r="A53" s="2">
        <v>87</v>
      </c>
      <c r="B53" s="2">
        <v>20</v>
      </c>
      <c r="C53" s="2">
        <v>23</v>
      </c>
      <c r="D53" s="4"/>
      <c r="E53" s="1">
        <v>4465</v>
      </c>
      <c r="F53" s="1" t="s">
        <v>3</v>
      </c>
      <c r="G53" s="1" t="s">
        <v>121</v>
      </c>
      <c r="H53" s="1">
        <v>111</v>
      </c>
      <c r="I53" s="1" t="s">
        <v>559</v>
      </c>
      <c r="J53" s="1">
        <v>4</v>
      </c>
      <c r="K53" s="1" t="s">
        <v>124</v>
      </c>
      <c r="L53" s="1">
        <v>1</v>
      </c>
      <c r="M53" s="1">
        <v>1</v>
      </c>
      <c r="N53" s="3">
        <v>0.52083333333333337</v>
      </c>
      <c r="O53" s="3">
        <v>0.63888888888888895</v>
      </c>
      <c r="P53" s="1" t="s">
        <v>10</v>
      </c>
      <c r="Q53" s="1" t="s">
        <v>64</v>
      </c>
      <c r="R53" s="1" t="s">
        <v>58</v>
      </c>
      <c r="S53" s="1">
        <v>245</v>
      </c>
      <c r="T53" s="1" t="s">
        <v>125</v>
      </c>
      <c r="U53" s="1">
        <f>IF(B53&lt;C53,C53,B53)</f>
        <v>23</v>
      </c>
      <c r="V53" s="6">
        <f>IF(B53=0,C53/U53,C53/B53)</f>
        <v>1.1499999999999999</v>
      </c>
      <c r="W53" s="1"/>
      <c r="X53" s="3">
        <f>O53-N53</f>
        <v>0.11805555555555558</v>
      </c>
      <c r="Y53" s="1" t="str">
        <f>IFERROR(FIND(Y$3,$Q53),"")</f>
        <v/>
      </c>
      <c r="Z53" s="1"/>
      <c r="AA53" s="1" t="str">
        <f>IFERROR(FIND(AA$3,$Q53),"")</f>
        <v/>
      </c>
      <c r="AB53" s="1">
        <f>IFERROR(FIND(AB$3,$Q53),"")</f>
        <v>1</v>
      </c>
      <c r="AC53" s="1" t="str">
        <f>IFERROR(FIND(AC$3,$Q53),"")</f>
        <v/>
      </c>
      <c r="AD53" s="1" t="str">
        <f>IFERROR(FIND(AD$3,$Q53),"")</f>
        <v/>
      </c>
      <c r="AE53" s="1">
        <f>COUNT(Y53:AD53)</f>
        <v>1</v>
      </c>
      <c r="AF53" s="1">
        <f t="shared" si="0"/>
        <v>100</v>
      </c>
      <c r="AG53" s="1"/>
      <c r="AH53" s="1"/>
      <c r="AI53" s="1"/>
      <c r="AJ53" s="1"/>
      <c r="AK53" s="1"/>
    </row>
    <row r="54" spans="1:37" x14ac:dyDescent="0.3">
      <c r="A54" s="2">
        <v>84</v>
      </c>
      <c r="B54" s="2">
        <v>32</v>
      </c>
      <c r="C54" s="2">
        <v>34</v>
      </c>
      <c r="D54" s="4"/>
      <c r="E54" s="1">
        <v>4461</v>
      </c>
      <c r="F54" s="1" t="s">
        <v>3</v>
      </c>
      <c r="G54" s="1" t="s">
        <v>121</v>
      </c>
      <c r="H54" s="1">
        <v>111</v>
      </c>
      <c r="I54" s="1"/>
      <c r="J54" s="1">
        <v>3</v>
      </c>
      <c r="K54" s="1" t="s">
        <v>122</v>
      </c>
      <c r="L54" s="1">
        <v>3</v>
      </c>
      <c r="M54" s="1">
        <v>3</v>
      </c>
      <c r="N54" s="3">
        <v>0.52083333333333337</v>
      </c>
      <c r="O54" s="3">
        <v>0.55555555555555558</v>
      </c>
      <c r="P54" s="1" t="s">
        <v>10</v>
      </c>
      <c r="Q54" s="1" t="s">
        <v>6</v>
      </c>
      <c r="R54" s="1" t="s">
        <v>58</v>
      </c>
      <c r="S54" s="1">
        <v>208</v>
      </c>
      <c r="T54" s="1" t="s">
        <v>87</v>
      </c>
      <c r="U54" s="1">
        <f>IF(B54&lt;C54,C54,B54)</f>
        <v>34</v>
      </c>
      <c r="V54" s="6">
        <f>IF(B54=0,C54/U54,C54/B54)</f>
        <v>1.0625</v>
      </c>
      <c r="W54" s="1"/>
      <c r="X54" s="3">
        <f>O54-N54</f>
        <v>3.472222222222221E-2</v>
      </c>
      <c r="Y54" s="1">
        <f>IFERROR(FIND(Y$3,$Q54),"")</f>
        <v>1</v>
      </c>
      <c r="Z54" s="1" t="str">
        <f>IFERROR(FIND(Z$3,$Q54),"")</f>
        <v/>
      </c>
      <c r="AA54" s="1">
        <f>IFERROR(FIND(AA$3,$Q54),"")</f>
        <v>2</v>
      </c>
      <c r="AB54" s="1" t="str">
        <f>IFERROR(FIND(AB$3,$Q54),"")</f>
        <v/>
      </c>
      <c r="AC54" s="1">
        <f>IFERROR(FIND(AC$3,$Q54),"")</f>
        <v>3</v>
      </c>
      <c r="AD54" s="1" t="str">
        <f>IFERROR(FIND(AD$3,$Q54),"")</f>
        <v/>
      </c>
      <c r="AE54" s="1">
        <f>COUNT(Y54:AD54)</f>
        <v>3</v>
      </c>
      <c r="AF54" s="1">
        <f t="shared" si="0"/>
        <v>100</v>
      </c>
      <c r="AG54" s="1"/>
      <c r="AH54" s="1"/>
      <c r="AI54" s="1"/>
      <c r="AJ54" s="1"/>
      <c r="AK54" s="1"/>
    </row>
    <row r="55" spans="1:37" x14ac:dyDescent="0.3">
      <c r="A55" s="2">
        <v>203</v>
      </c>
      <c r="B55" s="2">
        <v>20</v>
      </c>
      <c r="C55" s="2">
        <v>20</v>
      </c>
      <c r="D55" s="4"/>
      <c r="E55" s="1">
        <v>4151</v>
      </c>
      <c r="F55" s="1" t="s">
        <v>3</v>
      </c>
      <c r="G55" s="1" t="s">
        <v>262</v>
      </c>
      <c r="H55" s="1">
        <v>111</v>
      </c>
      <c r="I55" s="1"/>
      <c r="J55" s="1">
        <v>1</v>
      </c>
      <c r="K55" s="1" t="s">
        <v>268</v>
      </c>
      <c r="L55" s="1">
        <v>3</v>
      </c>
      <c r="M55" s="1">
        <v>3</v>
      </c>
      <c r="N55" s="3">
        <v>0.5625</v>
      </c>
      <c r="O55" s="3">
        <v>0.59722222222222221</v>
      </c>
      <c r="P55" s="1" t="s">
        <v>10</v>
      </c>
      <c r="Q55" s="1" t="s">
        <v>6</v>
      </c>
      <c r="R55" s="1" t="s">
        <v>146</v>
      </c>
      <c r="S55" s="1">
        <v>212</v>
      </c>
      <c r="T55" s="1" t="s">
        <v>269</v>
      </c>
      <c r="U55" s="1">
        <f>IF(B55&lt;C55,C55,B55)</f>
        <v>20</v>
      </c>
      <c r="V55" s="6">
        <f>IF(B55=0,C55/U55,C55/B55)</f>
        <v>1</v>
      </c>
      <c r="W55" s="1" t="s">
        <v>592</v>
      </c>
      <c r="X55" s="3">
        <f>O55-N55</f>
        <v>3.472222222222221E-2</v>
      </c>
      <c r="Y55" s="1">
        <f>IFERROR(FIND(Y$3,$Q55),"")</f>
        <v>1</v>
      </c>
      <c r="Z55" s="1" t="str">
        <f>IFERROR(FIND(Z$3,$Q55),"")</f>
        <v/>
      </c>
      <c r="AA55" s="1">
        <f>IFERROR(FIND(AA$3,$Q55),"")</f>
        <v>2</v>
      </c>
      <c r="AB55" s="1" t="str">
        <f>IFERROR(FIND(AB$3,$Q55),"")</f>
        <v/>
      </c>
      <c r="AC55" s="1">
        <f>IFERROR(FIND(AC$3,$Q55),"")</f>
        <v>3</v>
      </c>
      <c r="AD55" s="1" t="str">
        <f>IFERROR(FIND(AD$3,$Q55),"")</f>
        <v/>
      </c>
      <c r="AE55" s="1">
        <f>COUNT(Y55:AD55)</f>
        <v>3</v>
      </c>
      <c r="AF55" s="1">
        <f t="shared" si="0"/>
        <v>100</v>
      </c>
      <c r="AG55" s="1" t="s">
        <v>577</v>
      </c>
      <c r="AH55" s="1" t="s">
        <v>597</v>
      </c>
      <c r="AI55" s="1" t="s">
        <v>596</v>
      </c>
      <c r="AJ55" s="1"/>
      <c r="AK55" s="1"/>
    </row>
    <row r="56" spans="1:37" x14ac:dyDescent="0.3">
      <c r="A56" s="2">
        <v>88</v>
      </c>
      <c r="B56" s="2">
        <v>20</v>
      </c>
      <c r="C56" s="2">
        <v>18</v>
      </c>
      <c r="D56" s="4"/>
      <c r="E56" s="1">
        <v>4466</v>
      </c>
      <c r="F56" s="1" t="s">
        <v>3</v>
      </c>
      <c r="G56" s="1" t="s">
        <v>121</v>
      </c>
      <c r="H56" s="1">
        <v>111</v>
      </c>
      <c r="I56" s="1" t="s">
        <v>559</v>
      </c>
      <c r="J56" s="1">
        <v>5</v>
      </c>
      <c r="K56" s="1" t="s">
        <v>124</v>
      </c>
      <c r="L56" s="1">
        <v>1</v>
      </c>
      <c r="M56" s="1">
        <v>1</v>
      </c>
      <c r="N56" s="3">
        <v>0.5625</v>
      </c>
      <c r="O56" s="3">
        <v>0.68055555555555547</v>
      </c>
      <c r="P56" s="1" t="s">
        <v>10</v>
      </c>
      <c r="Q56" s="1" t="s">
        <v>66</v>
      </c>
      <c r="R56" s="1" t="s">
        <v>58</v>
      </c>
      <c r="S56" s="1">
        <v>245</v>
      </c>
      <c r="T56" s="1" t="s">
        <v>123</v>
      </c>
      <c r="U56" s="1">
        <f>IF(B56&lt;C56,C56,B56)</f>
        <v>20</v>
      </c>
      <c r="V56" s="6">
        <f>IF(B56=0,C56/U56,C56/B56)</f>
        <v>0.9</v>
      </c>
      <c r="W56" s="1"/>
      <c r="X56" s="3">
        <f>O56-N56</f>
        <v>0.11805555555555547</v>
      </c>
      <c r="Y56" s="1" t="str">
        <f>IFERROR(FIND(Y$3,$Q56),"")</f>
        <v/>
      </c>
      <c r="Z56" s="1" t="str">
        <f>IFERROR(FIND(Z$3,$Q56),"")</f>
        <v/>
      </c>
      <c r="AA56" s="1">
        <f>IFERROR(FIND(AA$3,$Q56),"")</f>
        <v>1</v>
      </c>
      <c r="AB56" s="1" t="str">
        <f>IFERROR(FIND(AB$3,$Q56),"")</f>
        <v/>
      </c>
      <c r="AC56" s="1" t="str">
        <f>IFERROR(FIND(AC$3,$Q56),"")</f>
        <v/>
      </c>
      <c r="AD56" s="1" t="str">
        <f>IFERROR(FIND(AD$3,$Q56),"")</f>
        <v/>
      </c>
      <c r="AE56" s="1">
        <f>COUNT(Y56:AD56)</f>
        <v>1</v>
      </c>
      <c r="AF56" s="1">
        <f t="shared" si="0"/>
        <v>100</v>
      </c>
      <c r="AG56" s="1"/>
      <c r="AH56" s="1"/>
      <c r="AI56" s="1"/>
      <c r="AJ56" s="1"/>
      <c r="AK56" s="1"/>
    </row>
    <row r="57" spans="1:37" x14ac:dyDescent="0.3">
      <c r="A57" s="2">
        <v>89</v>
      </c>
      <c r="B57" s="2">
        <v>20</v>
      </c>
      <c r="C57" s="2">
        <v>18</v>
      </c>
      <c r="D57" s="4"/>
      <c r="E57" s="1">
        <v>4467</v>
      </c>
      <c r="F57" s="1" t="s">
        <v>3</v>
      </c>
      <c r="G57" s="1" t="s">
        <v>121</v>
      </c>
      <c r="H57" s="1">
        <v>111</v>
      </c>
      <c r="I57" s="1" t="s">
        <v>559</v>
      </c>
      <c r="J57" s="1">
        <v>6</v>
      </c>
      <c r="K57" s="1" t="s">
        <v>124</v>
      </c>
      <c r="L57" s="1">
        <v>1</v>
      </c>
      <c r="M57" s="1">
        <v>1</v>
      </c>
      <c r="N57" s="3">
        <v>0.5625</v>
      </c>
      <c r="O57" s="3">
        <v>0.68055555555555547</v>
      </c>
      <c r="P57" s="1" t="s">
        <v>10</v>
      </c>
      <c r="Q57" s="1" t="s">
        <v>25</v>
      </c>
      <c r="R57" s="1" t="s">
        <v>58</v>
      </c>
      <c r="S57" s="1">
        <v>245</v>
      </c>
      <c r="T57" s="1" t="s">
        <v>123</v>
      </c>
      <c r="U57" s="1">
        <f>IF(B57&lt;C57,C57,B57)</f>
        <v>20</v>
      </c>
      <c r="V57" s="6">
        <f>IF(B57=0,C57/U57,C57/B57)</f>
        <v>0.9</v>
      </c>
      <c r="W57" s="1"/>
      <c r="X57" s="3">
        <f>O57-N57</f>
        <v>0.11805555555555547</v>
      </c>
      <c r="Y57" s="1">
        <f>IFERROR(FIND(Y$3,$Q57),"")</f>
        <v>1</v>
      </c>
      <c r="Z57" s="1" t="str">
        <f>IFERROR(FIND(Z$3,$Q57),"")</f>
        <v/>
      </c>
      <c r="AA57" s="1" t="str">
        <f>IFERROR(FIND(AA$3,$Q57),"")</f>
        <v/>
      </c>
      <c r="AB57" s="1" t="str">
        <f>IFERROR(FIND(AB$3,$Q57),"")</f>
        <v/>
      </c>
      <c r="AC57" s="1" t="str">
        <f>IFERROR(FIND(AC$3,$Q57),"")</f>
        <v/>
      </c>
      <c r="AD57" s="1" t="str">
        <f>IFERROR(FIND(AD$3,$Q57),"")</f>
        <v/>
      </c>
      <c r="AE57" s="1">
        <f>COUNT(Y57:AD57)</f>
        <v>1</v>
      </c>
      <c r="AF57" s="1">
        <f t="shared" si="0"/>
        <v>100</v>
      </c>
      <c r="AG57" s="1"/>
      <c r="AH57" s="1"/>
      <c r="AI57" s="1"/>
      <c r="AJ57" s="1"/>
      <c r="AK57" s="1"/>
    </row>
    <row r="58" spans="1:37" x14ac:dyDescent="0.3">
      <c r="A58" s="2">
        <v>204</v>
      </c>
      <c r="B58" s="2">
        <v>20</v>
      </c>
      <c r="C58" s="2">
        <v>20</v>
      </c>
      <c r="D58" s="4"/>
      <c r="E58" s="1">
        <v>4159</v>
      </c>
      <c r="F58" s="1" t="s">
        <v>3</v>
      </c>
      <c r="G58" s="1" t="s">
        <v>262</v>
      </c>
      <c r="H58" s="1">
        <v>111</v>
      </c>
      <c r="I58" s="1"/>
      <c r="J58" s="1">
        <v>2</v>
      </c>
      <c r="K58" s="1" t="s">
        <v>268</v>
      </c>
      <c r="L58" s="1">
        <v>3</v>
      </c>
      <c r="M58" s="1">
        <v>3</v>
      </c>
      <c r="N58" s="3">
        <v>0.58333333333333337</v>
      </c>
      <c r="O58" s="3">
        <v>0.63888888888888895</v>
      </c>
      <c r="P58" s="1" t="s">
        <v>10</v>
      </c>
      <c r="Q58" s="1" t="s">
        <v>15</v>
      </c>
      <c r="R58" s="1" t="s">
        <v>146</v>
      </c>
      <c r="S58" s="1">
        <v>311</v>
      </c>
      <c r="T58" s="1" t="s">
        <v>265</v>
      </c>
      <c r="U58" s="1">
        <f>IF(B58&lt;C58,C58,B58)</f>
        <v>20</v>
      </c>
      <c r="V58" s="6">
        <f>IF(B58=0,C58/U58,C58/B58)</f>
        <v>1</v>
      </c>
      <c r="W58" s="1" t="s">
        <v>592</v>
      </c>
      <c r="X58" s="3">
        <f>O58-N58</f>
        <v>5.555555555555558E-2</v>
      </c>
      <c r="Y58" s="1" t="str">
        <f>IFERROR(FIND(Y$3,$Q58),"")</f>
        <v/>
      </c>
      <c r="Z58" s="1">
        <f>IFERROR(FIND(Z$3,$Q58),"")</f>
        <v>1</v>
      </c>
      <c r="AA58" s="1" t="str">
        <f>IFERROR(FIND(AA$3,$Q58),"")</f>
        <v/>
      </c>
      <c r="AB58" s="1">
        <f>IFERROR(FIND(AB$3,$Q58),"")</f>
        <v>2</v>
      </c>
      <c r="AC58" s="1" t="str">
        <f>IFERROR(FIND(AC$3,$Q58),"")</f>
        <v/>
      </c>
      <c r="AD58" s="1" t="str">
        <f>IFERROR(FIND(AD$3,$Q58),"")</f>
        <v/>
      </c>
      <c r="AE58" s="1">
        <f>COUNT(Y58:AD58)</f>
        <v>2</v>
      </c>
      <c r="AF58" s="1">
        <f t="shared" si="0"/>
        <v>100</v>
      </c>
      <c r="AG58" s="1" t="s">
        <v>577</v>
      </c>
      <c r="AH58" s="1" t="s">
        <v>597</v>
      </c>
      <c r="AI58" s="1" t="s">
        <v>596</v>
      </c>
      <c r="AJ58" s="1"/>
      <c r="AK58" s="1"/>
    </row>
    <row r="59" spans="1:37" x14ac:dyDescent="0.3">
      <c r="A59" s="2">
        <v>291</v>
      </c>
      <c r="B59" s="2">
        <v>24</v>
      </c>
      <c r="C59" s="2">
        <v>25</v>
      </c>
      <c r="D59" s="4"/>
      <c r="E59" s="1">
        <v>4368</v>
      </c>
      <c r="F59" s="1" t="s">
        <v>3</v>
      </c>
      <c r="G59" s="1" t="s">
        <v>359</v>
      </c>
      <c r="H59" s="1">
        <v>114</v>
      </c>
      <c r="I59" s="1"/>
      <c r="J59" s="1">
        <v>1</v>
      </c>
      <c r="K59" s="1" t="s">
        <v>360</v>
      </c>
      <c r="L59" s="1">
        <v>3</v>
      </c>
      <c r="M59" s="1">
        <v>3</v>
      </c>
      <c r="N59" s="3">
        <v>0.41666666666666669</v>
      </c>
      <c r="O59" s="3">
        <v>0.4513888888888889</v>
      </c>
      <c r="P59" s="1" t="s">
        <v>564</v>
      </c>
      <c r="Q59" s="1" t="s">
        <v>6</v>
      </c>
      <c r="R59" s="1" t="s">
        <v>70</v>
      </c>
      <c r="S59" s="1">
        <v>280</v>
      </c>
      <c r="T59" s="1" t="s">
        <v>361</v>
      </c>
      <c r="U59" s="1">
        <f>IF(B59&lt;C59,C59,B59)</f>
        <v>25</v>
      </c>
      <c r="V59" s="6">
        <f>IF(B59=0,C59/U59,C59/B59)</f>
        <v>1.0416666666666667</v>
      </c>
      <c r="W59" s="1" t="s">
        <v>592</v>
      </c>
      <c r="X59" s="3">
        <f>O59-N59</f>
        <v>3.472222222222221E-2</v>
      </c>
      <c r="Y59" s="1">
        <f>IFERROR(FIND(Y$3,$Q59),"")</f>
        <v>1</v>
      </c>
      <c r="Z59" s="1" t="str">
        <f>IFERROR(FIND(Z$3,$Q59),"")</f>
        <v/>
      </c>
      <c r="AA59" s="1">
        <f>IFERROR(FIND(AA$3,$Q59),"")</f>
        <v>2</v>
      </c>
      <c r="AB59" s="1" t="str">
        <f>IFERROR(FIND(AB$3,$Q59),"")</f>
        <v/>
      </c>
      <c r="AC59" s="1">
        <f>IFERROR(FIND(AC$3,$Q59),"")</f>
        <v>3</v>
      </c>
      <c r="AD59" s="1" t="str">
        <f>IFERROR(FIND(AD$3,$Q59),"")</f>
        <v/>
      </c>
      <c r="AE59" s="1">
        <f>COUNT(Y59:AD59)</f>
        <v>3</v>
      </c>
      <c r="AF59" s="1">
        <f t="shared" si="0"/>
        <v>100</v>
      </c>
      <c r="AG59" s="1" t="s">
        <v>580</v>
      </c>
      <c r="AH59" s="1" t="s">
        <v>597</v>
      </c>
      <c r="AI59" s="1" t="s">
        <v>596</v>
      </c>
      <c r="AJ59" s="1"/>
      <c r="AK59" s="1"/>
    </row>
    <row r="60" spans="1:37" x14ac:dyDescent="0.3">
      <c r="A60" s="2">
        <v>292</v>
      </c>
      <c r="B60" s="2">
        <v>24</v>
      </c>
      <c r="C60" s="2">
        <v>24</v>
      </c>
      <c r="D60" s="4"/>
      <c r="E60" s="1">
        <v>4369</v>
      </c>
      <c r="F60" s="1" t="s">
        <v>3</v>
      </c>
      <c r="G60" s="1" t="s">
        <v>359</v>
      </c>
      <c r="H60" s="1">
        <v>114</v>
      </c>
      <c r="I60" s="1"/>
      <c r="J60" s="1">
        <v>2</v>
      </c>
      <c r="K60" s="1" t="s">
        <v>360</v>
      </c>
      <c r="L60" s="1">
        <v>3</v>
      </c>
      <c r="M60" s="1">
        <v>3</v>
      </c>
      <c r="N60" s="3">
        <v>0.45833333333333331</v>
      </c>
      <c r="O60" s="3">
        <v>0.49305555555555558</v>
      </c>
      <c r="P60" s="1" t="s">
        <v>564</v>
      </c>
      <c r="Q60" s="1" t="s">
        <v>362</v>
      </c>
      <c r="R60" s="1" t="s">
        <v>70</v>
      </c>
      <c r="S60" s="1">
        <v>280</v>
      </c>
      <c r="T60" s="1" t="s">
        <v>363</v>
      </c>
      <c r="U60" s="1">
        <f>IF(B60&lt;C60,C60,B60)</f>
        <v>24</v>
      </c>
      <c r="V60" s="6">
        <f>IF(B60=0,C60/U60,C60/B60)</f>
        <v>1</v>
      </c>
      <c r="W60" s="1" t="s">
        <v>592</v>
      </c>
      <c r="X60" s="3">
        <f>O60-N60</f>
        <v>3.4722222222222265E-2</v>
      </c>
      <c r="Y60" s="1">
        <f>IFERROR(FIND(Y$3,$Q60),"")</f>
        <v>1</v>
      </c>
      <c r="Z60" s="1">
        <f>IFERROR(FIND(Z$3,$Q60),"")</f>
        <v>2</v>
      </c>
      <c r="AA60" s="1" t="str">
        <f>IFERROR(FIND(AA$3,$Q60),"")</f>
        <v/>
      </c>
      <c r="AB60" s="1" t="str">
        <f>IFERROR(FIND(AB$3,$Q60),"")</f>
        <v/>
      </c>
      <c r="AC60" s="1">
        <f>IFERROR(FIND(AC$3,$Q60),"")</f>
        <v>3</v>
      </c>
      <c r="AD60" s="1" t="str">
        <f>IFERROR(FIND(AD$3,$Q60),"")</f>
        <v/>
      </c>
      <c r="AE60" s="1">
        <f>COUNT(Y60:AD60)</f>
        <v>3</v>
      </c>
      <c r="AF60" s="1">
        <f t="shared" si="0"/>
        <v>100</v>
      </c>
      <c r="AG60" s="1" t="s">
        <v>580</v>
      </c>
      <c r="AH60" s="1" t="s">
        <v>597</v>
      </c>
      <c r="AI60" s="1" t="s">
        <v>596</v>
      </c>
      <c r="AJ60" s="1"/>
      <c r="AK60" s="1"/>
    </row>
    <row r="61" spans="1:37" x14ac:dyDescent="0.3">
      <c r="A61" s="2">
        <v>29</v>
      </c>
      <c r="B61" s="2">
        <v>20</v>
      </c>
      <c r="C61" s="2">
        <v>20</v>
      </c>
      <c r="D61" s="4"/>
      <c r="E61" s="1">
        <v>4439</v>
      </c>
      <c r="F61" s="1" t="s">
        <v>3</v>
      </c>
      <c r="G61" s="1" t="s">
        <v>56</v>
      </c>
      <c r="H61" s="1">
        <v>115</v>
      </c>
      <c r="I61" s="1" t="s">
        <v>559</v>
      </c>
      <c r="J61" s="1">
        <v>1</v>
      </c>
      <c r="K61" s="1" t="s">
        <v>62</v>
      </c>
      <c r="L61" s="1">
        <v>1</v>
      </c>
      <c r="M61" s="1">
        <v>1</v>
      </c>
      <c r="N61" s="3">
        <v>0.33333333333333331</v>
      </c>
      <c r="O61" s="3">
        <v>0.4513888888888889</v>
      </c>
      <c r="P61" s="1" t="s">
        <v>564</v>
      </c>
      <c r="Q61" s="1" t="s">
        <v>2</v>
      </c>
      <c r="R61" s="1" t="s">
        <v>58</v>
      </c>
      <c r="S61" s="1">
        <v>49</v>
      </c>
      <c r="T61" s="1" t="s">
        <v>63</v>
      </c>
      <c r="U61" s="1">
        <f>IF(B61&lt;C61,C61,B61)</f>
        <v>20</v>
      </c>
      <c r="V61" s="6">
        <f>IF(B61=0,C61/U61,C61/B61)</f>
        <v>1</v>
      </c>
      <c r="W61" s="1"/>
      <c r="X61" s="3">
        <f>O61-N61</f>
        <v>0.11805555555555558</v>
      </c>
      <c r="Y61" s="1" t="str">
        <f>IFERROR(FIND(Y$3,$Q61),"")</f>
        <v/>
      </c>
      <c r="Z61" s="1">
        <f>IFERROR(FIND(Z$3,$Q61),"")</f>
        <v>1</v>
      </c>
      <c r="AA61" s="1" t="str">
        <f>IFERROR(FIND(AA$3,$Q61),"")</f>
        <v/>
      </c>
      <c r="AB61" s="1" t="str">
        <f>IFERROR(FIND(AB$3,$Q61),"")</f>
        <v/>
      </c>
      <c r="AC61" s="1" t="str">
        <f>IFERROR(FIND(AC$3,$Q61),"")</f>
        <v/>
      </c>
      <c r="AD61" s="1" t="str">
        <f>IFERROR(FIND(AD$3,$Q61),"")</f>
        <v/>
      </c>
      <c r="AE61" s="1">
        <f>COUNT(Y61:AD61)</f>
        <v>1</v>
      </c>
      <c r="AF61" s="1">
        <f t="shared" si="0"/>
        <v>100</v>
      </c>
      <c r="AG61" s="1"/>
      <c r="AH61" s="1"/>
      <c r="AI61" s="1"/>
      <c r="AJ61" s="1"/>
      <c r="AK61" s="1"/>
    </row>
    <row r="62" spans="1:37" x14ac:dyDescent="0.3">
      <c r="A62" s="2">
        <v>31</v>
      </c>
      <c r="B62" s="2">
        <v>20</v>
      </c>
      <c r="C62" s="2">
        <v>20</v>
      </c>
      <c r="D62" s="4"/>
      <c r="E62" s="1">
        <v>4441</v>
      </c>
      <c r="F62" s="1" t="s">
        <v>3</v>
      </c>
      <c r="G62" s="1" t="s">
        <v>56</v>
      </c>
      <c r="H62" s="1">
        <v>115</v>
      </c>
      <c r="I62" s="1" t="s">
        <v>559</v>
      </c>
      <c r="J62" s="1">
        <v>3</v>
      </c>
      <c r="K62" s="1" t="s">
        <v>62</v>
      </c>
      <c r="L62" s="1">
        <v>1</v>
      </c>
      <c r="M62" s="1">
        <v>1</v>
      </c>
      <c r="N62" s="3">
        <v>0.33333333333333331</v>
      </c>
      <c r="O62" s="3">
        <v>0.4513888888888889</v>
      </c>
      <c r="P62" s="1" t="s">
        <v>564</v>
      </c>
      <c r="Q62" s="1" t="s">
        <v>64</v>
      </c>
      <c r="R62" s="1" t="s">
        <v>58</v>
      </c>
      <c r="S62" s="1">
        <v>49</v>
      </c>
      <c r="T62" s="1" t="s">
        <v>63</v>
      </c>
      <c r="U62" s="1">
        <f>IF(B62&lt;C62,C62,B62)</f>
        <v>20</v>
      </c>
      <c r="V62" s="6">
        <f>IF(B62=0,C62/U62,C62/B62)</f>
        <v>1</v>
      </c>
      <c r="W62" s="1"/>
      <c r="X62" s="3">
        <f>O62-N62</f>
        <v>0.11805555555555558</v>
      </c>
      <c r="Y62" s="1" t="str">
        <f>IFERROR(FIND(Y$3,$Q62),"")</f>
        <v/>
      </c>
      <c r="Z62" s="1"/>
      <c r="AA62" s="1" t="str">
        <f>IFERROR(FIND(AA$3,$Q62),"")</f>
        <v/>
      </c>
      <c r="AB62" s="1">
        <f>IFERROR(FIND(AB$3,$Q62),"")</f>
        <v>1</v>
      </c>
      <c r="AC62" s="1" t="str">
        <f>IFERROR(FIND(AC$3,$Q62),"")</f>
        <v/>
      </c>
      <c r="AD62" s="1" t="str">
        <f>IFERROR(FIND(AD$3,$Q62),"")</f>
        <v/>
      </c>
      <c r="AE62" s="1">
        <f>COUNT(Y62:AD62)</f>
        <v>1</v>
      </c>
      <c r="AF62" s="1">
        <f t="shared" si="0"/>
        <v>100</v>
      </c>
      <c r="AG62" s="1"/>
      <c r="AH62" s="1"/>
      <c r="AI62" s="1"/>
      <c r="AJ62" s="1"/>
      <c r="AK62" s="1"/>
    </row>
    <row r="63" spans="1:37" x14ac:dyDescent="0.3">
      <c r="A63" s="2">
        <v>26</v>
      </c>
      <c r="B63" s="2">
        <v>40</v>
      </c>
      <c r="C63" s="2">
        <v>40</v>
      </c>
      <c r="D63" s="4"/>
      <c r="E63" s="1">
        <v>4436</v>
      </c>
      <c r="F63" s="1" t="s">
        <v>3</v>
      </c>
      <c r="G63" s="1" t="s">
        <v>56</v>
      </c>
      <c r="H63" s="1">
        <v>115</v>
      </c>
      <c r="I63" s="1"/>
      <c r="J63" s="1">
        <v>1</v>
      </c>
      <c r="K63" s="1" t="s">
        <v>57</v>
      </c>
      <c r="L63" s="1">
        <v>3</v>
      </c>
      <c r="M63" s="1">
        <v>3</v>
      </c>
      <c r="N63" s="3">
        <v>0.375</v>
      </c>
      <c r="O63" s="3">
        <v>0.40972222222222227</v>
      </c>
      <c r="P63" s="1" t="s">
        <v>564</v>
      </c>
      <c r="Q63" s="1" t="s">
        <v>6</v>
      </c>
      <c r="R63" s="1" t="s">
        <v>58</v>
      </c>
      <c r="S63" s="1">
        <v>208</v>
      </c>
      <c r="T63" s="1" t="s">
        <v>59</v>
      </c>
      <c r="U63" s="1">
        <f>IF(B63&lt;C63,C63,B63)</f>
        <v>40</v>
      </c>
      <c r="V63" s="6">
        <f>IF(B63=0,C63/U63,C63/B63)</f>
        <v>1</v>
      </c>
      <c r="W63" s="1" t="s">
        <v>592</v>
      </c>
      <c r="X63" s="3">
        <f>O63-N63</f>
        <v>3.4722222222222265E-2</v>
      </c>
      <c r="Y63" s="1">
        <f>IFERROR(FIND(Y$3,$Q63),"")</f>
        <v>1</v>
      </c>
      <c r="Z63" s="1" t="str">
        <f>IFERROR(FIND(Z$3,$Q63),"")</f>
        <v/>
      </c>
      <c r="AA63" s="1">
        <f>IFERROR(FIND(AA$3,$Q63),"")</f>
        <v>2</v>
      </c>
      <c r="AB63" s="1" t="str">
        <f>IFERROR(FIND(AB$3,$Q63),"")</f>
        <v/>
      </c>
      <c r="AC63" s="1">
        <f>IFERROR(FIND(AC$3,$Q63),"")</f>
        <v>3</v>
      </c>
      <c r="AD63" s="1" t="str">
        <f>IFERROR(FIND(AD$3,$Q63),"")</f>
        <v/>
      </c>
      <c r="AE63" s="1">
        <f>COUNT(Y63:AD63)</f>
        <v>3</v>
      </c>
      <c r="AF63" s="1">
        <f t="shared" si="0"/>
        <v>100</v>
      </c>
      <c r="AG63" s="1" t="s">
        <v>581</v>
      </c>
      <c r="AH63" s="1" t="s">
        <v>597</v>
      </c>
      <c r="AI63" s="1" t="s">
        <v>595</v>
      </c>
      <c r="AJ63" s="1"/>
      <c r="AK63" s="1"/>
    </row>
    <row r="64" spans="1:37" x14ac:dyDescent="0.3">
      <c r="A64" s="2">
        <v>27</v>
      </c>
      <c r="B64" s="2">
        <v>40</v>
      </c>
      <c r="C64" s="2">
        <v>40</v>
      </c>
      <c r="D64" s="4"/>
      <c r="E64" s="1">
        <v>4437</v>
      </c>
      <c r="F64" s="1" t="s">
        <v>3</v>
      </c>
      <c r="G64" s="1" t="s">
        <v>56</v>
      </c>
      <c r="H64" s="1">
        <v>115</v>
      </c>
      <c r="I64" s="1"/>
      <c r="J64" s="1">
        <v>2</v>
      </c>
      <c r="K64" s="1" t="s">
        <v>57</v>
      </c>
      <c r="L64" s="1">
        <v>3</v>
      </c>
      <c r="M64" s="1">
        <v>3</v>
      </c>
      <c r="N64" s="3">
        <v>0.41666666666666669</v>
      </c>
      <c r="O64" s="3">
        <v>0.4513888888888889</v>
      </c>
      <c r="P64" s="1" t="s">
        <v>564</v>
      </c>
      <c r="Q64" s="1" t="s">
        <v>6</v>
      </c>
      <c r="R64" s="1" t="s">
        <v>58</v>
      </c>
      <c r="S64" s="1">
        <v>242</v>
      </c>
      <c r="T64" s="1" t="s">
        <v>60</v>
      </c>
      <c r="U64" s="1">
        <f>IF(B64&lt;C64,C64,B64)</f>
        <v>40</v>
      </c>
      <c r="V64" s="6">
        <f>IF(B64=0,C64/U64,C64/B64)</f>
        <v>1</v>
      </c>
      <c r="W64" s="1" t="s">
        <v>592</v>
      </c>
      <c r="X64" s="3">
        <f>O64-N64</f>
        <v>3.472222222222221E-2</v>
      </c>
      <c r="Y64" s="1">
        <f>IFERROR(FIND(Y$3,$Q64),"")</f>
        <v>1</v>
      </c>
      <c r="Z64" s="1" t="str">
        <f>IFERROR(FIND(Z$3,$Q64),"")</f>
        <v/>
      </c>
      <c r="AA64" s="1">
        <f>IFERROR(FIND(AA$3,$Q64),"")</f>
        <v>2</v>
      </c>
      <c r="AB64" s="1" t="str">
        <f>IFERROR(FIND(AB$3,$Q64),"")</f>
        <v/>
      </c>
      <c r="AC64" s="1">
        <f>IFERROR(FIND(AC$3,$Q64),"")</f>
        <v>3</v>
      </c>
      <c r="AD64" s="1" t="str">
        <f>IFERROR(FIND(AD$3,$Q64),"")</f>
        <v/>
      </c>
      <c r="AE64" s="1">
        <f>COUNT(Y64:AD64)</f>
        <v>3</v>
      </c>
      <c r="AF64" s="1">
        <f t="shared" si="0"/>
        <v>100</v>
      </c>
      <c r="AG64" s="1" t="s">
        <v>581</v>
      </c>
      <c r="AH64" s="1" t="s">
        <v>597</v>
      </c>
      <c r="AI64" s="1" t="s">
        <v>595</v>
      </c>
      <c r="AJ64" s="1"/>
      <c r="AK64" s="1"/>
    </row>
    <row r="65" spans="1:37" x14ac:dyDescent="0.3">
      <c r="A65" s="2">
        <v>32</v>
      </c>
      <c r="B65" s="2">
        <v>20</v>
      </c>
      <c r="C65" s="2">
        <v>20</v>
      </c>
      <c r="D65" s="4"/>
      <c r="E65" s="1">
        <v>4442</v>
      </c>
      <c r="F65" s="1" t="s">
        <v>3</v>
      </c>
      <c r="G65" s="1" t="s">
        <v>56</v>
      </c>
      <c r="H65" s="1">
        <v>115</v>
      </c>
      <c r="I65" s="1" t="s">
        <v>559</v>
      </c>
      <c r="J65" s="1">
        <v>4</v>
      </c>
      <c r="K65" s="1" t="s">
        <v>62</v>
      </c>
      <c r="L65" s="1">
        <v>1</v>
      </c>
      <c r="M65" s="1">
        <v>1</v>
      </c>
      <c r="N65" s="3">
        <v>0.45833333333333331</v>
      </c>
      <c r="O65" s="3">
        <v>0.57638888888888895</v>
      </c>
      <c r="P65" s="1" t="s">
        <v>10</v>
      </c>
      <c r="Q65" s="1" t="s">
        <v>64</v>
      </c>
      <c r="R65" s="1" t="s">
        <v>58</v>
      </c>
      <c r="S65" s="1">
        <v>49</v>
      </c>
      <c r="T65" s="1" t="s">
        <v>60</v>
      </c>
      <c r="U65" s="1">
        <f>IF(B65&lt;C65,C65,B65)</f>
        <v>20</v>
      </c>
      <c r="V65" s="6">
        <f>IF(B65=0,C65/U65,C65/B65)</f>
        <v>1</v>
      </c>
      <c r="W65" s="1"/>
      <c r="X65" s="3">
        <f>O65-N65</f>
        <v>0.11805555555555564</v>
      </c>
      <c r="Y65" s="1" t="str">
        <f>IFERROR(FIND(Y$3,$Q65),"")</f>
        <v/>
      </c>
      <c r="Z65" s="1"/>
      <c r="AA65" s="1" t="str">
        <f>IFERROR(FIND(AA$3,$Q65),"")</f>
        <v/>
      </c>
      <c r="AB65" s="1">
        <f>IFERROR(FIND(AB$3,$Q65),"")</f>
        <v>1</v>
      </c>
      <c r="AC65" s="1" t="str">
        <f>IFERROR(FIND(AC$3,$Q65),"")</f>
        <v/>
      </c>
      <c r="AD65" s="1" t="str">
        <f>IFERROR(FIND(AD$3,$Q65),"")</f>
        <v/>
      </c>
      <c r="AE65" s="1">
        <f>COUNT(Y65:AD65)</f>
        <v>1</v>
      </c>
      <c r="AF65" s="1">
        <f t="shared" si="0"/>
        <v>100</v>
      </c>
      <c r="AG65" s="1"/>
      <c r="AH65" s="1"/>
      <c r="AI65" s="1"/>
      <c r="AJ65" s="1"/>
      <c r="AK65" s="1"/>
    </row>
    <row r="66" spans="1:37" x14ac:dyDescent="0.3">
      <c r="A66" s="2">
        <v>294</v>
      </c>
      <c r="B66" s="2">
        <v>25</v>
      </c>
      <c r="C66" s="2">
        <v>25</v>
      </c>
      <c r="D66" s="4" t="s">
        <v>9</v>
      </c>
      <c r="E66" s="1">
        <v>4378</v>
      </c>
      <c r="F66" s="1" t="s">
        <v>3</v>
      </c>
      <c r="G66" s="1" t="s">
        <v>359</v>
      </c>
      <c r="H66" s="1">
        <v>115</v>
      </c>
      <c r="I66" s="1"/>
      <c r="J66" s="1">
        <v>2</v>
      </c>
      <c r="K66" s="1" t="s">
        <v>364</v>
      </c>
      <c r="L66" s="1">
        <v>4</v>
      </c>
      <c r="M66" s="1">
        <v>4</v>
      </c>
      <c r="N66" s="3">
        <v>0.45833333333333331</v>
      </c>
      <c r="O66" s="3">
        <v>0.49305555555555558</v>
      </c>
      <c r="P66" s="1" t="s">
        <v>564</v>
      </c>
      <c r="Q66" s="1" t="s">
        <v>366</v>
      </c>
      <c r="R66" s="1" t="s">
        <v>70</v>
      </c>
      <c r="S66" s="1">
        <v>470</v>
      </c>
      <c r="T66" s="1" t="s">
        <v>205</v>
      </c>
      <c r="U66" s="1">
        <f>IF(B66&lt;C66,C66,B66)</f>
        <v>25</v>
      </c>
      <c r="V66" s="6">
        <f>IF(B66=0,C66/U66,C66/B66)</f>
        <v>1</v>
      </c>
      <c r="W66" s="1" t="s">
        <v>592</v>
      </c>
      <c r="X66" s="3">
        <f>O66-N66</f>
        <v>3.4722222222222265E-2</v>
      </c>
      <c r="Y66" s="1">
        <f>IFERROR(FIND(Y$3,$Q66),"")</f>
        <v>1</v>
      </c>
      <c r="Z66" s="1">
        <f>IFERROR(FIND(Z$3,$Q66),"")</f>
        <v>2</v>
      </c>
      <c r="AA66" s="1" t="str">
        <f>IFERROR(FIND(AA$3,$Q66),"")</f>
        <v/>
      </c>
      <c r="AB66" s="1">
        <f>IFERROR(FIND(AB$3,$Q66),"")</f>
        <v>3</v>
      </c>
      <c r="AC66" s="1">
        <f>IFERROR(FIND(AC$3,$Q66),"")</f>
        <v>5</v>
      </c>
      <c r="AD66" s="1" t="str">
        <f>IFERROR(FIND(AD$3,$Q66),"")</f>
        <v/>
      </c>
      <c r="AE66" s="1">
        <f>COUNT(Y66:AD66)</f>
        <v>4</v>
      </c>
      <c r="AF66" s="1">
        <f t="shared" si="0"/>
        <v>100</v>
      </c>
      <c r="AG66" s="1" t="s">
        <v>580</v>
      </c>
      <c r="AH66" s="1" t="s">
        <v>597</v>
      </c>
      <c r="AI66" s="1" t="s">
        <v>596</v>
      </c>
      <c r="AJ66" s="1"/>
      <c r="AK66" s="1"/>
    </row>
    <row r="67" spans="1:37" x14ac:dyDescent="0.3">
      <c r="A67" s="2">
        <v>449</v>
      </c>
      <c r="B67" s="2">
        <v>25</v>
      </c>
      <c r="C67" s="2">
        <v>25</v>
      </c>
      <c r="D67" s="4"/>
      <c r="E67" s="1">
        <v>4858</v>
      </c>
      <c r="F67" s="1" t="s">
        <v>3</v>
      </c>
      <c r="G67" s="1" t="s">
        <v>532</v>
      </c>
      <c r="H67" s="1">
        <v>115</v>
      </c>
      <c r="I67" s="1"/>
      <c r="J67" s="1">
        <v>1</v>
      </c>
      <c r="K67" s="1" t="s">
        <v>533</v>
      </c>
      <c r="L67" s="1">
        <v>3</v>
      </c>
      <c r="M67" s="1">
        <v>3</v>
      </c>
      <c r="N67" s="3">
        <v>0.52083333333333337</v>
      </c>
      <c r="O67" s="3">
        <v>0.55555555555555558</v>
      </c>
      <c r="P67" s="1" t="s">
        <v>10</v>
      </c>
      <c r="Q67" s="1" t="s">
        <v>6</v>
      </c>
      <c r="R67" s="1" t="s">
        <v>146</v>
      </c>
      <c r="S67" s="1">
        <v>311</v>
      </c>
      <c r="T67" s="1" t="s">
        <v>347</v>
      </c>
      <c r="U67" s="1">
        <f>IF(B67&lt;C67,C67,B67)</f>
        <v>25</v>
      </c>
      <c r="V67" s="6">
        <f>IF(B67=0,C67/U67,C67/B67)</f>
        <v>1</v>
      </c>
      <c r="W67" s="1" t="s">
        <v>592</v>
      </c>
      <c r="X67" s="3">
        <f>O67-N67</f>
        <v>3.472222222222221E-2</v>
      </c>
      <c r="Y67" s="1">
        <f>IFERROR(FIND(Y$3,$Q67),"")</f>
        <v>1</v>
      </c>
      <c r="Z67" s="1" t="str">
        <f>IFERROR(FIND(Z$3,$Q67),"")</f>
        <v/>
      </c>
      <c r="AA67" s="1">
        <f>IFERROR(FIND(AA$3,$Q67),"")</f>
        <v>2</v>
      </c>
      <c r="AB67" s="1" t="str">
        <f>IFERROR(FIND(AB$3,$Q67),"")</f>
        <v/>
      </c>
      <c r="AC67" s="1">
        <f>IFERROR(FIND(AC$3,$Q67),"")</f>
        <v>3</v>
      </c>
      <c r="AD67" s="1" t="str">
        <f>IFERROR(FIND(AD$3,$Q67),"")</f>
        <v/>
      </c>
      <c r="AE67" s="1">
        <f>COUNT(Y67:AD67)</f>
        <v>3</v>
      </c>
      <c r="AF67" s="1">
        <f t="shared" si="0"/>
        <v>100</v>
      </c>
      <c r="AG67" s="1" t="s">
        <v>578</v>
      </c>
      <c r="AH67" s="1" t="s">
        <v>597</v>
      </c>
      <c r="AI67" s="1" t="s">
        <v>595</v>
      </c>
      <c r="AJ67" s="1"/>
      <c r="AK67" s="1"/>
    </row>
    <row r="68" spans="1:37" x14ac:dyDescent="0.3">
      <c r="A68" s="2">
        <v>145</v>
      </c>
      <c r="B68" s="2">
        <v>25</v>
      </c>
      <c r="C68" s="2">
        <v>23</v>
      </c>
      <c r="D68" s="4"/>
      <c r="E68" s="1">
        <v>4361</v>
      </c>
      <c r="F68" s="1" t="s">
        <v>3</v>
      </c>
      <c r="G68" s="1" t="s">
        <v>186</v>
      </c>
      <c r="H68" s="1">
        <v>115</v>
      </c>
      <c r="I68" s="1"/>
      <c r="J68" s="1">
        <v>1</v>
      </c>
      <c r="K68" s="1" t="s">
        <v>187</v>
      </c>
      <c r="L68" s="1">
        <v>4</v>
      </c>
      <c r="M68" s="1">
        <v>4</v>
      </c>
      <c r="N68" s="3">
        <v>0.52083333333333337</v>
      </c>
      <c r="O68" s="3">
        <v>0.55555555555555558</v>
      </c>
      <c r="P68" s="1" t="s">
        <v>10</v>
      </c>
      <c r="Q68" s="1" t="s">
        <v>188</v>
      </c>
      <c r="R68" s="1" t="s">
        <v>70</v>
      </c>
      <c r="S68" s="1">
        <v>250</v>
      </c>
      <c r="T68" s="1" t="s">
        <v>189</v>
      </c>
      <c r="U68" s="1">
        <f>IF(B68&lt;C68,C68,B68)</f>
        <v>25</v>
      </c>
      <c r="V68" s="6">
        <f>IF(B68=0,C68/U68,C68/B68)</f>
        <v>0.92</v>
      </c>
      <c r="W68" s="1"/>
      <c r="X68" s="3">
        <f>O68-N68</f>
        <v>3.472222222222221E-2</v>
      </c>
      <c r="Y68" s="1">
        <f>IFERROR(FIND(Y$3,$Q68),"")</f>
        <v>1</v>
      </c>
      <c r="Z68" s="1">
        <f>IFERROR(FIND(Z$3,$Q68),"")</f>
        <v>2</v>
      </c>
      <c r="AA68" s="1">
        <f>IFERROR(FIND(AA$3,$Q68),"")</f>
        <v>3</v>
      </c>
      <c r="AB68" s="1">
        <f>IFERROR(FIND(AB$3,$Q68),"")</f>
        <v>4</v>
      </c>
      <c r="AC68" s="1">
        <f>IFERROR(FIND(AC$3,$Q68),"")</f>
        <v>6</v>
      </c>
      <c r="AD68" s="1" t="str">
        <f>IFERROR(FIND(AD$3,$Q68),"")</f>
        <v/>
      </c>
      <c r="AE68" s="1">
        <f>COUNT(Y68:AD68)</f>
        <v>5</v>
      </c>
      <c r="AF68" s="1">
        <f t="shared" si="0"/>
        <v>100</v>
      </c>
      <c r="AG68" s="1"/>
      <c r="AH68" s="1"/>
      <c r="AI68" s="1"/>
      <c r="AJ68" s="1"/>
      <c r="AK68" s="1"/>
    </row>
    <row r="69" spans="1:37" x14ac:dyDescent="0.3">
      <c r="A69" s="2">
        <v>28</v>
      </c>
      <c r="B69" s="2">
        <v>40</v>
      </c>
      <c r="C69" s="2">
        <v>39</v>
      </c>
      <c r="D69" s="4"/>
      <c r="E69" s="1">
        <v>4438</v>
      </c>
      <c r="F69" s="1" t="s">
        <v>3</v>
      </c>
      <c r="G69" s="1" t="s">
        <v>56</v>
      </c>
      <c r="H69" s="1">
        <v>115</v>
      </c>
      <c r="I69" s="1"/>
      <c r="J69" s="1">
        <v>3</v>
      </c>
      <c r="K69" s="1" t="s">
        <v>57</v>
      </c>
      <c r="L69" s="1">
        <v>3</v>
      </c>
      <c r="M69" s="1">
        <v>3</v>
      </c>
      <c r="N69" s="3">
        <v>0.52083333333333337</v>
      </c>
      <c r="O69" s="3">
        <v>0.55555555555555558</v>
      </c>
      <c r="P69" s="1" t="s">
        <v>10</v>
      </c>
      <c r="Q69" s="1" t="s">
        <v>6</v>
      </c>
      <c r="R69" s="1" t="s">
        <v>58</v>
      </c>
      <c r="S69" s="1">
        <v>128</v>
      </c>
      <c r="T69" s="1" t="s">
        <v>61</v>
      </c>
      <c r="U69" s="1">
        <f>IF(B69&lt;C69,C69,B69)</f>
        <v>40</v>
      </c>
      <c r="V69" s="6">
        <f>IF(B69=0,C69/U69,C69/B69)</f>
        <v>0.97499999999999998</v>
      </c>
      <c r="W69" s="1" t="s">
        <v>592</v>
      </c>
      <c r="X69" s="3">
        <f>O69-N69</f>
        <v>3.472222222222221E-2</v>
      </c>
      <c r="Y69" s="1">
        <f>IFERROR(FIND(Y$3,$Q69),"")</f>
        <v>1</v>
      </c>
      <c r="Z69" s="1" t="str">
        <f>IFERROR(FIND(Z$3,$Q69),"")</f>
        <v/>
      </c>
      <c r="AA69" s="1">
        <f>IFERROR(FIND(AA$3,$Q69),"")</f>
        <v>2</v>
      </c>
      <c r="AB69" s="1" t="str">
        <f>IFERROR(FIND(AB$3,$Q69),"")</f>
        <v/>
      </c>
      <c r="AC69" s="1">
        <f>IFERROR(FIND(AC$3,$Q69),"")</f>
        <v>3</v>
      </c>
      <c r="AD69" s="1" t="str">
        <f>IFERROR(FIND(AD$3,$Q69),"")</f>
        <v/>
      </c>
      <c r="AE69" s="1">
        <f>COUNT(Y69:AD69)</f>
        <v>3</v>
      </c>
      <c r="AF69" s="1">
        <f t="shared" ref="AF69:AF132" si="1">ROUNDDOWN(H69,-2)</f>
        <v>100</v>
      </c>
      <c r="AG69" s="1" t="s">
        <v>581</v>
      </c>
      <c r="AH69" s="1" t="s">
        <v>597</v>
      </c>
      <c r="AI69" s="1" t="s">
        <v>595</v>
      </c>
      <c r="AJ69" s="1"/>
      <c r="AK69" s="1"/>
    </row>
    <row r="70" spans="1:37" x14ac:dyDescent="0.3">
      <c r="A70" s="2">
        <v>293</v>
      </c>
      <c r="B70" s="2">
        <v>25</v>
      </c>
      <c r="C70" s="2">
        <v>24</v>
      </c>
      <c r="D70" s="4"/>
      <c r="E70" s="1">
        <v>4373</v>
      </c>
      <c r="F70" s="1" t="s">
        <v>3</v>
      </c>
      <c r="G70" s="1" t="s">
        <v>359</v>
      </c>
      <c r="H70" s="1">
        <v>115</v>
      </c>
      <c r="I70" s="1"/>
      <c r="J70" s="1">
        <v>1</v>
      </c>
      <c r="K70" s="1" t="s">
        <v>364</v>
      </c>
      <c r="L70" s="1">
        <v>4</v>
      </c>
      <c r="M70" s="1">
        <v>4</v>
      </c>
      <c r="N70" s="3">
        <v>0.52083333333333337</v>
      </c>
      <c r="O70" s="3">
        <v>0.55555555555555558</v>
      </c>
      <c r="P70" s="1" t="s">
        <v>10</v>
      </c>
      <c r="Q70" s="1" t="s">
        <v>365</v>
      </c>
      <c r="R70" s="1" t="s">
        <v>70</v>
      </c>
      <c r="S70" s="1">
        <v>350</v>
      </c>
      <c r="T70" s="1" t="s">
        <v>363</v>
      </c>
      <c r="U70" s="1">
        <f>IF(B70&lt;C70,C70,B70)</f>
        <v>25</v>
      </c>
      <c r="V70" s="6">
        <f>IF(B70=0,C70/U70,C70/B70)</f>
        <v>0.96</v>
      </c>
      <c r="W70" s="1" t="s">
        <v>592</v>
      </c>
      <c r="X70" s="3">
        <f>O70-N70</f>
        <v>3.472222222222221E-2</v>
      </c>
      <c r="Y70" s="1">
        <f>IFERROR(FIND(Y$3,$Q70),"")</f>
        <v>1</v>
      </c>
      <c r="Z70" s="1">
        <f>IFERROR(FIND(Z$3,$Q70),"")</f>
        <v>2</v>
      </c>
      <c r="AA70" s="1">
        <f>IFERROR(FIND(AA$3,$Q70),"")</f>
        <v>3</v>
      </c>
      <c r="AB70" s="1" t="str">
        <f>IFERROR(FIND(AB$3,$Q70),"")</f>
        <v/>
      </c>
      <c r="AC70" s="1">
        <f>IFERROR(FIND(AC$3,$Q70),"")</f>
        <v>4</v>
      </c>
      <c r="AD70" s="1" t="str">
        <f>IFERROR(FIND(AD$3,$Q70),"")</f>
        <v/>
      </c>
      <c r="AE70" s="1">
        <f>COUNT(Y70:AD70)</f>
        <v>4</v>
      </c>
      <c r="AF70" s="1">
        <f t="shared" si="1"/>
        <v>100</v>
      </c>
      <c r="AG70" s="1" t="s">
        <v>580</v>
      </c>
      <c r="AH70" s="1" t="s">
        <v>597</v>
      </c>
      <c r="AI70" s="1" t="s">
        <v>596</v>
      </c>
      <c r="AJ70" s="1"/>
      <c r="AK70" s="1"/>
    </row>
    <row r="71" spans="1:37" x14ac:dyDescent="0.3">
      <c r="A71" s="2">
        <v>450</v>
      </c>
      <c r="B71" s="2">
        <v>25</v>
      </c>
      <c r="C71" s="2">
        <v>26</v>
      </c>
      <c r="D71" s="4"/>
      <c r="E71" s="1">
        <v>4859</v>
      </c>
      <c r="F71" s="1" t="s">
        <v>3</v>
      </c>
      <c r="G71" s="1" t="s">
        <v>532</v>
      </c>
      <c r="H71" s="1">
        <v>115</v>
      </c>
      <c r="I71" s="1"/>
      <c r="J71" s="1">
        <v>2</v>
      </c>
      <c r="K71" s="1" t="s">
        <v>533</v>
      </c>
      <c r="L71" s="1">
        <v>3</v>
      </c>
      <c r="M71" s="1">
        <v>3</v>
      </c>
      <c r="N71" s="3">
        <v>0.5625</v>
      </c>
      <c r="O71" s="3">
        <v>0.59722222222222221</v>
      </c>
      <c r="P71" s="1" t="s">
        <v>10</v>
      </c>
      <c r="Q71" s="1" t="s">
        <v>6</v>
      </c>
      <c r="R71" s="1" t="s">
        <v>146</v>
      </c>
      <c r="S71" s="1">
        <v>311</v>
      </c>
      <c r="T71" s="1" t="s">
        <v>347</v>
      </c>
      <c r="U71" s="1">
        <f>IF(B71&lt;C71,C71,B71)</f>
        <v>26</v>
      </c>
      <c r="V71" s="6">
        <f>IF(B71=0,C71/U71,C71/B71)</f>
        <v>1.04</v>
      </c>
      <c r="W71" s="1" t="s">
        <v>592</v>
      </c>
      <c r="X71" s="3">
        <f>O71-N71</f>
        <v>3.472222222222221E-2</v>
      </c>
      <c r="Y71" s="1">
        <f>IFERROR(FIND(Y$3,$Q71),"")</f>
        <v>1</v>
      </c>
      <c r="Z71" s="1" t="str">
        <f>IFERROR(FIND(Z$3,$Q71),"")</f>
        <v/>
      </c>
      <c r="AA71" s="1">
        <f>IFERROR(FIND(AA$3,$Q71),"")</f>
        <v>2</v>
      </c>
      <c r="AB71" s="1" t="str">
        <f>IFERROR(FIND(AB$3,$Q71),"")</f>
        <v/>
      </c>
      <c r="AC71" s="1">
        <f>IFERROR(FIND(AC$3,$Q71),"")</f>
        <v>3</v>
      </c>
      <c r="AD71" s="1" t="str">
        <f>IFERROR(FIND(AD$3,$Q71),"")</f>
        <v/>
      </c>
      <c r="AE71" s="1">
        <f>COUNT(Y71:AD71)</f>
        <v>3</v>
      </c>
      <c r="AF71" s="1">
        <f t="shared" si="1"/>
        <v>100</v>
      </c>
      <c r="AG71" s="1" t="s">
        <v>578</v>
      </c>
      <c r="AH71" s="1" t="s">
        <v>597</v>
      </c>
      <c r="AI71" s="1" t="s">
        <v>595</v>
      </c>
      <c r="AJ71" s="1"/>
      <c r="AK71" s="1"/>
    </row>
    <row r="72" spans="1:37" x14ac:dyDescent="0.3">
      <c r="A72" s="2">
        <v>34</v>
      </c>
      <c r="B72" s="2">
        <v>20</v>
      </c>
      <c r="C72" s="2">
        <v>20</v>
      </c>
      <c r="D72" s="4"/>
      <c r="E72" s="1">
        <v>5145</v>
      </c>
      <c r="F72" s="1" t="s">
        <v>3</v>
      </c>
      <c r="G72" s="1" t="s">
        <v>56</v>
      </c>
      <c r="H72" s="1">
        <v>115</v>
      </c>
      <c r="I72" s="1" t="s">
        <v>559</v>
      </c>
      <c r="J72" s="1">
        <v>6</v>
      </c>
      <c r="K72" s="1" t="s">
        <v>62</v>
      </c>
      <c r="L72" s="1">
        <v>1</v>
      </c>
      <c r="M72" s="1">
        <v>1</v>
      </c>
      <c r="N72" s="3">
        <v>0.5625</v>
      </c>
      <c r="O72" s="3">
        <v>0.68055555555555547</v>
      </c>
      <c r="P72" s="1" t="s">
        <v>10</v>
      </c>
      <c r="Q72" s="1" t="s">
        <v>66</v>
      </c>
      <c r="R72" s="1" t="s">
        <v>58</v>
      </c>
      <c r="S72" s="1">
        <v>49</v>
      </c>
      <c r="T72" s="1" t="s">
        <v>61</v>
      </c>
      <c r="U72" s="1">
        <f>IF(B72&lt;C72,C72,B72)</f>
        <v>20</v>
      </c>
      <c r="V72" s="6">
        <f>IF(B72=0,C72/U72,C72/B72)</f>
        <v>1</v>
      </c>
      <c r="W72" s="1"/>
      <c r="X72" s="3">
        <f>O72-N72</f>
        <v>0.11805555555555547</v>
      </c>
      <c r="Y72" s="1" t="str">
        <f>IFERROR(FIND(Y$3,$Q72),"")</f>
        <v/>
      </c>
      <c r="Z72" s="1" t="str">
        <f>IFERROR(FIND(Z$3,$Q72),"")</f>
        <v/>
      </c>
      <c r="AA72" s="1">
        <f>IFERROR(FIND(AA$3,$Q72),"")</f>
        <v>1</v>
      </c>
      <c r="AB72" s="1" t="str">
        <f>IFERROR(FIND(AB$3,$Q72),"")</f>
        <v/>
      </c>
      <c r="AC72" s="1" t="str">
        <f>IFERROR(FIND(AC$3,$Q72),"")</f>
        <v/>
      </c>
      <c r="AD72" s="1" t="str">
        <f>IFERROR(FIND(AD$3,$Q72),"")</f>
        <v/>
      </c>
      <c r="AE72" s="1">
        <f>COUNT(Y72:AD72)</f>
        <v>1</v>
      </c>
      <c r="AF72" s="1">
        <f t="shared" si="1"/>
        <v>100</v>
      </c>
      <c r="AG72" s="1"/>
      <c r="AH72" s="1"/>
      <c r="AI72" s="1"/>
      <c r="AJ72" s="1"/>
      <c r="AK72" s="1"/>
    </row>
    <row r="73" spans="1:37" x14ac:dyDescent="0.3">
      <c r="A73" s="2">
        <v>30</v>
      </c>
      <c r="B73" s="2">
        <v>20</v>
      </c>
      <c r="C73" s="2">
        <v>20</v>
      </c>
      <c r="D73" s="4"/>
      <c r="E73" s="1">
        <v>4440</v>
      </c>
      <c r="F73" s="1" t="s">
        <v>3</v>
      </c>
      <c r="G73" s="1" t="s">
        <v>56</v>
      </c>
      <c r="H73" s="1">
        <v>115</v>
      </c>
      <c r="I73" s="1" t="s">
        <v>559</v>
      </c>
      <c r="J73" s="1">
        <v>2</v>
      </c>
      <c r="K73" s="1" t="s">
        <v>62</v>
      </c>
      <c r="L73" s="1">
        <v>1</v>
      </c>
      <c r="M73" s="1">
        <v>1</v>
      </c>
      <c r="N73" s="3">
        <v>0.58333333333333337</v>
      </c>
      <c r="O73" s="3">
        <v>0.70138888888888884</v>
      </c>
      <c r="P73" s="1" t="s">
        <v>10</v>
      </c>
      <c r="Q73" s="1" t="s">
        <v>2</v>
      </c>
      <c r="R73" s="1" t="s">
        <v>58</v>
      </c>
      <c r="S73" s="1">
        <v>49</v>
      </c>
      <c r="T73" s="1" t="s">
        <v>63</v>
      </c>
      <c r="U73" s="1">
        <f>IF(B73&lt;C73,C73,B73)</f>
        <v>20</v>
      </c>
      <c r="V73" s="6">
        <f>IF(B73=0,C73/U73,C73/B73)</f>
        <v>1</v>
      </c>
      <c r="W73" s="1"/>
      <c r="X73" s="3">
        <f>O73-N73</f>
        <v>0.11805555555555547</v>
      </c>
      <c r="Y73" s="1" t="str">
        <f>IFERROR(FIND(Y$3,$Q73),"")</f>
        <v/>
      </c>
      <c r="Z73" s="1">
        <f>IFERROR(FIND(Z$3,$Q73),"")</f>
        <v>1</v>
      </c>
      <c r="AA73" s="1" t="str">
        <f>IFERROR(FIND(AA$3,$Q73),"")</f>
        <v/>
      </c>
      <c r="AB73" s="1" t="str">
        <f>IFERROR(FIND(AB$3,$Q73),"")</f>
        <v/>
      </c>
      <c r="AC73" s="1" t="str">
        <f>IFERROR(FIND(AC$3,$Q73),"")</f>
        <v/>
      </c>
      <c r="AD73" s="1" t="str">
        <f>IFERROR(FIND(AD$3,$Q73),"")</f>
        <v/>
      </c>
      <c r="AE73" s="1">
        <f>COUNT(Y73:AD73)</f>
        <v>1</v>
      </c>
      <c r="AF73" s="1">
        <f t="shared" si="1"/>
        <v>100</v>
      </c>
      <c r="AG73" s="1"/>
      <c r="AH73" s="1"/>
      <c r="AI73" s="1"/>
      <c r="AJ73" s="1"/>
      <c r="AK73" s="1"/>
    </row>
    <row r="74" spans="1:37" x14ac:dyDescent="0.3">
      <c r="A74" s="2">
        <v>33</v>
      </c>
      <c r="B74" s="2">
        <v>20</v>
      </c>
      <c r="C74" s="2">
        <v>18</v>
      </c>
      <c r="D74" s="4"/>
      <c r="E74" s="1">
        <v>4443</v>
      </c>
      <c r="F74" s="1" t="s">
        <v>3</v>
      </c>
      <c r="G74" s="1" t="s">
        <v>56</v>
      </c>
      <c r="H74" s="1">
        <v>115</v>
      </c>
      <c r="I74" s="1" t="s">
        <v>559</v>
      </c>
      <c r="J74" s="1">
        <v>5</v>
      </c>
      <c r="K74" s="1" t="s">
        <v>62</v>
      </c>
      <c r="L74" s="1">
        <v>1</v>
      </c>
      <c r="M74" s="1">
        <v>1</v>
      </c>
      <c r="N74" s="3">
        <v>0.58333333333333337</v>
      </c>
      <c r="O74" s="3">
        <v>0.70138888888888884</v>
      </c>
      <c r="P74" s="1" t="s">
        <v>10</v>
      </c>
      <c r="Q74" s="1" t="s">
        <v>64</v>
      </c>
      <c r="R74" s="1" t="s">
        <v>58</v>
      </c>
      <c r="S74" s="1">
        <v>49</v>
      </c>
      <c r="T74" s="1" t="s">
        <v>65</v>
      </c>
      <c r="U74" s="1">
        <f>IF(B74&lt;C74,C74,B74)</f>
        <v>20</v>
      </c>
      <c r="V74" s="6">
        <f>IF(B74=0,C74/U74,C74/B74)</f>
        <v>0.9</v>
      </c>
      <c r="W74" s="1"/>
      <c r="X74" s="3">
        <f>O74-N74</f>
        <v>0.11805555555555547</v>
      </c>
      <c r="Y74" s="1" t="str">
        <f>IFERROR(FIND(Y$3,$Q74),"")</f>
        <v/>
      </c>
      <c r="Z74" s="1"/>
      <c r="AA74" s="1" t="str">
        <f>IFERROR(FIND(AA$3,$Q74),"")</f>
        <v/>
      </c>
      <c r="AB74" s="1">
        <f>IFERROR(FIND(AB$3,$Q74),"")</f>
        <v>1</v>
      </c>
      <c r="AC74" s="1" t="str">
        <f>IFERROR(FIND(AC$3,$Q74),"")</f>
        <v/>
      </c>
      <c r="AD74" s="1" t="str">
        <f>IFERROR(FIND(AD$3,$Q74),"")</f>
        <v/>
      </c>
      <c r="AE74" s="1">
        <f>COUNT(Y74:AD74)</f>
        <v>1</v>
      </c>
      <c r="AF74" s="1">
        <f t="shared" si="1"/>
        <v>100</v>
      </c>
      <c r="AG74" s="1"/>
      <c r="AH74" s="1"/>
      <c r="AI74" s="1"/>
      <c r="AJ74" s="1"/>
      <c r="AK74" s="1"/>
    </row>
    <row r="75" spans="1:37" x14ac:dyDescent="0.3">
      <c r="A75" s="2">
        <v>295</v>
      </c>
      <c r="B75" s="2">
        <v>25</v>
      </c>
      <c r="C75" s="2">
        <v>23</v>
      </c>
      <c r="D75" s="4"/>
      <c r="E75" s="1">
        <v>4381</v>
      </c>
      <c r="F75" s="1" t="s">
        <v>3</v>
      </c>
      <c r="G75" s="1" t="s">
        <v>359</v>
      </c>
      <c r="H75" s="1">
        <v>117</v>
      </c>
      <c r="I75" s="1"/>
      <c r="J75" s="1">
        <v>1</v>
      </c>
      <c r="K75" s="1" t="s">
        <v>367</v>
      </c>
      <c r="L75" s="1">
        <v>4</v>
      </c>
      <c r="M75" s="1">
        <v>4</v>
      </c>
      <c r="N75" s="3">
        <v>0.45833333333333331</v>
      </c>
      <c r="O75" s="3">
        <v>0.49305555555555558</v>
      </c>
      <c r="P75" s="1" t="s">
        <v>564</v>
      </c>
      <c r="Q75" s="1" t="s">
        <v>366</v>
      </c>
      <c r="R75" s="1" t="s">
        <v>70</v>
      </c>
      <c r="S75" s="1">
        <v>350</v>
      </c>
      <c r="T75" s="1" t="s">
        <v>368</v>
      </c>
      <c r="U75" s="1">
        <f>IF(B75&lt;C75,C75,B75)</f>
        <v>25</v>
      </c>
      <c r="V75" s="6">
        <f>IF(B75=0,C75/U75,C75/B75)</f>
        <v>0.92</v>
      </c>
      <c r="W75" s="1" t="s">
        <v>592</v>
      </c>
      <c r="X75" s="3">
        <f>O75-N75</f>
        <v>3.4722222222222265E-2</v>
      </c>
      <c r="Y75" s="1">
        <f>IFERROR(FIND(Y$3,$Q75),"")</f>
        <v>1</v>
      </c>
      <c r="Z75" s="1">
        <f>IFERROR(FIND(Z$3,$Q75),"")</f>
        <v>2</v>
      </c>
      <c r="AA75" s="1" t="str">
        <f>IFERROR(FIND(AA$3,$Q75),"")</f>
        <v/>
      </c>
      <c r="AB75" s="1">
        <f>IFERROR(FIND(AB$3,$Q75),"")</f>
        <v>3</v>
      </c>
      <c r="AC75" s="1">
        <f>IFERROR(FIND(AC$3,$Q75),"")</f>
        <v>5</v>
      </c>
      <c r="AD75" s="1" t="str">
        <f>IFERROR(FIND(AD$3,$Q75),"")</f>
        <v/>
      </c>
      <c r="AE75" s="1">
        <f>COUNT(Y75:AD75)</f>
        <v>4</v>
      </c>
      <c r="AF75" s="1">
        <f t="shared" si="1"/>
        <v>100</v>
      </c>
      <c r="AG75" s="1" t="s">
        <v>582</v>
      </c>
      <c r="AH75" s="1" t="s">
        <v>598</v>
      </c>
      <c r="AI75" s="1" t="s">
        <v>596</v>
      </c>
      <c r="AJ75" s="1"/>
      <c r="AK75" s="1"/>
    </row>
    <row r="76" spans="1:37" x14ac:dyDescent="0.3">
      <c r="A76" s="2">
        <v>131</v>
      </c>
      <c r="B76" s="2">
        <v>25</v>
      </c>
      <c r="C76" s="2">
        <v>23</v>
      </c>
      <c r="D76" s="4"/>
      <c r="E76" s="1">
        <v>4602</v>
      </c>
      <c r="F76" s="1" t="s">
        <v>3</v>
      </c>
      <c r="G76" s="1" t="s">
        <v>173</v>
      </c>
      <c r="H76" s="1">
        <v>120</v>
      </c>
      <c r="I76" s="1"/>
      <c r="J76" s="1">
        <v>1</v>
      </c>
      <c r="K76" s="1" t="s">
        <v>174</v>
      </c>
      <c r="L76" s="1">
        <v>3</v>
      </c>
      <c r="M76" s="1">
        <v>3</v>
      </c>
      <c r="N76" s="3">
        <v>0.375</v>
      </c>
      <c r="O76" s="3">
        <v>0.40972222222222227</v>
      </c>
      <c r="P76" s="1" t="s">
        <v>564</v>
      </c>
      <c r="Q76" s="1" t="s">
        <v>6</v>
      </c>
      <c r="R76" s="1" t="s">
        <v>70</v>
      </c>
      <c r="S76" s="1">
        <v>350</v>
      </c>
      <c r="T76" s="1" t="s">
        <v>175</v>
      </c>
      <c r="U76" s="1">
        <f>IF(B76&lt;C76,C76,B76)</f>
        <v>25</v>
      </c>
      <c r="V76" s="6">
        <f>IF(B76=0,C76/U76,C76/B76)</f>
        <v>0.92</v>
      </c>
      <c r="W76" s="1"/>
      <c r="X76" s="3">
        <f>O76-N76</f>
        <v>3.4722222222222265E-2</v>
      </c>
      <c r="Y76" s="1">
        <f>IFERROR(FIND(Y$3,$Q76),"")</f>
        <v>1</v>
      </c>
      <c r="Z76" s="1" t="str">
        <f>IFERROR(FIND(Z$3,$Q76),"")</f>
        <v/>
      </c>
      <c r="AA76" s="1">
        <f>IFERROR(FIND(AA$3,$Q76),"")</f>
        <v>2</v>
      </c>
      <c r="AB76" s="1" t="str">
        <f>IFERROR(FIND(AB$3,$Q76),"")</f>
        <v/>
      </c>
      <c r="AC76" s="1">
        <f>IFERROR(FIND(AC$3,$Q76),"")</f>
        <v>3</v>
      </c>
      <c r="AD76" s="1" t="str">
        <f>IFERROR(FIND(AD$3,$Q76),"")</f>
        <v/>
      </c>
      <c r="AE76" s="1">
        <f>COUNT(Y76:AD76)</f>
        <v>3</v>
      </c>
      <c r="AF76" s="1">
        <f t="shared" si="1"/>
        <v>100</v>
      </c>
      <c r="AG76" s="1"/>
      <c r="AH76" s="1"/>
      <c r="AI76" s="1"/>
      <c r="AJ76" s="1"/>
      <c r="AK76" s="1"/>
    </row>
    <row r="77" spans="1:37" x14ac:dyDescent="0.3">
      <c r="A77" s="2">
        <v>132</v>
      </c>
      <c r="B77" s="2">
        <v>25</v>
      </c>
      <c r="C77" s="2">
        <v>25</v>
      </c>
      <c r="D77" s="4"/>
      <c r="E77" s="1">
        <v>4603</v>
      </c>
      <c r="F77" s="1" t="s">
        <v>3</v>
      </c>
      <c r="G77" s="1" t="s">
        <v>173</v>
      </c>
      <c r="H77" s="1">
        <v>120</v>
      </c>
      <c r="I77" s="1"/>
      <c r="J77" s="1">
        <v>2</v>
      </c>
      <c r="K77" s="1" t="s">
        <v>174</v>
      </c>
      <c r="L77" s="1">
        <v>3</v>
      </c>
      <c r="M77" s="1">
        <v>3</v>
      </c>
      <c r="N77" s="3">
        <v>0.41666666666666669</v>
      </c>
      <c r="O77" s="3">
        <v>0.4513888888888889</v>
      </c>
      <c r="P77" s="1" t="s">
        <v>564</v>
      </c>
      <c r="Q77" s="1" t="s">
        <v>6</v>
      </c>
      <c r="R77" s="1" t="s">
        <v>70</v>
      </c>
      <c r="S77" s="1">
        <v>350</v>
      </c>
      <c r="T77" s="1" t="s">
        <v>175</v>
      </c>
      <c r="U77" s="1">
        <f>IF(B77&lt;C77,C77,B77)</f>
        <v>25</v>
      </c>
      <c r="V77" s="6">
        <f>IF(B77=0,C77/U77,C77/B77)</f>
        <v>1</v>
      </c>
      <c r="W77" s="1"/>
      <c r="X77" s="3">
        <f>O77-N77</f>
        <v>3.472222222222221E-2</v>
      </c>
      <c r="Y77" s="1">
        <f>IFERROR(FIND(Y$3,$Q77),"")</f>
        <v>1</v>
      </c>
      <c r="Z77" s="1" t="str">
        <f>IFERROR(FIND(Z$3,$Q77),"")</f>
        <v/>
      </c>
      <c r="AA77" s="1">
        <f>IFERROR(FIND(AA$3,$Q77),"")</f>
        <v>2</v>
      </c>
      <c r="AB77" s="1" t="str">
        <f>IFERROR(FIND(AB$3,$Q77),"")</f>
        <v/>
      </c>
      <c r="AC77" s="1">
        <f>IFERROR(FIND(AC$3,$Q77),"")</f>
        <v>3</v>
      </c>
      <c r="AD77" s="1" t="str">
        <f>IFERROR(FIND(AD$3,$Q77),"")</f>
        <v/>
      </c>
      <c r="AE77" s="1">
        <f>COUNT(Y77:AD77)</f>
        <v>3</v>
      </c>
      <c r="AF77" s="1">
        <f t="shared" si="1"/>
        <v>100</v>
      </c>
      <c r="AG77" s="1"/>
      <c r="AH77" s="1"/>
      <c r="AI77" s="1"/>
      <c r="AJ77" s="1"/>
      <c r="AK77" s="1"/>
    </row>
    <row r="78" spans="1:37" x14ac:dyDescent="0.3">
      <c r="A78" s="2">
        <v>399</v>
      </c>
      <c r="B78" s="2">
        <v>30</v>
      </c>
      <c r="C78" s="2">
        <v>30</v>
      </c>
      <c r="D78" s="4"/>
      <c r="E78" s="1">
        <v>4667</v>
      </c>
      <c r="F78" s="1" t="s">
        <v>3</v>
      </c>
      <c r="G78" s="1" t="s">
        <v>471</v>
      </c>
      <c r="H78" s="1">
        <v>121</v>
      </c>
      <c r="I78" s="1"/>
      <c r="J78" s="1">
        <v>1</v>
      </c>
      <c r="K78" s="1" t="s">
        <v>473</v>
      </c>
      <c r="L78" s="1">
        <v>3</v>
      </c>
      <c r="M78" s="1">
        <v>3</v>
      </c>
      <c r="N78" s="3">
        <v>0.39583333333333331</v>
      </c>
      <c r="O78" s="3">
        <v>0.4513888888888889</v>
      </c>
      <c r="P78" s="1" t="s">
        <v>564</v>
      </c>
      <c r="Q78" s="1" t="s">
        <v>15</v>
      </c>
      <c r="R78" s="1" t="s">
        <v>70</v>
      </c>
      <c r="S78" s="1">
        <v>250</v>
      </c>
      <c r="T78" s="1" t="s">
        <v>474</v>
      </c>
      <c r="U78" s="1">
        <f>IF(B78&lt;C78,C78,B78)</f>
        <v>30</v>
      </c>
      <c r="V78" s="6">
        <f>IF(B78=0,C78/U78,C78/B78)</f>
        <v>1</v>
      </c>
      <c r="W78" s="1"/>
      <c r="X78" s="3">
        <f>O78-N78</f>
        <v>5.555555555555558E-2</v>
      </c>
      <c r="Y78" s="1" t="str">
        <f>IFERROR(FIND(Y$3,$Q78),"")</f>
        <v/>
      </c>
      <c r="Z78" s="1">
        <f>IFERROR(FIND(Z$3,$Q78),"")</f>
        <v>1</v>
      </c>
      <c r="AA78" s="1" t="str">
        <f>IFERROR(FIND(AA$3,$Q78),"")</f>
        <v/>
      </c>
      <c r="AB78" s="1">
        <f>IFERROR(FIND(AB$3,$Q78),"")</f>
        <v>2</v>
      </c>
      <c r="AC78" s="1" t="str">
        <f>IFERROR(FIND(AC$3,$Q78),"")</f>
        <v/>
      </c>
      <c r="AD78" s="1" t="str">
        <f>IFERROR(FIND(AD$3,$Q78),"")</f>
        <v/>
      </c>
      <c r="AE78" s="1">
        <f>COUNT(Y78:AD78)</f>
        <v>2</v>
      </c>
      <c r="AF78" s="1">
        <f t="shared" si="1"/>
        <v>100</v>
      </c>
      <c r="AG78" s="1"/>
      <c r="AH78" s="1"/>
      <c r="AI78" s="1"/>
      <c r="AJ78" s="1"/>
      <c r="AK78" s="1"/>
    </row>
    <row r="79" spans="1:37" x14ac:dyDescent="0.3">
      <c r="A79" s="2">
        <v>234</v>
      </c>
      <c r="B79" s="2">
        <v>25</v>
      </c>
      <c r="C79" s="2">
        <v>14</v>
      </c>
      <c r="D79" s="4"/>
      <c r="E79" s="1">
        <v>4804</v>
      </c>
      <c r="F79" s="1" t="s">
        <v>3</v>
      </c>
      <c r="G79" s="1" t="s">
        <v>305</v>
      </c>
      <c r="H79" s="1">
        <v>121</v>
      </c>
      <c r="I79" s="1"/>
      <c r="J79" s="1">
        <v>1</v>
      </c>
      <c r="K79" s="1" t="s">
        <v>306</v>
      </c>
      <c r="L79" s="1">
        <v>3</v>
      </c>
      <c r="M79" s="1">
        <v>3</v>
      </c>
      <c r="N79" s="3">
        <v>0.41666666666666669</v>
      </c>
      <c r="O79" s="3">
        <v>0.4513888888888889</v>
      </c>
      <c r="P79" s="1" t="s">
        <v>564</v>
      </c>
      <c r="Q79" s="1" t="s">
        <v>6</v>
      </c>
      <c r="R79" s="1" t="s">
        <v>146</v>
      </c>
      <c r="S79" s="1">
        <v>412</v>
      </c>
      <c r="T79" s="1" t="s">
        <v>307</v>
      </c>
      <c r="U79" s="1">
        <f>IF(B79&lt;C79,C79,B79)</f>
        <v>25</v>
      </c>
      <c r="V79" s="6">
        <f>IF(B79=0,C79/U79,C79/B79)</f>
        <v>0.56000000000000005</v>
      </c>
      <c r="W79" s="1"/>
      <c r="X79" s="3">
        <f>O79-N79</f>
        <v>3.472222222222221E-2</v>
      </c>
      <c r="Y79" s="1">
        <f>IFERROR(FIND(Y$3,$Q79),"")</f>
        <v>1</v>
      </c>
      <c r="Z79" s="1" t="str">
        <f>IFERROR(FIND(Z$3,$Q79),"")</f>
        <v/>
      </c>
      <c r="AA79" s="1">
        <f>IFERROR(FIND(AA$3,$Q79),"")</f>
        <v>2</v>
      </c>
      <c r="AB79" s="1" t="str">
        <f>IFERROR(FIND(AB$3,$Q79),"")</f>
        <v/>
      </c>
      <c r="AC79" s="1">
        <f>IFERROR(FIND(AC$3,$Q79),"")</f>
        <v>3</v>
      </c>
      <c r="AD79" s="1" t="str">
        <f>IFERROR(FIND(AD$3,$Q79),"")</f>
        <v/>
      </c>
      <c r="AE79" s="1">
        <f>COUNT(Y79:AD79)</f>
        <v>3</v>
      </c>
      <c r="AF79" s="1">
        <f t="shared" si="1"/>
        <v>100</v>
      </c>
      <c r="AG79" s="1"/>
      <c r="AH79" s="1"/>
      <c r="AI79" s="1"/>
      <c r="AJ79" s="1"/>
      <c r="AK79" s="1"/>
    </row>
    <row r="80" spans="1:37" x14ac:dyDescent="0.3">
      <c r="A80" s="2">
        <v>401</v>
      </c>
      <c r="B80" s="2">
        <v>30</v>
      </c>
      <c r="C80" s="2">
        <v>29</v>
      </c>
      <c r="D80" s="4"/>
      <c r="E80" s="1">
        <v>5158</v>
      </c>
      <c r="F80" s="1" t="s">
        <v>3</v>
      </c>
      <c r="G80" s="1" t="s">
        <v>471</v>
      </c>
      <c r="H80" s="1">
        <v>121</v>
      </c>
      <c r="I80" s="1"/>
      <c r="J80" s="1">
        <v>4</v>
      </c>
      <c r="K80" s="1" t="s">
        <v>473</v>
      </c>
      <c r="L80" s="1">
        <v>3</v>
      </c>
      <c r="M80" s="1">
        <v>3</v>
      </c>
      <c r="N80" s="3">
        <v>0.52083333333333337</v>
      </c>
      <c r="O80" s="3">
        <v>0.57638888888888895</v>
      </c>
      <c r="P80" s="1" t="s">
        <v>10</v>
      </c>
      <c r="Q80" s="1" t="s">
        <v>15</v>
      </c>
      <c r="R80" s="1" t="s">
        <v>70</v>
      </c>
      <c r="S80" s="1">
        <v>70</v>
      </c>
      <c r="T80" s="1" t="s">
        <v>380</v>
      </c>
      <c r="U80" s="1">
        <f>IF(B80&lt;C80,C80,B80)</f>
        <v>30</v>
      </c>
      <c r="V80" s="6">
        <f>IF(B80=0,C80/U80,C80/B80)</f>
        <v>0.96666666666666667</v>
      </c>
      <c r="W80" s="1"/>
      <c r="X80" s="3">
        <f>O80-N80</f>
        <v>5.555555555555558E-2</v>
      </c>
      <c r="Y80" s="1" t="str">
        <f>IFERROR(FIND(Y$3,$Q80),"")</f>
        <v/>
      </c>
      <c r="Z80" s="1">
        <f>IFERROR(FIND(Z$3,$Q80),"")</f>
        <v>1</v>
      </c>
      <c r="AA80" s="1" t="str">
        <f>IFERROR(FIND(AA$3,$Q80),"")</f>
        <v/>
      </c>
      <c r="AB80" s="1">
        <f>IFERROR(FIND(AB$3,$Q80),"")</f>
        <v>2</v>
      </c>
      <c r="AC80" s="1" t="str">
        <f>IFERROR(FIND(AC$3,$Q80),"")</f>
        <v/>
      </c>
      <c r="AD80" s="1" t="str">
        <f>IFERROR(FIND(AD$3,$Q80),"")</f>
        <v/>
      </c>
      <c r="AE80" s="1">
        <f>COUNT(Y80:AD80)</f>
        <v>2</v>
      </c>
      <c r="AF80" s="1">
        <f t="shared" si="1"/>
        <v>100</v>
      </c>
      <c r="AG80" s="1"/>
      <c r="AH80" s="1"/>
      <c r="AI80" s="1"/>
      <c r="AJ80" s="1"/>
      <c r="AK80" s="1"/>
    </row>
    <row r="81" spans="1:37" x14ac:dyDescent="0.3">
      <c r="A81" s="2">
        <v>254</v>
      </c>
      <c r="B81" s="2">
        <v>25</v>
      </c>
      <c r="C81" s="2">
        <v>23</v>
      </c>
      <c r="D81" s="4"/>
      <c r="E81" s="1">
        <v>4489</v>
      </c>
      <c r="F81" s="1" t="s">
        <v>3</v>
      </c>
      <c r="G81" s="1" t="s">
        <v>326</v>
      </c>
      <c r="H81" s="1">
        <v>121</v>
      </c>
      <c r="I81" s="1"/>
      <c r="J81" s="1">
        <v>1</v>
      </c>
      <c r="K81" s="1" t="s">
        <v>331</v>
      </c>
      <c r="L81" s="1">
        <v>3</v>
      </c>
      <c r="M81" s="1">
        <v>3</v>
      </c>
      <c r="N81" s="3">
        <v>0.5625</v>
      </c>
      <c r="O81" s="3">
        <v>0.59722222222222221</v>
      </c>
      <c r="P81" s="1" t="s">
        <v>10</v>
      </c>
      <c r="Q81" s="1" t="s">
        <v>6</v>
      </c>
      <c r="R81" s="1" t="s">
        <v>26</v>
      </c>
      <c r="S81" s="1">
        <v>102</v>
      </c>
      <c r="T81" s="1" t="s">
        <v>43</v>
      </c>
      <c r="U81" s="1">
        <f>IF(B81&lt;C81,C81,B81)</f>
        <v>25</v>
      </c>
      <c r="V81" s="6">
        <f>IF(B81=0,C81/U81,C81/B81)</f>
        <v>0.92</v>
      </c>
      <c r="W81" s="1"/>
      <c r="X81" s="3">
        <f>O81-N81</f>
        <v>3.472222222222221E-2</v>
      </c>
      <c r="Y81" s="1">
        <f>IFERROR(FIND(Y$3,$Q81),"")</f>
        <v>1</v>
      </c>
      <c r="Z81" s="1" t="str">
        <f>IFERROR(FIND(Z$3,$Q81),"")</f>
        <v/>
      </c>
      <c r="AA81" s="1">
        <f>IFERROR(FIND(AA$3,$Q81),"")</f>
        <v>2</v>
      </c>
      <c r="AB81" s="1" t="str">
        <f>IFERROR(FIND(AB$3,$Q81),"")</f>
        <v/>
      </c>
      <c r="AC81" s="1">
        <f>IFERROR(FIND(AC$3,$Q81),"")</f>
        <v>3</v>
      </c>
      <c r="AD81" s="1" t="str">
        <f>IFERROR(FIND(AD$3,$Q81),"")</f>
        <v/>
      </c>
      <c r="AE81" s="1">
        <f>COUNT(Y81:AD81)</f>
        <v>3</v>
      </c>
      <c r="AF81" s="1">
        <f t="shared" si="1"/>
        <v>100</v>
      </c>
      <c r="AG81" s="1"/>
      <c r="AH81" s="1"/>
      <c r="AI81" s="1"/>
      <c r="AJ81" s="1"/>
      <c r="AK81" s="1"/>
    </row>
    <row r="82" spans="1:37" x14ac:dyDescent="0.3">
      <c r="A82" s="2">
        <v>400</v>
      </c>
      <c r="B82" s="2">
        <v>30</v>
      </c>
      <c r="C82" s="2">
        <v>30</v>
      </c>
      <c r="D82" s="4"/>
      <c r="E82" s="1">
        <v>4668</v>
      </c>
      <c r="F82" s="1" t="s">
        <v>3</v>
      </c>
      <c r="G82" s="1" t="s">
        <v>471</v>
      </c>
      <c r="H82" s="1">
        <v>121</v>
      </c>
      <c r="I82" s="1"/>
      <c r="J82" s="1">
        <v>2</v>
      </c>
      <c r="K82" s="1" t="s">
        <v>473</v>
      </c>
      <c r="L82" s="1">
        <v>3</v>
      </c>
      <c r="M82" s="1">
        <v>3</v>
      </c>
      <c r="N82" s="3">
        <v>0.58333333333333337</v>
      </c>
      <c r="O82" s="3">
        <v>0.63888888888888895</v>
      </c>
      <c r="P82" s="1" t="s">
        <v>10</v>
      </c>
      <c r="Q82" s="1" t="s">
        <v>15</v>
      </c>
      <c r="R82" s="1" t="s">
        <v>70</v>
      </c>
      <c r="S82" s="1">
        <v>250</v>
      </c>
      <c r="T82" s="1" t="s">
        <v>474</v>
      </c>
      <c r="U82" s="1">
        <f>IF(B82&lt;C82,C82,B82)</f>
        <v>30</v>
      </c>
      <c r="V82" s="6">
        <f>IF(B82=0,C82/U82,C82/B82)</f>
        <v>1</v>
      </c>
      <c r="W82" s="1"/>
      <c r="X82" s="3">
        <f>O82-N82</f>
        <v>5.555555555555558E-2</v>
      </c>
      <c r="Y82" s="1" t="str">
        <f>IFERROR(FIND(Y$3,$Q82),"")</f>
        <v/>
      </c>
      <c r="Z82" s="1">
        <f>IFERROR(FIND(Z$3,$Q82),"")</f>
        <v>1</v>
      </c>
      <c r="AA82" s="1" t="str">
        <f>IFERROR(FIND(AA$3,$Q82),"")</f>
        <v/>
      </c>
      <c r="AB82" s="1">
        <f>IFERROR(FIND(AB$3,$Q82),"")</f>
        <v>2</v>
      </c>
      <c r="AC82" s="1" t="str">
        <f>IFERROR(FIND(AC$3,$Q82),"")</f>
        <v/>
      </c>
      <c r="AD82" s="1" t="str">
        <f>IFERROR(FIND(AD$3,$Q82),"")</f>
        <v/>
      </c>
      <c r="AE82" s="1">
        <f>COUNT(Y82:AD82)</f>
        <v>2</v>
      </c>
      <c r="AF82" s="1">
        <f t="shared" si="1"/>
        <v>100</v>
      </c>
      <c r="AG82" s="1"/>
      <c r="AH82" s="1"/>
      <c r="AI82" s="1"/>
      <c r="AJ82" s="1"/>
      <c r="AK82" s="1"/>
    </row>
    <row r="83" spans="1:37" x14ac:dyDescent="0.3">
      <c r="A83" s="2">
        <v>320</v>
      </c>
      <c r="B83" s="2">
        <v>10</v>
      </c>
      <c r="C83" s="2">
        <v>5</v>
      </c>
      <c r="D83" s="4"/>
      <c r="E83" s="1">
        <v>3993</v>
      </c>
      <c r="F83" s="1" t="s">
        <v>3</v>
      </c>
      <c r="G83" s="1" t="s">
        <v>391</v>
      </c>
      <c r="H83" s="1">
        <v>121</v>
      </c>
      <c r="I83" s="1"/>
      <c r="J83" s="1">
        <v>1</v>
      </c>
      <c r="K83" s="1" t="s">
        <v>398</v>
      </c>
      <c r="L83" s="1">
        <v>1</v>
      </c>
      <c r="M83" s="1">
        <v>1</v>
      </c>
      <c r="N83" s="1"/>
      <c r="O83" s="1"/>
      <c r="P83" s="1"/>
      <c r="Q83" s="1" t="s">
        <v>29</v>
      </c>
      <c r="R83" s="1" t="s">
        <v>29</v>
      </c>
      <c r="S83" s="1" t="s">
        <v>29</v>
      </c>
      <c r="T83" s="1" t="s">
        <v>354</v>
      </c>
      <c r="U83" s="1">
        <f>IF(B83&lt;C83,C83,B83)</f>
        <v>10</v>
      </c>
      <c r="V83" s="6">
        <f>IF(B83=0,C83/U83,C83/B83)</f>
        <v>0.5</v>
      </c>
      <c r="W83" s="1"/>
      <c r="X83" s="3">
        <f>O83-N83</f>
        <v>0</v>
      </c>
      <c r="Y83" s="1" t="str">
        <f>IFERROR(FIND(Y$3,$Q83),"")</f>
        <v/>
      </c>
      <c r="Z83" s="1" t="str">
        <f>IFERROR(FIND(Z$3,$Q83),"")</f>
        <v/>
      </c>
      <c r="AA83" s="1" t="str">
        <f>IFERROR(FIND(AA$3,$Q83),"")</f>
        <v/>
      </c>
      <c r="AB83" s="1" t="str">
        <f>IFERROR(FIND(AB$3,$Q83),"")</f>
        <v/>
      </c>
      <c r="AC83" s="1" t="str">
        <f>IFERROR(FIND(AC$3,$Q83),"")</f>
        <v/>
      </c>
      <c r="AD83" s="1">
        <f>IFERROR(FIND(AD$3,$Q83),"")</f>
        <v>1</v>
      </c>
      <c r="AE83" s="1">
        <f>COUNT(Y83:AD83)</f>
        <v>1</v>
      </c>
      <c r="AF83" s="1">
        <f t="shared" si="1"/>
        <v>100</v>
      </c>
      <c r="AG83" s="1"/>
      <c r="AH83" s="1"/>
      <c r="AI83" s="1"/>
      <c r="AJ83" s="1"/>
      <c r="AK83" s="1"/>
    </row>
    <row r="84" spans="1:37" x14ac:dyDescent="0.3">
      <c r="A84" s="2">
        <v>321</v>
      </c>
      <c r="B84" s="2">
        <v>10</v>
      </c>
      <c r="C84" s="2">
        <v>2</v>
      </c>
      <c r="D84" s="4"/>
      <c r="E84" s="1">
        <v>3994</v>
      </c>
      <c r="F84" s="1" t="s">
        <v>3</v>
      </c>
      <c r="G84" s="1" t="s">
        <v>391</v>
      </c>
      <c r="H84" s="1">
        <v>121</v>
      </c>
      <c r="I84" s="1"/>
      <c r="J84" s="1">
        <v>2</v>
      </c>
      <c r="K84" s="1" t="s">
        <v>398</v>
      </c>
      <c r="L84" s="1">
        <v>2</v>
      </c>
      <c r="M84" s="1">
        <v>2</v>
      </c>
      <c r="N84" s="1"/>
      <c r="O84" s="1"/>
      <c r="P84" s="1"/>
      <c r="Q84" s="1" t="s">
        <v>29</v>
      </c>
      <c r="R84" s="1" t="s">
        <v>29</v>
      </c>
      <c r="S84" s="1" t="s">
        <v>29</v>
      </c>
      <c r="T84" s="1" t="s">
        <v>354</v>
      </c>
      <c r="U84" s="1">
        <f>IF(B84&lt;C84,C84,B84)</f>
        <v>10</v>
      </c>
      <c r="V84" s="6">
        <f>IF(B84=0,C84/U84,C84/B84)</f>
        <v>0.2</v>
      </c>
      <c r="W84" s="1"/>
      <c r="X84" s="3">
        <f>O84-N84</f>
        <v>0</v>
      </c>
      <c r="Y84" s="1" t="str">
        <f>IFERROR(FIND(Y$3,$Q84),"")</f>
        <v/>
      </c>
      <c r="Z84" s="1" t="str">
        <f>IFERROR(FIND(Z$3,$Q84),"")</f>
        <v/>
      </c>
      <c r="AA84" s="1" t="str">
        <f>IFERROR(FIND(AA$3,$Q84),"")</f>
        <v/>
      </c>
      <c r="AB84" s="1" t="str">
        <f>IFERROR(FIND(AB$3,$Q84),"")</f>
        <v/>
      </c>
      <c r="AC84" s="1" t="str">
        <f>IFERROR(FIND(AC$3,$Q84),"")</f>
        <v/>
      </c>
      <c r="AD84" s="1">
        <f>IFERROR(FIND(AD$3,$Q84),"")</f>
        <v>1</v>
      </c>
      <c r="AE84" s="1">
        <f>COUNT(Y84:AD84)</f>
        <v>1</v>
      </c>
      <c r="AF84" s="1">
        <f t="shared" si="1"/>
        <v>100</v>
      </c>
      <c r="AG84" s="1"/>
      <c r="AH84" s="1"/>
      <c r="AI84" s="1"/>
      <c r="AJ84" s="1"/>
      <c r="AK84" s="1"/>
    </row>
    <row r="85" spans="1:37" x14ac:dyDescent="0.3">
      <c r="A85" s="2">
        <v>322</v>
      </c>
      <c r="B85" s="2">
        <v>10</v>
      </c>
      <c r="C85" s="2">
        <v>2</v>
      </c>
      <c r="D85" s="4"/>
      <c r="E85" s="1">
        <v>3995</v>
      </c>
      <c r="F85" s="1" t="s">
        <v>3</v>
      </c>
      <c r="G85" s="1" t="s">
        <v>391</v>
      </c>
      <c r="H85" s="1">
        <v>122</v>
      </c>
      <c r="I85" s="1"/>
      <c r="J85" s="1">
        <v>1</v>
      </c>
      <c r="K85" s="1" t="s">
        <v>399</v>
      </c>
      <c r="L85" s="1">
        <v>1</v>
      </c>
      <c r="M85" s="1">
        <v>1</v>
      </c>
      <c r="N85" s="1"/>
      <c r="O85" s="1"/>
      <c r="P85" s="1"/>
      <c r="Q85" s="1" t="s">
        <v>29</v>
      </c>
      <c r="R85" s="1" t="s">
        <v>29</v>
      </c>
      <c r="S85" s="1" t="s">
        <v>29</v>
      </c>
      <c r="T85" s="1" t="s">
        <v>354</v>
      </c>
      <c r="U85" s="1">
        <f>IF(B85&lt;C85,C85,B85)</f>
        <v>10</v>
      </c>
      <c r="V85" s="6">
        <f>IF(B85=0,C85/U85,C85/B85)</f>
        <v>0.2</v>
      </c>
      <c r="W85" s="1"/>
      <c r="X85" s="3">
        <f>O85-N85</f>
        <v>0</v>
      </c>
      <c r="Y85" s="1" t="str">
        <f>IFERROR(FIND(Y$3,$Q85),"")</f>
        <v/>
      </c>
      <c r="Z85" s="1" t="str">
        <f>IFERROR(FIND(Z$3,$Q85),"")</f>
        <v/>
      </c>
      <c r="AA85" s="1" t="str">
        <f>IFERROR(FIND(AA$3,$Q85),"")</f>
        <v/>
      </c>
      <c r="AB85" s="1" t="str">
        <f>IFERROR(FIND(AB$3,$Q85),"")</f>
        <v/>
      </c>
      <c r="AC85" s="1" t="str">
        <f>IFERROR(FIND(AC$3,$Q85),"")</f>
        <v/>
      </c>
      <c r="AD85" s="1">
        <f>IFERROR(FIND(AD$3,$Q85),"")</f>
        <v>1</v>
      </c>
      <c r="AE85" s="1">
        <f>COUNT(Y85:AD85)</f>
        <v>1</v>
      </c>
      <c r="AF85" s="1">
        <f t="shared" si="1"/>
        <v>100</v>
      </c>
      <c r="AG85" s="1"/>
      <c r="AH85" s="1"/>
      <c r="AI85" s="1"/>
      <c r="AJ85" s="1"/>
      <c r="AK85" s="1"/>
    </row>
    <row r="86" spans="1:37" x14ac:dyDescent="0.3">
      <c r="A86" s="2">
        <v>323</v>
      </c>
      <c r="B86" s="2">
        <v>10</v>
      </c>
      <c r="C86" s="2">
        <v>1</v>
      </c>
      <c r="D86" s="4"/>
      <c r="E86" s="1">
        <v>3996</v>
      </c>
      <c r="F86" s="1" t="s">
        <v>3</v>
      </c>
      <c r="G86" s="1" t="s">
        <v>391</v>
      </c>
      <c r="H86" s="1">
        <v>122</v>
      </c>
      <c r="I86" s="1"/>
      <c r="J86" s="1">
        <v>2</v>
      </c>
      <c r="K86" s="1" t="s">
        <v>399</v>
      </c>
      <c r="L86" s="1">
        <v>2</v>
      </c>
      <c r="M86" s="1">
        <v>2</v>
      </c>
      <c r="N86" s="1"/>
      <c r="O86" s="1"/>
      <c r="P86" s="1"/>
      <c r="Q86" s="1" t="s">
        <v>29</v>
      </c>
      <c r="R86" s="1" t="s">
        <v>29</v>
      </c>
      <c r="S86" s="1" t="s">
        <v>29</v>
      </c>
      <c r="T86" s="1" t="s">
        <v>354</v>
      </c>
      <c r="U86" s="1">
        <f>IF(B86&lt;C86,C86,B86)</f>
        <v>10</v>
      </c>
      <c r="V86" s="6">
        <f>IF(B86=0,C86/U86,C86/B86)</f>
        <v>0.1</v>
      </c>
      <c r="W86" s="1"/>
      <c r="X86" s="3">
        <f>O86-N86</f>
        <v>0</v>
      </c>
      <c r="Y86" s="1" t="str">
        <f>IFERROR(FIND(Y$3,$Q86),"")</f>
        <v/>
      </c>
      <c r="Z86" s="1" t="str">
        <f>IFERROR(FIND(Z$3,$Q86),"")</f>
        <v/>
      </c>
      <c r="AA86" s="1" t="str">
        <f>IFERROR(FIND(AA$3,$Q86),"")</f>
        <v/>
      </c>
      <c r="AB86" s="1" t="str">
        <f>IFERROR(FIND(AB$3,$Q86),"")</f>
        <v/>
      </c>
      <c r="AC86" s="1" t="str">
        <f>IFERROR(FIND(AC$3,$Q86),"")</f>
        <v/>
      </c>
      <c r="AD86" s="1">
        <f>IFERROR(FIND(AD$3,$Q86),"")</f>
        <v>1</v>
      </c>
      <c r="AE86" s="1">
        <f>COUNT(Y86:AD86)</f>
        <v>1</v>
      </c>
      <c r="AF86" s="1">
        <f t="shared" si="1"/>
        <v>100</v>
      </c>
      <c r="AG86" s="1"/>
      <c r="AH86" s="1"/>
      <c r="AI86" s="1"/>
      <c r="AJ86" s="1"/>
      <c r="AK86" s="1"/>
    </row>
    <row r="87" spans="1:37" x14ac:dyDescent="0.3">
      <c r="A87" s="2">
        <v>434</v>
      </c>
      <c r="B87" s="2">
        <v>25</v>
      </c>
      <c r="C87" s="2">
        <v>25</v>
      </c>
      <c r="D87" s="4"/>
      <c r="E87" s="1">
        <v>4690</v>
      </c>
      <c r="F87" s="1" t="s">
        <v>3</v>
      </c>
      <c r="G87" s="1" t="s">
        <v>511</v>
      </c>
      <c r="H87" s="1">
        <v>130</v>
      </c>
      <c r="I87" s="1"/>
      <c r="J87" s="1">
        <v>2</v>
      </c>
      <c r="K87" s="1" t="s">
        <v>512</v>
      </c>
      <c r="L87" s="1">
        <v>3</v>
      </c>
      <c r="M87" s="1">
        <v>3</v>
      </c>
      <c r="N87" s="3">
        <v>0.375</v>
      </c>
      <c r="O87" s="3">
        <v>0.40972222222222227</v>
      </c>
      <c r="P87" s="1" t="s">
        <v>564</v>
      </c>
      <c r="Q87" s="1" t="s">
        <v>6</v>
      </c>
      <c r="R87" s="1" t="s">
        <v>70</v>
      </c>
      <c r="S87" s="1">
        <v>280</v>
      </c>
      <c r="T87" s="1" t="s">
        <v>514</v>
      </c>
      <c r="U87" s="1">
        <f>IF(B87&lt;C87,C87,B87)</f>
        <v>25</v>
      </c>
      <c r="V87" s="6">
        <f>IF(B87=0,C87/U87,C87/B87)</f>
        <v>1</v>
      </c>
      <c r="W87" s="1" t="s">
        <v>592</v>
      </c>
      <c r="X87" s="3">
        <f>O87-N87</f>
        <v>3.4722222222222265E-2</v>
      </c>
      <c r="Y87" s="1">
        <f>IFERROR(FIND(Y$3,$Q87),"")</f>
        <v>1</v>
      </c>
      <c r="Z87" s="1" t="str">
        <f>IFERROR(FIND(Z$3,$Q87),"")</f>
        <v/>
      </c>
      <c r="AA87" s="1">
        <f>IFERROR(FIND(AA$3,$Q87),"")</f>
        <v>2</v>
      </c>
      <c r="AB87" s="1" t="str">
        <f>IFERROR(FIND(AB$3,$Q87),"")</f>
        <v/>
      </c>
      <c r="AC87" s="1">
        <f>IFERROR(FIND(AC$3,$Q87),"")</f>
        <v>3</v>
      </c>
      <c r="AD87" s="1" t="str">
        <f>IFERROR(FIND(AD$3,$Q87),"")</f>
        <v/>
      </c>
      <c r="AE87" s="1">
        <f>COUNT(Y87:AD87)</f>
        <v>3</v>
      </c>
      <c r="AF87" s="1">
        <f t="shared" si="1"/>
        <v>100</v>
      </c>
      <c r="AG87" s="1" t="s">
        <v>578</v>
      </c>
      <c r="AH87" s="1" t="s">
        <v>597</v>
      </c>
      <c r="AI87" s="1" t="s">
        <v>595</v>
      </c>
      <c r="AJ87" s="1"/>
      <c r="AK87" s="1"/>
    </row>
    <row r="88" spans="1:37" x14ac:dyDescent="0.3">
      <c r="A88" s="2">
        <v>433</v>
      </c>
      <c r="B88" s="2">
        <v>25</v>
      </c>
      <c r="C88" s="2">
        <v>24</v>
      </c>
      <c r="D88" s="4"/>
      <c r="E88" s="1">
        <v>4689</v>
      </c>
      <c r="F88" s="1" t="s">
        <v>3</v>
      </c>
      <c r="G88" s="1" t="s">
        <v>511</v>
      </c>
      <c r="H88" s="1">
        <v>130</v>
      </c>
      <c r="I88" s="1"/>
      <c r="J88" s="1">
        <v>1</v>
      </c>
      <c r="K88" s="1" t="s">
        <v>512</v>
      </c>
      <c r="L88" s="1">
        <v>3</v>
      </c>
      <c r="M88" s="1">
        <v>3</v>
      </c>
      <c r="N88" s="3">
        <v>0.41666666666666669</v>
      </c>
      <c r="O88" s="3">
        <v>0.4513888888888889</v>
      </c>
      <c r="P88" s="1" t="s">
        <v>564</v>
      </c>
      <c r="Q88" s="1" t="s">
        <v>6</v>
      </c>
      <c r="R88" s="1" t="s">
        <v>70</v>
      </c>
      <c r="S88" s="1">
        <v>470</v>
      </c>
      <c r="T88" s="1" t="s">
        <v>513</v>
      </c>
      <c r="U88" s="1">
        <f>IF(B88&lt;C88,C88,B88)</f>
        <v>25</v>
      </c>
      <c r="V88" s="6">
        <f>IF(B88=0,C88/U88,C88/B88)</f>
        <v>0.96</v>
      </c>
      <c r="W88" s="1" t="s">
        <v>592</v>
      </c>
      <c r="X88" s="3">
        <f>O88-N88</f>
        <v>3.472222222222221E-2</v>
      </c>
      <c r="Y88" s="1">
        <f>IFERROR(FIND(Y$3,$Q88),"")</f>
        <v>1</v>
      </c>
      <c r="Z88" s="1" t="str">
        <f>IFERROR(FIND(Z$3,$Q88),"")</f>
        <v/>
      </c>
      <c r="AA88" s="1">
        <f>IFERROR(FIND(AA$3,$Q88),"")</f>
        <v>2</v>
      </c>
      <c r="AB88" s="1" t="str">
        <f>IFERROR(FIND(AB$3,$Q88),"")</f>
        <v/>
      </c>
      <c r="AC88" s="1">
        <f>IFERROR(FIND(AC$3,$Q88),"")</f>
        <v>3</v>
      </c>
      <c r="AD88" s="1" t="str">
        <f>IFERROR(FIND(AD$3,$Q88),"")</f>
        <v/>
      </c>
      <c r="AE88" s="1">
        <f>COUNT(Y88:AD88)</f>
        <v>3</v>
      </c>
      <c r="AF88" s="1">
        <f t="shared" si="1"/>
        <v>100</v>
      </c>
      <c r="AG88" s="1" t="s">
        <v>578</v>
      </c>
      <c r="AH88" s="1" t="s">
        <v>597</v>
      </c>
      <c r="AI88" s="1" t="s">
        <v>595</v>
      </c>
      <c r="AJ88" s="1"/>
      <c r="AK88" s="1"/>
    </row>
    <row r="89" spans="1:37" x14ac:dyDescent="0.3">
      <c r="A89" s="2">
        <v>110</v>
      </c>
      <c r="B89" s="2">
        <v>24</v>
      </c>
      <c r="C89" s="2">
        <v>23</v>
      </c>
      <c r="D89" s="4"/>
      <c r="E89" s="1">
        <v>3961</v>
      </c>
      <c r="F89" s="1" t="s">
        <v>3</v>
      </c>
      <c r="G89" s="1" t="s">
        <v>144</v>
      </c>
      <c r="H89" s="1">
        <v>131</v>
      </c>
      <c r="I89" s="1"/>
      <c r="J89" s="1">
        <v>1</v>
      </c>
      <c r="K89" s="1" t="s">
        <v>149</v>
      </c>
      <c r="L89" s="1">
        <v>3</v>
      </c>
      <c r="M89" s="1">
        <v>3</v>
      </c>
      <c r="N89" s="3">
        <v>0.375</v>
      </c>
      <c r="O89" s="3">
        <v>0.40972222222222227</v>
      </c>
      <c r="P89" s="1" t="s">
        <v>564</v>
      </c>
      <c r="Q89" s="1" t="s">
        <v>6</v>
      </c>
      <c r="R89" s="1" t="s">
        <v>146</v>
      </c>
      <c r="S89" s="1">
        <v>111</v>
      </c>
      <c r="T89" s="1" t="s">
        <v>150</v>
      </c>
      <c r="U89" s="1">
        <f>IF(B89&lt;C89,C89,B89)</f>
        <v>24</v>
      </c>
      <c r="V89" s="6">
        <f>IF(B89=0,C89/U89,C89/B89)</f>
        <v>0.95833333333333337</v>
      </c>
      <c r="W89" s="1" t="s">
        <v>592</v>
      </c>
      <c r="X89" s="3">
        <f>O89-N89</f>
        <v>3.4722222222222265E-2</v>
      </c>
      <c r="Y89" s="1">
        <f>IFERROR(FIND(Y$3,$Q89),"")</f>
        <v>1</v>
      </c>
      <c r="Z89" s="1" t="str">
        <f>IFERROR(FIND(Z$3,$Q89),"")</f>
        <v/>
      </c>
      <c r="AA89" s="1">
        <f>IFERROR(FIND(AA$3,$Q89),"")</f>
        <v>2</v>
      </c>
      <c r="AB89" s="1" t="str">
        <f>IFERROR(FIND(AB$3,$Q89),"")</f>
        <v/>
      </c>
      <c r="AC89" s="1">
        <f>IFERROR(FIND(AC$3,$Q89),"")</f>
        <v>3</v>
      </c>
      <c r="AD89" s="1" t="str">
        <f>IFERROR(FIND(AD$3,$Q89),"")</f>
        <v/>
      </c>
      <c r="AE89" s="1">
        <f>COUNT(Y89:AD89)</f>
        <v>3</v>
      </c>
      <c r="AF89" s="1">
        <f t="shared" si="1"/>
        <v>100</v>
      </c>
      <c r="AG89" s="1" t="s">
        <v>578</v>
      </c>
      <c r="AH89" s="1" t="s">
        <v>597</v>
      </c>
      <c r="AI89" s="1" t="s">
        <v>595</v>
      </c>
      <c r="AJ89" s="1"/>
      <c r="AK89" s="1"/>
    </row>
    <row r="90" spans="1:37" x14ac:dyDescent="0.3">
      <c r="A90" s="2">
        <v>112</v>
      </c>
      <c r="B90" s="2">
        <v>24</v>
      </c>
      <c r="C90" s="2">
        <v>24</v>
      </c>
      <c r="D90" s="4"/>
      <c r="E90" s="1">
        <v>3963</v>
      </c>
      <c r="F90" s="1" t="s">
        <v>3</v>
      </c>
      <c r="G90" s="1" t="s">
        <v>144</v>
      </c>
      <c r="H90" s="1">
        <v>131</v>
      </c>
      <c r="I90" s="1"/>
      <c r="J90" s="1">
        <v>3</v>
      </c>
      <c r="K90" s="1" t="s">
        <v>149</v>
      </c>
      <c r="L90" s="1">
        <v>3</v>
      </c>
      <c r="M90" s="1">
        <v>3</v>
      </c>
      <c r="N90" s="3">
        <v>0.39583333333333331</v>
      </c>
      <c r="O90" s="3">
        <v>0.4513888888888889</v>
      </c>
      <c r="P90" s="1" t="s">
        <v>564</v>
      </c>
      <c r="Q90" s="1" t="s">
        <v>15</v>
      </c>
      <c r="R90" s="1" t="s">
        <v>146</v>
      </c>
      <c r="S90" s="1">
        <v>312</v>
      </c>
      <c r="T90" s="1" t="s">
        <v>151</v>
      </c>
      <c r="U90" s="1">
        <f>IF(B90&lt;C90,C90,B90)</f>
        <v>24</v>
      </c>
      <c r="V90" s="6">
        <f>IF(B90=0,C90/U90,C90/B90)</f>
        <v>1</v>
      </c>
      <c r="W90" s="1" t="s">
        <v>592</v>
      </c>
      <c r="X90" s="3">
        <f>O90-N90</f>
        <v>5.555555555555558E-2</v>
      </c>
      <c r="Y90" s="1" t="str">
        <f>IFERROR(FIND(Y$3,$Q90),"")</f>
        <v/>
      </c>
      <c r="Z90" s="1">
        <f>IFERROR(FIND(Z$3,$Q90),"")</f>
        <v>1</v>
      </c>
      <c r="AA90" s="1" t="str">
        <f>IFERROR(FIND(AA$3,$Q90),"")</f>
        <v/>
      </c>
      <c r="AB90" s="1">
        <f>IFERROR(FIND(AB$3,$Q90),"")</f>
        <v>2</v>
      </c>
      <c r="AC90" s="1" t="str">
        <f>IFERROR(FIND(AC$3,$Q90),"")</f>
        <v/>
      </c>
      <c r="AD90" s="1" t="str">
        <f>IFERROR(FIND(AD$3,$Q90),"")</f>
        <v/>
      </c>
      <c r="AE90" s="1">
        <f>COUNT(Y90:AD90)</f>
        <v>2</v>
      </c>
      <c r="AF90" s="1">
        <f t="shared" si="1"/>
        <v>100</v>
      </c>
      <c r="AG90" s="1" t="s">
        <v>578</v>
      </c>
      <c r="AH90" s="1" t="s">
        <v>597</v>
      </c>
      <c r="AI90" s="1" t="s">
        <v>595</v>
      </c>
      <c r="AJ90" s="1"/>
      <c r="AK90" s="1"/>
    </row>
    <row r="91" spans="1:37" x14ac:dyDescent="0.3">
      <c r="A91" s="2">
        <v>111</v>
      </c>
      <c r="B91" s="2">
        <v>24</v>
      </c>
      <c r="C91" s="2">
        <v>24</v>
      </c>
      <c r="D91" s="4" t="s">
        <v>9</v>
      </c>
      <c r="E91" s="1">
        <v>3962</v>
      </c>
      <c r="F91" s="1" t="s">
        <v>3</v>
      </c>
      <c r="G91" s="1" t="s">
        <v>144</v>
      </c>
      <c r="H91" s="1">
        <v>131</v>
      </c>
      <c r="I91" s="1"/>
      <c r="J91" s="1">
        <v>2</v>
      </c>
      <c r="K91" s="1" t="s">
        <v>149</v>
      </c>
      <c r="L91" s="1">
        <v>3</v>
      </c>
      <c r="M91" s="1">
        <v>3</v>
      </c>
      <c r="N91" s="3">
        <v>0.41666666666666669</v>
      </c>
      <c r="O91" s="3">
        <v>0.4513888888888889</v>
      </c>
      <c r="P91" s="1" t="s">
        <v>564</v>
      </c>
      <c r="Q91" s="1" t="s">
        <v>6</v>
      </c>
      <c r="R91" s="1" t="s">
        <v>146</v>
      </c>
      <c r="S91" s="1">
        <v>111</v>
      </c>
      <c r="T91" s="1" t="s">
        <v>150</v>
      </c>
      <c r="U91" s="1">
        <f>IF(B91&lt;C91,C91,B91)</f>
        <v>24</v>
      </c>
      <c r="V91" s="6">
        <f>IF(B91=0,C91/U91,C91/B91)</f>
        <v>1</v>
      </c>
      <c r="W91" s="1" t="s">
        <v>592</v>
      </c>
      <c r="X91" s="3">
        <f>O91-N91</f>
        <v>3.472222222222221E-2</v>
      </c>
      <c r="Y91" s="1">
        <f>IFERROR(FIND(Y$3,$Q91),"")</f>
        <v>1</v>
      </c>
      <c r="Z91" s="1" t="str">
        <f>IFERROR(FIND(Z$3,$Q91),"")</f>
        <v/>
      </c>
      <c r="AA91" s="1">
        <f>IFERROR(FIND(AA$3,$Q91),"")</f>
        <v>2</v>
      </c>
      <c r="AB91" s="1" t="str">
        <f>IFERROR(FIND(AB$3,$Q91),"")</f>
        <v/>
      </c>
      <c r="AC91" s="1">
        <f>IFERROR(FIND(AC$3,$Q91),"")</f>
        <v>3</v>
      </c>
      <c r="AD91" s="1" t="str">
        <f>IFERROR(FIND(AD$3,$Q91),"")</f>
        <v/>
      </c>
      <c r="AE91" s="1">
        <f>COUNT(Y91:AD91)</f>
        <v>3</v>
      </c>
      <c r="AF91" s="1">
        <f t="shared" si="1"/>
        <v>100</v>
      </c>
      <c r="AG91" s="1" t="s">
        <v>578</v>
      </c>
      <c r="AH91" s="1" t="s">
        <v>597</v>
      </c>
      <c r="AI91" s="1" t="s">
        <v>595</v>
      </c>
      <c r="AJ91" s="1"/>
      <c r="AK91" s="1"/>
    </row>
    <row r="92" spans="1:37" x14ac:dyDescent="0.3">
      <c r="A92" s="2">
        <v>390</v>
      </c>
      <c r="B92" s="2">
        <v>25</v>
      </c>
      <c r="C92" s="2">
        <v>20</v>
      </c>
      <c r="D92" s="4"/>
      <c r="E92" s="1">
        <v>4843</v>
      </c>
      <c r="F92" s="1" t="s">
        <v>3</v>
      </c>
      <c r="G92" s="1" t="s">
        <v>460</v>
      </c>
      <c r="H92" s="1">
        <v>131</v>
      </c>
      <c r="I92" s="1"/>
      <c r="J92" s="1">
        <v>1</v>
      </c>
      <c r="K92" s="1" t="s">
        <v>463</v>
      </c>
      <c r="L92" s="1">
        <v>3</v>
      </c>
      <c r="M92" s="1">
        <v>3</v>
      </c>
      <c r="N92" s="3">
        <v>0.60416666666666663</v>
      </c>
      <c r="O92" s="3">
        <v>0.63888888888888895</v>
      </c>
      <c r="P92" s="1" t="s">
        <v>10</v>
      </c>
      <c r="Q92" s="1" t="s">
        <v>6</v>
      </c>
      <c r="R92" s="1" t="s">
        <v>146</v>
      </c>
      <c r="S92" s="1">
        <v>411</v>
      </c>
      <c r="T92" s="1" t="s">
        <v>464</v>
      </c>
      <c r="U92" s="1">
        <f>IF(B92&lt;C92,C92,B92)</f>
        <v>25</v>
      </c>
      <c r="V92" s="6">
        <f>IF(B92=0,C92/U92,C92/B92)</f>
        <v>0.8</v>
      </c>
      <c r="W92" s="1" t="s">
        <v>592</v>
      </c>
      <c r="X92" s="3">
        <f>O92-N92</f>
        <v>3.4722222222222321E-2</v>
      </c>
      <c r="Y92" s="1">
        <f>IFERROR(FIND(Y$3,$Q92),"")</f>
        <v>1</v>
      </c>
      <c r="Z92" s="1" t="str">
        <f>IFERROR(FIND(Z$3,$Q92),"")</f>
        <v/>
      </c>
      <c r="AA92" s="1">
        <f>IFERROR(FIND(AA$3,$Q92),"")</f>
        <v>2</v>
      </c>
      <c r="AB92" s="1" t="str">
        <f>IFERROR(FIND(AB$3,$Q92),"")</f>
        <v/>
      </c>
      <c r="AC92" s="1">
        <f>IFERROR(FIND(AC$3,$Q92),"")</f>
        <v>3</v>
      </c>
      <c r="AD92" s="1" t="str">
        <f>IFERROR(FIND(AD$3,$Q92),"")</f>
        <v/>
      </c>
      <c r="AE92" s="1">
        <f>COUNT(Y92:AD92)</f>
        <v>3</v>
      </c>
      <c r="AF92" s="1">
        <f t="shared" si="1"/>
        <v>100</v>
      </c>
      <c r="AG92" s="1" t="s">
        <v>578</v>
      </c>
      <c r="AH92" s="1" t="s">
        <v>597</v>
      </c>
      <c r="AI92" s="1" t="s">
        <v>595</v>
      </c>
      <c r="AJ92" s="1"/>
      <c r="AK92" s="1"/>
    </row>
    <row r="93" spans="1:37" x14ac:dyDescent="0.3">
      <c r="A93" s="2">
        <v>324</v>
      </c>
      <c r="B93" s="2">
        <v>10</v>
      </c>
      <c r="C93" s="2">
        <v>1</v>
      </c>
      <c r="D93" s="4"/>
      <c r="E93" s="1">
        <v>3997</v>
      </c>
      <c r="F93" s="1" t="s">
        <v>3</v>
      </c>
      <c r="G93" s="1" t="s">
        <v>391</v>
      </c>
      <c r="H93" s="1">
        <v>131</v>
      </c>
      <c r="I93" s="1"/>
      <c r="J93" s="1">
        <v>1</v>
      </c>
      <c r="K93" s="1" t="s">
        <v>400</v>
      </c>
      <c r="L93" s="1">
        <v>1</v>
      </c>
      <c r="M93" s="1">
        <v>1</v>
      </c>
      <c r="N93" s="1"/>
      <c r="O93" s="1"/>
      <c r="P93" s="1"/>
      <c r="Q93" s="1" t="s">
        <v>29</v>
      </c>
      <c r="R93" s="1" t="s">
        <v>29</v>
      </c>
      <c r="S93" s="1" t="s">
        <v>29</v>
      </c>
      <c r="T93" s="1" t="s">
        <v>401</v>
      </c>
      <c r="U93" s="1">
        <f>IF(B93&lt;C93,C93,B93)</f>
        <v>10</v>
      </c>
      <c r="V93" s="6">
        <f>IF(B93=0,C93/U93,C93/B93)</f>
        <v>0.1</v>
      </c>
      <c r="W93" s="1"/>
      <c r="X93" s="3">
        <f>O93-N93</f>
        <v>0</v>
      </c>
      <c r="Y93" s="1" t="str">
        <f>IFERROR(FIND(Y$3,$Q93),"")</f>
        <v/>
      </c>
      <c r="Z93" s="1" t="str">
        <f>IFERROR(FIND(Z$3,$Q93),"")</f>
        <v/>
      </c>
      <c r="AA93" s="1" t="str">
        <f>IFERROR(FIND(AA$3,$Q93),"")</f>
        <v/>
      </c>
      <c r="AB93" s="1" t="str">
        <f>IFERROR(FIND(AB$3,$Q93),"")</f>
        <v/>
      </c>
      <c r="AC93" s="1" t="str">
        <f>IFERROR(FIND(AC$3,$Q93),"")</f>
        <v/>
      </c>
      <c r="AD93" s="1">
        <f>IFERROR(FIND(AD$3,$Q93),"")</f>
        <v>1</v>
      </c>
      <c r="AE93" s="1">
        <f>COUNT(Y93:AD93)</f>
        <v>1</v>
      </c>
      <c r="AF93" s="1">
        <f t="shared" si="1"/>
        <v>100</v>
      </c>
      <c r="AG93" s="1"/>
      <c r="AH93" s="1"/>
      <c r="AI93" s="1"/>
      <c r="AJ93" s="1"/>
      <c r="AK93" s="1"/>
    </row>
    <row r="94" spans="1:37" x14ac:dyDescent="0.3">
      <c r="A94" s="2">
        <v>325</v>
      </c>
      <c r="B94" s="2">
        <v>10</v>
      </c>
      <c r="C94" s="2">
        <v>0</v>
      </c>
      <c r="D94" s="4"/>
      <c r="E94" s="1">
        <v>3998</v>
      </c>
      <c r="F94" s="1" t="s">
        <v>3</v>
      </c>
      <c r="G94" s="1" t="s">
        <v>391</v>
      </c>
      <c r="H94" s="1">
        <v>131</v>
      </c>
      <c r="I94" s="1"/>
      <c r="J94" s="1">
        <v>2</v>
      </c>
      <c r="K94" s="1" t="s">
        <v>400</v>
      </c>
      <c r="L94" s="1">
        <v>2</v>
      </c>
      <c r="M94" s="1">
        <v>2</v>
      </c>
      <c r="N94" s="1"/>
      <c r="O94" s="1"/>
      <c r="P94" s="1"/>
      <c r="Q94" s="1" t="s">
        <v>29</v>
      </c>
      <c r="R94" s="1" t="s">
        <v>29</v>
      </c>
      <c r="S94" s="1" t="s">
        <v>29</v>
      </c>
      <c r="T94" s="1" t="s">
        <v>401</v>
      </c>
      <c r="U94" s="1">
        <f>IF(B94&lt;C94,C94,B94)</f>
        <v>10</v>
      </c>
      <c r="V94" s="6">
        <f>IF(B94=0,C94/U94,C94/B94)</f>
        <v>0</v>
      </c>
      <c r="W94" s="1"/>
      <c r="X94" s="3">
        <f>O94-N94</f>
        <v>0</v>
      </c>
      <c r="Y94" s="1" t="str">
        <f>IFERROR(FIND(Y$3,$Q94),"")</f>
        <v/>
      </c>
      <c r="Z94" s="1" t="str">
        <f>IFERROR(FIND(Z$3,$Q94),"")</f>
        <v/>
      </c>
      <c r="AA94" s="1" t="str">
        <f>IFERROR(FIND(AA$3,$Q94),"")</f>
        <v/>
      </c>
      <c r="AB94" s="1" t="str">
        <f>IFERROR(FIND(AB$3,$Q94),"")</f>
        <v/>
      </c>
      <c r="AC94" s="1" t="str">
        <f>IFERROR(FIND(AC$3,$Q94),"")</f>
        <v/>
      </c>
      <c r="AD94" s="1">
        <f>IFERROR(FIND(AD$3,$Q94),"")</f>
        <v>1</v>
      </c>
      <c r="AE94" s="1">
        <f>COUNT(Y94:AD94)</f>
        <v>1</v>
      </c>
      <c r="AF94" s="1">
        <f t="shared" si="1"/>
        <v>100</v>
      </c>
      <c r="AG94" s="1"/>
      <c r="AH94" s="1"/>
      <c r="AI94" s="1"/>
      <c r="AJ94" s="1"/>
      <c r="AK94" s="1"/>
    </row>
    <row r="95" spans="1:37" x14ac:dyDescent="0.3">
      <c r="A95" s="2">
        <v>326</v>
      </c>
      <c r="B95" s="2">
        <v>10</v>
      </c>
      <c r="C95" s="2">
        <v>0</v>
      </c>
      <c r="D95" s="4"/>
      <c r="E95" s="1">
        <v>3999</v>
      </c>
      <c r="F95" s="1" t="s">
        <v>3</v>
      </c>
      <c r="G95" s="1" t="s">
        <v>391</v>
      </c>
      <c r="H95" s="1">
        <v>132</v>
      </c>
      <c r="I95" s="1"/>
      <c r="J95" s="1">
        <v>1</v>
      </c>
      <c r="K95" s="1" t="s">
        <v>402</v>
      </c>
      <c r="L95" s="1">
        <v>1</v>
      </c>
      <c r="M95" s="1">
        <v>1</v>
      </c>
      <c r="N95" s="1"/>
      <c r="O95" s="1"/>
      <c r="P95" s="1"/>
      <c r="Q95" s="1" t="s">
        <v>29</v>
      </c>
      <c r="R95" s="1" t="s">
        <v>29</v>
      </c>
      <c r="S95" s="1" t="s">
        <v>29</v>
      </c>
      <c r="T95" s="1" t="s">
        <v>401</v>
      </c>
      <c r="U95" s="1">
        <f>IF(B95&lt;C95,C95,B95)</f>
        <v>10</v>
      </c>
      <c r="V95" s="6">
        <f>IF(B95=0,C95/U95,C95/B95)</f>
        <v>0</v>
      </c>
      <c r="W95" s="1"/>
      <c r="X95" s="3">
        <f>O95-N95</f>
        <v>0</v>
      </c>
      <c r="Y95" s="1" t="str">
        <f>IFERROR(FIND(Y$3,$Q95),"")</f>
        <v/>
      </c>
      <c r="Z95" s="1" t="str">
        <f>IFERROR(FIND(Z$3,$Q95),"")</f>
        <v/>
      </c>
      <c r="AA95" s="1" t="str">
        <f>IFERROR(FIND(AA$3,$Q95),"")</f>
        <v/>
      </c>
      <c r="AB95" s="1" t="str">
        <f>IFERROR(FIND(AB$3,$Q95),"")</f>
        <v/>
      </c>
      <c r="AC95" s="1" t="str">
        <f>IFERROR(FIND(AC$3,$Q95),"")</f>
        <v/>
      </c>
      <c r="AD95" s="1">
        <f>IFERROR(FIND(AD$3,$Q95),"")</f>
        <v>1</v>
      </c>
      <c r="AE95" s="1">
        <f>COUNT(Y95:AD95)</f>
        <v>1</v>
      </c>
      <c r="AF95" s="1">
        <f t="shared" si="1"/>
        <v>100</v>
      </c>
      <c r="AG95" s="1"/>
      <c r="AH95" s="1"/>
      <c r="AI95" s="1"/>
      <c r="AJ95" s="1"/>
      <c r="AK95" s="1"/>
    </row>
    <row r="96" spans="1:37" x14ac:dyDescent="0.3">
      <c r="A96" s="2">
        <v>327</v>
      </c>
      <c r="B96" s="2">
        <v>10</v>
      </c>
      <c r="C96" s="2">
        <v>0</v>
      </c>
      <c r="D96" s="4"/>
      <c r="E96" s="1">
        <v>4000</v>
      </c>
      <c r="F96" s="1" t="s">
        <v>3</v>
      </c>
      <c r="G96" s="1" t="s">
        <v>391</v>
      </c>
      <c r="H96" s="1">
        <v>132</v>
      </c>
      <c r="I96" s="1"/>
      <c r="J96" s="1">
        <v>2</v>
      </c>
      <c r="K96" s="1" t="s">
        <v>402</v>
      </c>
      <c r="L96" s="1">
        <v>2</v>
      </c>
      <c r="M96" s="1">
        <v>2</v>
      </c>
      <c r="N96" s="1"/>
      <c r="O96" s="1"/>
      <c r="P96" s="1"/>
      <c r="Q96" s="1" t="s">
        <v>29</v>
      </c>
      <c r="R96" s="1" t="s">
        <v>29</v>
      </c>
      <c r="S96" s="1" t="s">
        <v>29</v>
      </c>
      <c r="T96" s="1" t="s">
        <v>401</v>
      </c>
      <c r="U96" s="1">
        <f>IF(B96&lt;C96,C96,B96)</f>
        <v>10</v>
      </c>
      <c r="V96" s="6">
        <f>IF(B96=0,C96/U96,C96/B96)</f>
        <v>0</v>
      </c>
      <c r="W96" s="1"/>
      <c r="X96" s="3">
        <f>O96-N96</f>
        <v>0</v>
      </c>
      <c r="Y96" s="1" t="str">
        <f>IFERROR(FIND(Y$3,$Q96),"")</f>
        <v/>
      </c>
      <c r="Z96" s="1" t="str">
        <f>IFERROR(FIND(Z$3,$Q96),"")</f>
        <v/>
      </c>
      <c r="AA96" s="1" t="str">
        <f>IFERROR(FIND(AA$3,$Q96),"")</f>
        <v/>
      </c>
      <c r="AB96" s="1" t="str">
        <f>IFERROR(FIND(AB$3,$Q96),"")</f>
        <v/>
      </c>
      <c r="AC96" s="1" t="str">
        <f>IFERROR(FIND(AC$3,$Q96),"")</f>
        <v/>
      </c>
      <c r="AD96" s="1">
        <f>IFERROR(FIND(AD$3,$Q96),"")</f>
        <v>1</v>
      </c>
      <c r="AE96" s="1">
        <f>COUNT(Y96:AD96)</f>
        <v>1</v>
      </c>
      <c r="AF96" s="1">
        <f t="shared" si="1"/>
        <v>100</v>
      </c>
      <c r="AG96" s="1"/>
      <c r="AH96" s="1"/>
      <c r="AI96" s="1"/>
      <c r="AJ96" s="1"/>
      <c r="AK96" s="1"/>
    </row>
    <row r="97" spans="1:37" x14ac:dyDescent="0.3">
      <c r="A97" s="2">
        <v>328</v>
      </c>
      <c r="B97" s="2">
        <v>10</v>
      </c>
      <c r="C97" s="2">
        <v>0</v>
      </c>
      <c r="D97" s="4"/>
      <c r="E97" s="1">
        <v>4001</v>
      </c>
      <c r="F97" s="1" t="s">
        <v>3</v>
      </c>
      <c r="G97" s="1" t="s">
        <v>391</v>
      </c>
      <c r="H97" s="1">
        <v>133</v>
      </c>
      <c r="I97" s="1"/>
      <c r="J97" s="1">
        <v>1</v>
      </c>
      <c r="K97" s="1" t="s">
        <v>403</v>
      </c>
      <c r="L97" s="1">
        <v>1</v>
      </c>
      <c r="M97" s="1">
        <v>1</v>
      </c>
      <c r="N97" s="1"/>
      <c r="O97" s="1"/>
      <c r="P97" s="1"/>
      <c r="Q97" s="1" t="s">
        <v>29</v>
      </c>
      <c r="R97" s="1" t="s">
        <v>29</v>
      </c>
      <c r="S97" s="1" t="s">
        <v>29</v>
      </c>
      <c r="T97" s="1" t="s">
        <v>404</v>
      </c>
      <c r="U97" s="1">
        <f>IF(B97&lt;C97,C97,B97)</f>
        <v>10</v>
      </c>
      <c r="V97" s="6">
        <f>IF(B97=0,C97/U97,C97/B97)</f>
        <v>0</v>
      </c>
      <c r="W97" s="1"/>
      <c r="X97" s="3">
        <f>O97-N97</f>
        <v>0</v>
      </c>
      <c r="Y97" s="1" t="str">
        <f>IFERROR(FIND(Y$3,$Q97),"")</f>
        <v/>
      </c>
      <c r="Z97" s="1" t="str">
        <f>IFERROR(FIND(Z$3,$Q97),"")</f>
        <v/>
      </c>
      <c r="AA97" s="1" t="str">
        <f>IFERROR(FIND(AA$3,$Q97),"")</f>
        <v/>
      </c>
      <c r="AB97" s="1" t="str">
        <f>IFERROR(FIND(AB$3,$Q97),"")</f>
        <v/>
      </c>
      <c r="AC97" s="1" t="str">
        <f>IFERROR(FIND(AC$3,$Q97),"")</f>
        <v/>
      </c>
      <c r="AD97" s="1">
        <f>IFERROR(FIND(AD$3,$Q97),"")</f>
        <v>1</v>
      </c>
      <c r="AE97" s="1">
        <f>COUNT(Y97:AD97)</f>
        <v>1</v>
      </c>
      <c r="AF97" s="1">
        <f t="shared" si="1"/>
        <v>100</v>
      </c>
      <c r="AG97" s="1"/>
      <c r="AH97" s="1"/>
      <c r="AI97" s="1"/>
      <c r="AJ97" s="1"/>
      <c r="AK97" s="1"/>
    </row>
    <row r="98" spans="1:37" x14ac:dyDescent="0.3">
      <c r="A98" s="2">
        <v>329</v>
      </c>
      <c r="B98" s="2">
        <v>10</v>
      </c>
      <c r="C98" s="2">
        <v>0</v>
      </c>
      <c r="D98" s="4"/>
      <c r="E98" s="1">
        <v>4002</v>
      </c>
      <c r="F98" s="1" t="s">
        <v>3</v>
      </c>
      <c r="G98" s="1" t="s">
        <v>391</v>
      </c>
      <c r="H98" s="1">
        <v>133</v>
      </c>
      <c r="I98" s="1"/>
      <c r="J98" s="1">
        <v>2</v>
      </c>
      <c r="K98" s="1" t="s">
        <v>403</v>
      </c>
      <c r="L98" s="1">
        <v>2</v>
      </c>
      <c r="M98" s="1">
        <v>2</v>
      </c>
      <c r="N98" s="1"/>
      <c r="O98" s="1"/>
      <c r="P98" s="1"/>
      <c r="Q98" s="1" t="s">
        <v>29</v>
      </c>
      <c r="R98" s="1" t="s">
        <v>29</v>
      </c>
      <c r="S98" s="1" t="s">
        <v>29</v>
      </c>
      <c r="T98" s="1" t="s">
        <v>404</v>
      </c>
      <c r="U98" s="1">
        <f>IF(B98&lt;C98,C98,B98)</f>
        <v>10</v>
      </c>
      <c r="V98" s="6">
        <f>IF(B98=0,C98/U98,C98/B98)</f>
        <v>0</v>
      </c>
      <c r="W98" s="1"/>
      <c r="X98" s="3">
        <f>O98-N98</f>
        <v>0</v>
      </c>
      <c r="Y98" s="1" t="str">
        <f>IFERROR(FIND(Y$3,$Q98),"")</f>
        <v/>
      </c>
      <c r="Z98" s="1" t="str">
        <f>IFERROR(FIND(Z$3,$Q98),"")</f>
        <v/>
      </c>
      <c r="AA98" s="1" t="str">
        <f>IFERROR(FIND(AA$3,$Q98),"")</f>
        <v/>
      </c>
      <c r="AB98" s="1" t="str">
        <f>IFERROR(FIND(AB$3,$Q98),"")</f>
        <v/>
      </c>
      <c r="AC98" s="1" t="str">
        <f>IFERROR(FIND(AC$3,$Q98),"")</f>
        <v/>
      </c>
      <c r="AD98" s="1">
        <f>IFERROR(FIND(AD$3,$Q98),"")</f>
        <v>1</v>
      </c>
      <c r="AE98" s="1">
        <f>COUNT(Y98:AD98)</f>
        <v>1</v>
      </c>
      <c r="AF98" s="1">
        <f t="shared" si="1"/>
        <v>100</v>
      </c>
      <c r="AG98" s="1"/>
      <c r="AH98" s="1"/>
      <c r="AI98" s="1"/>
      <c r="AJ98" s="1"/>
      <c r="AK98" s="1"/>
    </row>
    <row r="99" spans="1:37" x14ac:dyDescent="0.3">
      <c r="A99" s="2">
        <v>330</v>
      </c>
      <c r="B99" s="2">
        <v>10</v>
      </c>
      <c r="C99" s="2">
        <v>0</v>
      </c>
      <c r="D99" s="4"/>
      <c r="E99" s="1">
        <v>4003</v>
      </c>
      <c r="F99" s="1" t="s">
        <v>3</v>
      </c>
      <c r="G99" s="1" t="s">
        <v>391</v>
      </c>
      <c r="H99" s="1">
        <v>134</v>
      </c>
      <c r="I99" s="1"/>
      <c r="J99" s="1">
        <v>1</v>
      </c>
      <c r="K99" s="1" t="s">
        <v>405</v>
      </c>
      <c r="L99" s="1">
        <v>1</v>
      </c>
      <c r="M99" s="1">
        <v>1</v>
      </c>
      <c r="N99" s="1"/>
      <c r="O99" s="1"/>
      <c r="P99" s="1"/>
      <c r="Q99" s="1" t="s">
        <v>29</v>
      </c>
      <c r="R99" s="1" t="s">
        <v>29</v>
      </c>
      <c r="S99" s="1" t="s">
        <v>29</v>
      </c>
      <c r="T99" s="1" t="s">
        <v>404</v>
      </c>
      <c r="U99" s="1">
        <f>IF(B99&lt;C99,C99,B99)</f>
        <v>10</v>
      </c>
      <c r="V99" s="6">
        <f>IF(B99=0,C99/U99,C99/B99)</f>
        <v>0</v>
      </c>
      <c r="W99" s="1"/>
      <c r="X99" s="3">
        <f>O99-N99</f>
        <v>0</v>
      </c>
      <c r="Y99" s="1" t="str">
        <f>IFERROR(FIND(Y$3,$Q99),"")</f>
        <v/>
      </c>
      <c r="Z99" s="1" t="str">
        <f>IFERROR(FIND(Z$3,$Q99),"")</f>
        <v/>
      </c>
      <c r="AA99" s="1" t="str">
        <f>IFERROR(FIND(AA$3,$Q99),"")</f>
        <v/>
      </c>
      <c r="AB99" s="1" t="str">
        <f>IFERROR(FIND(AB$3,$Q99),"")</f>
        <v/>
      </c>
      <c r="AC99" s="1" t="str">
        <f>IFERROR(FIND(AC$3,$Q99),"")</f>
        <v/>
      </c>
      <c r="AD99" s="1">
        <f>IFERROR(FIND(AD$3,$Q99),"")</f>
        <v>1</v>
      </c>
      <c r="AE99" s="1">
        <f>COUNT(Y99:AD99)</f>
        <v>1</v>
      </c>
      <c r="AF99" s="1">
        <f t="shared" si="1"/>
        <v>100</v>
      </c>
      <c r="AG99" s="1"/>
      <c r="AH99" s="1"/>
      <c r="AI99" s="1"/>
      <c r="AJ99" s="1"/>
      <c r="AK99" s="1"/>
    </row>
    <row r="100" spans="1:37" x14ac:dyDescent="0.3">
      <c r="A100" s="2">
        <v>331</v>
      </c>
      <c r="B100" s="2">
        <v>10</v>
      </c>
      <c r="C100" s="2">
        <v>0</v>
      </c>
      <c r="D100" s="4"/>
      <c r="E100" s="1">
        <v>4004</v>
      </c>
      <c r="F100" s="1" t="s">
        <v>3</v>
      </c>
      <c r="G100" s="1" t="s">
        <v>391</v>
      </c>
      <c r="H100" s="1">
        <v>134</v>
      </c>
      <c r="I100" s="1"/>
      <c r="J100" s="1">
        <v>2</v>
      </c>
      <c r="K100" s="1" t="s">
        <v>405</v>
      </c>
      <c r="L100" s="1">
        <v>2</v>
      </c>
      <c r="M100" s="1">
        <v>2</v>
      </c>
      <c r="N100" s="1"/>
      <c r="O100" s="1"/>
      <c r="P100" s="1"/>
      <c r="Q100" s="1" t="s">
        <v>29</v>
      </c>
      <c r="R100" s="1" t="s">
        <v>29</v>
      </c>
      <c r="S100" s="1" t="s">
        <v>29</v>
      </c>
      <c r="T100" s="1" t="s">
        <v>404</v>
      </c>
      <c r="U100" s="1">
        <f>IF(B100&lt;C100,C100,B100)</f>
        <v>10</v>
      </c>
      <c r="V100" s="6">
        <f>IF(B100=0,C100/U100,C100/B100)</f>
        <v>0</v>
      </c>
      <c r="W100" s="1"/>
      <c r="X100" s="3">
        <f>O100-N100</f>
        <v>0</v>
      </c>
      <c r="Y100" s="1" t="str">
        <f>IFERROR(FIND(Y$3,$Q100),"")</f>
        <v/>
      </c>
      <c r="Z100" s="1" t="str">
        <f>IFERROR(FIND(Z$3,$Q100),"")</f>
        <v/>
      </c>
      <c r="AA100" s="1" t="str">
        <f>IFERROR(FIND(AA$3,$Q100),"")</f>
        <v/>
      </c>
      <c r="AB100" s="1" t="str">
        <f>IFERROR(FIND(AB$3,$Q100),"")</f>
        <v/>
      </c>
      <c r="AC100" s="1" t="str">
        <f>IFERROR(FIND(AC$3,$Q100),"")</f>
        <v/>
      </c>
      <c r="AD100" s="1">
        <f>IFERROR(FIND(AD$3,$Q100),"")</f>
        <v>1</v>
      </c>
      <c r="AE100" s="1">
        <f>COUNT(Y100:AD100)</f>
        <v>1</v>
      </c>
      <c r="AF100" s="1">
        <f t="shared" si="1"/>
        <v>100</v>
      </c>
      <c r="AG100" s="1"/>
      <c r="AH100" s="1"/>
      <c r="AI100" s="1"/>
      <c r="AJ100" s="1"/>
      <c r="AK100" s="1"/>
    </row>
    <row r="101" spans="1:37" x14ac:dyDescent="0.3">
      <c r="A101" s="2">
        <v>332</v>
      </c>
      <c r="B101" s="2">
        <v>10</v>
      </c>
      <c r="C101" s="2">
        <v>0</v>
      </c>
      <c r="D101" s="4"/>
      <c r="E101" s="1">
        <v>4005</v>
      </c>
      <c r="F101" s="1" t="s">
        <v>3</v>
      </c>
      <c r="G101" s="1" t="s">
        <v>391</v>
      </c>
      <c r="H101" s="1">
        <v>135</v>
      </c>
      <c r="I101" s="1"/>
      <c r="J101" s="1">
        <v>1</v>
      </c>
      <c r="K101" s="1" t="s">
        <v>406</v>
      </c>
      <c r="L101" s="1">
        <v>1</v>
      </c>
      <c r="M101" s="1">
        <v>1</v>
      </c>
      <c r="N101" s="1"/>
      <c r="O101" s="1"/>
      <c r="P101" s="1"/>
      <c r="Q101" s="1" t="s">
        <v>29</v>
      </c>
      <c r="R101" s="1" t="s">
        <v>29</v>
      </c>
      <c r="S101" s="1" t="s">
        <v>29</v>
      </c>
      <c r="T101" s="1" t="s">
        <v>407</v>
      </c>
      <c r="U101" s="1">
        <f>IF(B101&lt;C101,C101,B101)</f>
        <v>10</v>
      </c>
      <c r="V101" s="6">
        <f>IF(B101=0,C101/U101,C101/B101)</f>
        <v>0</v>
      </c>
      <c r="W101" s="1"/>
      <c r="X101" s="3">
        <f>O101-N101</f>
        <v>0</v>
      </c>
      <c r="Y101" s="1" t="str">
        <f>IFERROR(FIND(Y$3,$Q101),"")</f>
        <v/>
      </c>
      <c r="Z101" s="1" t="str">
        <f>IFERROR(FIND(Z$3,$Q101),"")</f>
        <v/>
      </c>
      <c r="AA101" s="1" t="str">
        <f>IFERROR(FIND(AA$3,$Q101),"")</f>
        <v/>
      </c>
      <c r="AB101" s="1" t="str">
        <f>IFERROR(FIND(AB$3,$Q101),"")</f>
        <v/>
      </c>
      <c r="AC101" s="1" t="str">
        <f>IFERROR(FIND(AC$3,$Q101),"")</f>
        <v/>
      </c>
      <c r="AD101" s="1">
        <f>IFERROR(FIND(AD$3,$Q101),"")</f>
        <v>1</v>
      </c>
      <c r="AE101" s="1">
        <f>COUNT(Y101:AD101)</f>
        <v>1</v>
      </c>
      <c r="AF101" s="1">
        <f t="shared" si="1"/>
        <v>100</v>
      </c>
      <c r="AG101" s="1"/>
      <c r="AH101" s="1"/>
      <c r="AI101" s="1"/>
      <c r="AJ101" s="1"/>
      <c r="AK101" s="1"/>
    </row>
    <row r="102" spans="1:37" x14ac:dyDescent="0.3">
      <c r="A102" s="2">
        <v>333</v>
      </c>
      <c r="B102" s="2">
        <v>10</v>
      </c>
      <c r="C102" s="2">
        <v>0</v>
      </c>
      <c r="D102" s="4"/>
      <c r="E102" s="1">
        <v>4006</v>
      </c>
      <c r="F102" s="1" t="s">
        <v>3</v>
      </c>
      <c r="G102" s="1" t="s">
        <v>391</v>
      </c>
      <c r="H102" s="1">
        <v>135</v>
      </c>
      <c r="I102" s="1"/>
      <c r="J102" s="1">
        <v>2</v>
      </c>
      <c r="K102" s="1" t="s">
        <v>406</v>
      </c>
      <c r="L102" s="1">
        <v>2</v>
      </c>
      <c r="M102" s="1">
        <v>2</v>
      </c>
      <c r="N102" s="1"/>
      <c r="O102" s="1"/>
      <c r="P102" s="1"/>
      <c r="Q102" s="1" t="s">
        <v>29</v>
      </c>
      <c r="R102" s="1" t="s">
        <v>29</v>
      </c>
      <c r="S102" s="1" t="s">
        <v>29</v>
      </c>
      <c r="T102" s="1" t="s">
        <v>407</v>
      </c>
      <c r="U102" s="1">
        <f>IF(B102&lt;C102,C102,B102)</f>
        <v>10</v>
      </c>
      <c r="V102" s="6">
        <f>IF(B102=0,C102/U102,C102/B102)</f>
        <v>0</v>
      </c>
      <c r="W102" s="1"/>
      <c r="X102" s="3">
        <f>O102-N102</f>
        <v>0</v>
      </c>
      <c r="Y102" s="1" t="str">
        <f>IFERROR(FIND(Y$3,$Q102),"")</f>
        <v/>
      </c>
      <c r="Z102" s="1" t="str">
        <f>IFERROR(FIND(Z$3,$Q102),"")</f>
        <v/>
      </c>
      <c r="AA102" s="1" t="str">
        <f>IFERROR(FIND(AA$3,$Q102),"")</f>
        <v/>
      </c>
      <c r="AB102" s="1" t="str">
        <f>IFERROR(FIND(AB$3,$Q102),"")</f>
        <v/>
      </c>
      <c r="AC102" s="1" t="str">
        <f>IFERROR(FIND(AC$3,$Q102),"")</f>
        <v/>
      </c>
      <c r="AD102" s="1">
        <f>IFERROR(FIND(AD$3,$Q102),"")</f>
        <v>1</v>
      </c>
      <c r="AE102" s="1">
        <f>COUNT(Y102:AD102)</f>
        <v>1</v>
      </c>
      <c r="AF102" s="1">
        <f t="shared" si="1"/>
        <v>100</v>
      </c>
      <c r="AG102" s="1"/>
      <c r="AH102" s="1"/>
      <c r="AI102" s="1"/>
      <c r="AJ102" s="1"/>
      <c r="AK102" s="1"/>
    </row>
    <row r="103" spans="1:37" x14ac:dyDescent="0.3">
      <c r="A103" s="2">
        <v>334</v>
      </c>
      <c r="B103" s="2">
        <v>10</v>
      </c>
      <c r="C103" s="2">
        <v>0</v>
      </c>
      <c r="D103" s="4"/>
      <c r="E103" s="1">
        <v>4007</v>
      </c>
      <c r="F103" s="1" t="s">
        <v>3</v>
      </c>
      <c r="G103" s="1" t="s">
        <v>391</v>
      </c>
      <c r="H103" s="1">
        <v>141</v>
      </c>
      <c r="I103" s="1"/>
      <c r="J103" s="1">
        <v>1</v>
      </c>
      <c r="K103" s="1" t="s">
        <v>408</v>
      </c>
      <c r="L103" s="1">
        <v>1</v>
      </c>
      <c r="M103" s="1">
        <v>1</v>
      </c>
      <c r="N103" s="1"/>
      <c r="O103" s="1"/>
      <c r="P103" s="1"/>
      <c r="Q103" s="1" t="s">
        <v>29</v>
      </c>
      <c r="R103" s="1" t="s">
        <v>29</v>
      </c>
      <c r="S103" s="1" t="s">
        <v>29</v>
      </c>
      <c r="T103" s="1" t="s">
        <v>409</v>
      </c>
      <c r="U103" s="1">
        <f>IF(B103&lt;C103,C103,B103)</f>
        <v>10</v>
      </c>
      <c r="V103" s="6">
        <f>IF(B103=0,C103/U103,C103/B103)</f>
        <v>0</v>
      </c>
      <c r="W103" s="1"/>
      <c r="X103" s="3">
        <f>O103-N103</f>
        <v>0</v>
      </c>
      <c r="Y103" s="1" t="str">
        <f>IFERROR(FIND(Y$3,$Q103),"")</f>
        <v/>
      </c>
      <c r="Z103" s="1" t="str">
        <f>IFERROR(FIND(Z$3,$Q103),"")</f>
        <v/>
      </c>
      <c r="AA103" s="1" t="str">
        <f>IFERROR(FIND(AA$3,$Q103),"")</f>
        <v/>
      </c>
      <c r="AB103" s="1" t="str">
        <f>IFERROR(FIND(AB$3,$Q103),"")</f>
        <v/>
      </c>
      <c r="AC103" s="1" t="str">
        <f>IFERROR(FIND(AC$3,$Q103),"")</f>
        <v/>
      </c>
      <c r="AD103" s="1">
        <f>IFERROR(FIND(AD$3,$Q103),"")</f>
        <v>1</v>
      </c>
      <c r="AE103" s="1">
        <f>COUNT(Y103:AD103)</f>
        <v>1</v>
      </c>
      <c r="AF103" s="1">
        <f t="shared" si="1"/>
        <v>100</v>
      </c>
      <c r="AG103" s="1"/>
      <c r="AH103" s="1"/>
      <c r="AI103" s="1"/>
      <c r="AJ103" s="1"/>
      <c r="AK103" s="1"/>
    </row>
    <row r="104" spans="1:37" x14ac:dyDescent="0.3">
      <c r="A104" s="2">
        <v>335</v>
      </c>
      <c r="B104" s="2">
        <v>10</v>
      </c>
      <c r="C104" s="2">
        <v>1</v>
      </c>
      <c r="D104" s="4"/>
      <c r="E104" s="1">
        <v>4008</v>
      </c>
      <c r="F104" s="1" t="s">
        <v>3</v>
      </c>
      <c r="G104" s="1" t="s">
        <v>391</v>
      </c>
      <c r="H104" s="1">
        <v>141</v>
      </c>
      <c r="I104" s="1"/>
      <c r="J104" s="1">
        <v>2</v>
      </c>
      <c r="K104" s="1" t="s">
        <v>408</v>
      </c>
      <c r="L104" s="1">
        <v>2</v>
      </c>
      <c r="M104" s="1">
        <v>2</v>
      </c>
      <c r="N104" s="1"/>
      <c r="O104" s="1"/>
      <c r="P104" s="1"/>
      <c r="Q104" s="1" t="s">
        <v>29</v>
      </c>
      <c r="R104" s="1" t="s">
        <v>29</v>
      </c>
      <c r="S104" s="1" t="s">
        <v>29</v>
      </c>
      <c r="T104" s="1" t="s">
        <v>409</v>
      </c>
      <c r="U104" s="1">
        <f>IF(B104&lt;C104,C104,B104)</f>
        <v>10</v>
      </c>
      <c r="V104" s="6">
        <f>IF(B104=0,C104/U104,C104/B104)</f>
        <v>0.1</v>
      </c>
      <c r="W104" s="1"/>
      <c r="X104" s="3">
        <f>O104-N104</f>
        <v>0</v>
      </c>
      <c r="Y104" s="1" t="str">
        <f>IFERROR(FIND(Y$3,$Q104),"")</f>
        <v/>
      </c>
      <c r="Z104" s="1" t="str">
        <f>IFERROR(FIND(Z$3,$Q104),"")</f>
        <v/>
      </c>
      <c r="AA104" s="1" t="str">
        <f>IFERROR(FIND(AA$3,$Q104),"")</f>
        <v/>
      </c>
      <c r="AB104" s="1" t="str">
        <f>IFERROR(FIND(AB$3,$Q104),"")</f>
        <v/>
      </c>
      <c r="AC104" s="1" t="str">
        <f>IFERROR(FIND(AC$3,$Q104),"")</f>
        <v/>
      </c>
      <c r="AD104" s="1">
        <f>IFERROR(FIND(AD$3,$Q104),"")</f>
        <v>1</v>
      </c>
      <c r="AE104" s="1">
        <f>COUNT(Y104:AD104)</f>
        <v>1</v>
      </c>
      <c r="AF104" s="1">
        <f t="shared" si="1"/>
        <v>100</v>
      </c>
      <c r="AG104" s="1"/>
      <c r="AH104" s="1"/>
      <c r="AI104" s="1"/>
      <c r="AJ104" s="1"/>
      <c r="AK104" s="1"/>
    </row>
    <row r="105" spans="1:37" x14ac:dyDescent="0.3">
      <c r="A105" s="2">
        <v>336</v>
      </c>
      <c r="B105" s="2">
        <v>10</v>
      </c>
      <c r="C105" s="2">
        <v>0</v>
      </c>
      <c r="D105" s="4"/>
      <c r="E105" s="1">
        <v>4009</v>
      </c>
      <c r="F105" s="1" t="s">
        <v>3</v>
      </c>
      <c r="G105" s="1" t="s">
        <v>391</v>
      </c>
      <c r="H105" s="1">
        <v>142</v>
      </c>
      <c r="I105" s="1"/>
      <c r="J105" s="1">
        <v>1</v>
      </c>
      <c r="K105" s="1" t="s">
        <v>410</v>
      </c>
      <c r="L105" s="1">
        <v>1</v>
      </c>
      <c r="M105" s="1">
        <v>1</v>
      </c>
      <c r="N105" s="1"/>
      <c r="O105" s="1"/>
      <c r="P105" s="1"/>
      <c r="Q105" s="1" t="s">
        <v>29</v>
      </c>
      <c r="R105" s="1" t="s">
        <v>29</v>
      </c>
      <c r="S105" s="1" t="s">
        <v>29</v>
      </c>
      <c r="T105" s="1" t="s">
        <v>411</v>
      </c>
      <c r="U105" s="1">
        <f>IF(B105&lt;C105,C105,B105)</f>
        <v>10</v>
      </c>
      <c r="V105" s="6">
        <f>IF(B105=0,C105/U105,C105/B105)</f>
        <v>0</v>
      </c>
      <c r="W105" s="1"/>
      <c r="X105" s="3">
        <f>O105-N105</f>
        <v>0</v>
      </c>
      <c r="Y105" s="1" t="str">
        <f>IFERROR(FIND(Y$3,$Q105),"")</f>
        <v/>
      </c>
      <c r="Z105" s="1" t="str">
        <f>IFERROR(FIND(Z$3,$Q105),"")</f>
        <v/>
      </c>
      <c r="AA105" s="1" t="str">
        <f>IFERROR(FIND(AA$3,$Q105),"")</f>
        <v/>
      </c>
      <c r="AB105" s="1" t="str">
        <f>IFERROR(FIND(AB$3,$Q105),"")</f>
        <v/>
      </c>
      <c r="AC105" s="1" t="str">
        <f>IFERROR(FIND(AC$3,$Q105),"")</f>
        <v/>
      </c>
      <c r="AD105" s="1">
        <f>IFERROR(FIND(AD$3,$Q105),"")</f>
        <v>1</v>
      </c>
      <c r="AE105" s="1">
        <f>COUNT(Y105:AD105)</f>
        <v>1</v>
      </c>
      <c r="AF105" s="1">
        <f t="shared" si="1"/>
        <v>100</v>
      </c>
      <c r="AG105" s="1"/>
      <c r="AH105" s="1"/>
      <c r="AI105" s="1"/>
      <c r="AJ105" s="1"/>
      <c r="AK105" s="1"/>
    </row>
    <row r="106" spans="1:37" x14ac:dyDescent="0.3">
      <c r="A106" s="2">
        <v>337</v>
      </c>
      <c r="B106" s="2">
        <v>10</v>
      </c>
      <c r="C106" s="2">
        <v>0</v>
      </c>
      <c r="D106" s="4"/>
      <c r="E106" s="1">
        <v>4010</v>
      </c>
      <c r="F106" s="1" t="s">
        <v>3</v>
      </c>
      <c r="G106" s="1" t="s">
        <v>391</v>
      </c>
      <c r="H106" s="1">
        <v>142</v>
      </c>
      <c r="I106" s="1"/>
      <c r="J106" s="1">
        <v>2</v>
      </c>
      <c r="K106" s="1" t="s">
        <v>410</v>
      </c>
      <c r="L106" s="1">
        <v>1</v>
      </c>
      <c r="M106" s="1">
        <v>1</v>
      </c>
      <c r="N106" s="1"/>
      <c r="O106" s="1"/>
      <c r="P106" s="1"/>
      <c r="Q106" s="1" t="s">
        <v>29</v>
      </c>
      <c r="R106" s="1" t="s">
        <v>29</v>
      </c>
      <c r="S106" s="1" t="s">
        <v>29</v>
      </c>
      <c r="T106" s="1" t="s">
        <v>411</v>
      </c>
      <c r="U106" s="1">
        <f>IF(B106&lt;C106,C106,B106)</f>
        <v>10</v>
      </c>
      <c r="V106" s="6">
        <f>IF(B106=0,C106/U106,C106/B106)</f>
        <v>0</v>
      </c>
      <c r="W106" s="1"/>
      <c r="X106" s="3">
        <f>O106-N106</f>
        <v>0</v>
      </c>
      <c r="Y106" s="1" t="str">
        <f>IFERROR(FIND(Y$3,$Q106),"")</f>
        <v/>
      </c>
      <c r="Z106" s="1" t="str">
        <f>IFERROR(FIND(Z$3,$Q106),"")</f>
        <v/>
      </c>
      <c r="AA106" s="1" t="str">
        <f>IFERROR(FIND(AA$3,$Q106),"")</f>
        <v/>
      </c>
      <c r="AB106" s="1" t="str">
        <f>IFERROR(FIND(AB$3,$Q106),"")</f>
        <v/>
      </c>
      <c r="AC106" s="1" t="str">
        <f>IFERROR(FIND(AC$3,$Q106),"")</f>
        <v/>
      </c>
      <c r="AD106" s="1">
        <f>IFERROR(FIND(AD$3,$Q106),"")</f>
        <v>1</v>
      </c>
      <c r="AE106" s="1">
        <f>COUNT(Y106:AD106)</f>
        <v>1</v>
      </c>
      <c r="AF106" s="1">
        <f t="shared" si="1"/>
        <v>100</v>
      </c>
      <c r="AG106" s="1"/>
      <c r="AH106" s="1"/>
      <c r="AI106" s="1"/>
      <c r="AJ106" s="1"/>
      <c r="AK106" s="1"/>
    </row>
    <row r="107" spans="1:37" x14ac:dyDescent="0.3">
      <c r="A107" s="2">
        <v>338</v>
      </c>
      <c r="B107" s="2">
        <v>10</v>
      </c>
      <c r="C107" s="2">
        <v>0</v>
      </c>
      <c r="D107" s="4"/>
      <c r="E107" s="1">
        <v>4011</v>
      </c>
      <c r="F107" s="1" t="s">
        <v>3</v>
      </c>
      <c r="G107" s="1" t="s">
        <v>391</v>
      </c>
      <c r="H107" s="1">
        <v>143</v>
      </c>
      <c r="I107" s="1"/>
      <c r="J107" s="1">
        <v>1</v>
      </c>
      <c r="K107" s="1" t="s">
        <v>412</v>
      </c>
      <c r="L107" s="1">
        <v>1</v>
      </c>
      <c r="M107" s="1">
        <v>1</v>
      </c>
      <c r="N107" s="1"/>
      <c r="O107" s="1"/>
      <c r="P107" s="1"/>
      <c r="Q107" s="1" t="s">
        <v>29</v>
      </c>
      <c r="R107" s="1" t="s">
        <v>29</v>
      </c>
      <c r="S107" s="1" t="s">
        <v>29</v>
      </c>
      <c r="T107" s="1" t="s">
        <v>411</v>
      </c>
      <c r="U107" s="1">
        <f>IF(B107&lt;C107,C107,B107)</f>
        <v>10</v>
      </c>
      <c r="V107" s="6">
        <f>IF(B107=0,C107/U107,C107/B107)</f>
        <v>0</v>
      </c>
      <c r="W107" s="1"/>
      <c r="X107" s="3">
        <f>O107-N107</f>
        <v>0</v>
      </c>
      <c r="Y107" s="1" t="str">
        <f>IFERROR(FIND(Y$3,$Q107),"")</f>
        <v/>
      </c>
      <c r="Z107" s="1" t="str">
        <f>IFERROR(FIND(Z$3,$Q107),"")</f>
        <v/>
      </c>
      <c r="AA107" s="1" t="str">
        <f>IFERROR(FIND(AA$3,$Q107),"")</f>
        <v/>
      </c>
      <c r="AB107" s="1" t="str">
        <f>IFERROR(FIND(AB$3,$Q107),"")</f>
        <v/>
      </c>
      <c r="AC107" s="1" t="str">
        <f>IFERROR(FIND(AC$3,$Q107),"")</f>
        <v/>
      </c>
      <c r="AD107" s="1">
        <f>IFERROR(FIND(AD$3,$Q107),"")</f>
        <v>1</v>
      </c>
      <c r="AE107" s="1">
        <f>COUNT(Y107:AD107)</f>
        <v>1</v>
      </c>
      <c r="AF107" s="1">
        <f t="shared" si="1"/>
        <v>100</v>
      </c>
      <c r="AG107" s="1"/>
      <c r="AH107" s="1"/>
      <c r="AI107" s="1"/>
      <c r="AJ107" s="1"/>
      <c r="AK107" s="1"/>
    </row>
    <row r="108" spans="1:37" x14ac:dyDescent="0.3">
      <c r="A108" s="2">
        <v>339</v>
      </c>
      <c r="B108" s="2">
        <v>10</v>
      </c>
      <c r="C108" s="2">
        <v>0</v>
      </c>
      <c r="D108" s="4"/>
      <c r="E108" s="1">
        <v>4012</v>
      </c>
      <c r="F108" s="1" t="s">
        <v>3</v>
      </c>
      <c r="G108" s="1" t="s">
        <v>391</v>
      </c>
      <c r="H108" s="1">
        <v>143</v>
      </c>
      <c r="I108" s="1"/>
      <c r="J108" s="1">
        <v>2</v>
      </c>
      <c r="K108" s="1" t="s">
        <v>412</v>
      </c>
      <c r="L108" s="1">
        <v>2</v>
      </c>
      <c r="M108" s="1">
        <v>2</v>
      </c>
      <c r="N108" s="1"/>
      <c r="O108" s="1"/>
      <c r="P108" s="1"/>
      <c r="Q108" s="1" t="s">
        <v>29</v>
      </c>
      <c r="R108" s="1" t="s">
        <v>29</v>
      </c>
      <c r="S108" s="1" t="s">
        <v>29</v>
      </c>
      <c r="T108" s="1" t="s">
        <v>411</v>
      </c>
      <c r="U108" s="1">
        <f>IF(B108&lt;C108,C108,B108)</f>
        <v>10</v>
      </c>
      <c r="V108" s="6">
        <f>IF(B108=0,C108/U108,C108/B108)</f>
        <v>0</v>
      </c>
      <c r="W108" s="1"/>
      <c r="X108" s="3">
        <f>O108-N108</f>
        <v>0</v>
      </c>
      <c r="Y108" s="1" t="str">
        <f>IFERROR(FIND(Y$3,$Q108),"")</f>
        <v/>
      </c>
      <c r="Z108" s="1" t="str">
        <f>IFERROR(FIND(Z$3,$Q108),"")</f>
        <v/>
      </c>
      <c r="AA108" s="1" t="str">
        <f>IFERROR(FIND(AA$3,$Q108),"")</f>
        <v/>
      </c>
      <c r="AB108" s="1" t="str">
        <f>IFERROR(FIND(AB$3,$Q108),"")</f>
        <v/>
      </c>
      <c r="AC108" s="1" t="str">
        <f>IFERROR(FIND(AC$3,$Q108),"")</f>
        <v/>
      </c>
      <c r="AD108" s="1">
        <f>IFERROR(FIND(AD$3,$Q108),"")</f>
        <v>1</v>
      </c>
      <c r="AE108" s="1">
        <f>COUNT(Y108:AD108)</f>
        <v>1</v>
      </c>
      <c r="AF108" s="1">
        <f t="shared" si="1"/>
        <v>100</v>
      </c>
      <c r="AG108" s="1"/>
      <c r="AH108" s="1"/>
      <c r="AI108" s="1"/>
      <c r="AJ108" s="1"/>
      <c r="AK108" s="1"/>
    </row>
    <row r="109" spans="1:37" x14ac:dyDescent="0.3">
      <c r="A109" s="2">
        <v>340</v>
      </c>
      <c r="B109" s="2">
        <v>10</v>
      </c>
      <c r="C109" s="2">
        <v>0</v>
      </c>
      <c r="D109" s="4"/>
      <c r="E109" s="1">
        <v>4013</v>
      </c>
      <c r="F109" s="1" t="s">
        <v>3</v>
      </c>
      <c r="G109" s="1" t="s">
        <v>391</v>
      </c>
      <c r="H109" s="1">
        <v>144</v>
      </c>
      <c r="I109" s="1"/>
      <c r="J109" s="1">
        <v>1</v>
      </c>
      <c r="K109" s="1" t="s">
        <v>413</v>
      </c>
      <c r="L109" s="1">
        <v>1</v>
      </c>
      <c r="M109" s="1">
        <v>1</v>
      </c>
      <c r="N109" s="1"/>
      <c r="O109" s="1"/>
      <c r="P109" s="1"/>
      <c r="Q109" s="1" t="s">
        <v>29</v>
      </c>
      <c r="R109" s="1" t="s">
        <v>29</v>
      </c>
      <c r="S109" s="1" t="s">
        <v>29</v>
      </c>
      <c r="T109" s="1" t="s">
        <v>411</v>
      </c>
      <c r="U109" s="1">
        <f>IF(B109&lt;C109,C109,B109)</f>
        <v>10</v>
      </c>
      <c r="V109" s="6">
        <f>IF(B109=0,C109/U109,C109/B109)</f>
        <v>0</v>
      </c>
      <c r="W109" s="1"/>
      <c r="X109" s="3">
        <f>O109-N109</f>
        <v>0</v>
      </c>
      <c r="Y109" s="1" t="str">
        <f>IFERROR(FIND(Y$3,$Q109),"")</f>
        <v/>
      </c>
      <c r="Z109" s="1" t="str">
        <f>IFERROR(FIND(Z$3,$Q109),"")</f>
        <v/>
      </c>
      <c r="AA109" s="1" t="str">
        <f>IFERROR(FIND(AA$3,$Q109),"")</f>
        <v/>
      </c>
      <c r="AB109" s="1" t="str">
        <f>IFERROR(FIND(AB$3,$Q109),"")</f>
        <v/>
      </c>
      <c r="AC109" s="1" t="str">
        <f>IFERROR(FIND(AC$3,$Q109),"")</f>
        <v/>
      </c>
      <c r="AD109" s="1">
        <f>IFERROR(FIND(AD$3,$Q109),"")</f>
        <v>1</v>
      </c>
      <c r="AE109" s="1">
        <f>COUNT(Y109:AD109)</f>
        <v>1</v>
      </c>
      <c r="AF109" s="1">
        <f t="shared" si="1"/>
        <v>100</v>
      </c>
      <c r="AG109" s="1"/>
      <c r="AH109" s="1"/>
      <c r="AI109" s="1"/>
      <c r="AJ109" s="1"/>
      <c r="AK109" s="1"/>
    </row>
    <row r="110" spans="1:37" x14ac:dyDescent="0.3">
      <c r="A110" s="2">
        <v>341</v>
      </c>
      <c r="B110" s="2">
        <v>10</v>
      </c>
      <c r="C110" s="2">
        <v>0</v>
      </c>
      <c r="D110" s="4"/>
      <c r="E110" s="1">
        <v>4014</v>
      </c>
      <c r="F110" s="1" t="s">
        <v>3</v>
      </c>
      <c r="G110" s="1" t="s">
        <v>391</v>
      </c>
      <c r="H110" s="1">
        <v>144</v>
      </c>
      <c r="I110" s="1"/>
      <c r="J110" s="1">
        <v>2</v>
      </c>
      <c r="K110" s="1" t="s">
        <v>413</v>
      </c>
      <c r="L110" s="1">
        <v>2</v>
      </c>
      <c r="M110" s="1">
        <v>2</v>
      </c>
      <c r="N110" s="1"/>
      <c r="O110" s="1"/>
      <c r="P110" s="1"/>
      <c r="Q110" s="1" t="s">
        <v>29</v>
      </c>
      <c r="R110" s="1" t="s">
        <v>29</v>
      </c>
      <c r="S110" s="1" t="s">
        <v>29</v>
      </c>
      <c r="T110" s="1" t="s">
        <v>411</v>
      </c>
      <c r="U110" s="1">
        <f>IF(B110&lt;C110,C110,B110)</f>
        <v>10</v>
      </c>
      <c r="V110" s="6">
        <f>IF(B110=0,C110/U110,C110/B110)</f>
        <v>0</v>
      </c>
      <c r="W110" s="1"/>
      <c r="X110" s="3">
        <f>O110-N110</f>
        <v>0</v>
      </c>
      <c r="Y110" s="1" t="str">
        <f>IFERROR(FIND(Y$3,$Q110),"")</f>
        <v/>
      </c>
      <c r="Z110" s="1" t="str">
        <f>IFERROR(FIND(Z$3,$Q110),"")</f>
        <v/>
      </c>
      <c r="AA110" s="1" t="str">
        <f>IFERROR(FIND(AA$3,$Q110),"")</f>
        <v/>
      </c>
      <c r="AB110" s="1" t="str">
        <f>IFERROR(FIND(AB$3,$Q110),"")</f>
        <v/>
      </c>
      <c r="AC110" s="1" t="str">
        <f>IFERROR(FIND(AC$3,$Q110),"")</f>
        <v/>
      </c>
      <c r="AD110" s="1">
        <f>IFERROR(FIND(AD$3,$Q110),"")</f>
        <v>1</v>
      </c>
      <c r="AE110" s="1">
        <f>COUNT(Y110:AD110)</f>
        <v>1</v>
      </c>
      <c r="AF110" s="1">
        <f t="shared" si="1"/>
        <v>100</v>
      </c>
      <c r="AG110" s="1"/>
      <c r="AH110" s="1"/>
      <c r="AI110" s="1"/>
      <c r="AJ110" s="1"/>
      <c r="AK110" s="1"/>
    </row>
    <row r="111" spans="1:37" x14ac:dyDescent="0.3">
      <c r="A111" s="2">
        <v>255</v>
      </c>
      <c r="B111" s="2">
        <v>25</v>
      </c>
      <c r="C111" s="2">
        <v>26</v>
      </c>
      <c r="D111" s="4"/>
      <c r="E111" s="1">
        <v>4491</v>
      </c>
      <c r="F111" s="1" t="s">
        <v>3</v>
      </c>
      <c r="G111" s="1" t="s">
        <v>326</v>
      </c>
      <c r="H111" s="1">
        <v>145</v>
      </c>
      <c r="I111" s="1"/>
      <c r="J111" s="1">
        <v>2</v>
      </c>
      <c r="K111" s="1" t="s">
        <v>332</v>
      </c>
      <c r="L111" s="1">
        <v>3</v>
      </c>
      <c r="M111" s="1">
        <v>3</v>
      </c>
      <c r="N111" s="3">
        <v>0.52083333333333337</v>
      </c>
      <c r="O111" s="3">
        <v>0.55555555555555558</v>
      </c>
      <c r="P111" s="1" t="s">
        <v>10</v>
      </c>
      <c r="Q111" s="1" t="s">
        <v>6</v>
      </c>
      <c r="R111" s="1" t="s">
        <v>36</v>
      </c>
      <c r="S111" s="1">
        <v>143</v>
      </c>
      <c r="T111" s="1" t="s">
        <v>333</v>
      </c>
      <c r="U111" s="1">
        <f>IF(B111&lt;C111,C111,B111)</f>
        <v>26</v>
      </c>
      <c r="V111" s="6">
        <f>IF(B111=0,C111/U111,C111/B111)</f>
        <v>1.04</v>
      </c>
      <c r="W111" s="1"/>
      <c r="X111" s="3">
        <f>O111-N111</f>
        <v>3.472222222222221E-2</v>
      </c>
      <c r="Y111" s="1">
        <f>IFERROR(FIND(Y$3,$Q111),"")</f>
        <v>1</v>
      </c>
      <c r="Z111" s="1" t="str">
        <f>IFERROR(FIND(Z$3,$Q111),"")</f>
        <v/>
      </c>
      <c r="AA111" s="1">
        <f>IFERROR(FIND(AA$3,$Q111),"")</f>
        <v>2</v>
      </c>
      <c r="AB111" s="1" t="str">
        <f>IFERROR(FIND(AB$3,$Q111),"")</f>
        <v/>
      </c>
      <c r="AC111" s="1">
        <f>IFERROR(FIND(AC$3,$Q111),"")</f>
        <v>3</v>
      </c>
      <c r="AD111" s="1" t="str">
        <f>IFERROR(FIND(AD$3,$Q111),"")</f>
        <v/>
      </c>
      <c r="AE111" s="1">
        <f>COUNT(Y111:AD111)</f>
        <v>3</v>
      </c>
      <c r="AF111" s="1">
        <f t="shared" si="1"/>
        <v>100</v>
      </c>
      <c r="AG111" s="1"/>
      <c r="AH111" s="1"/>
      <c r="AI111" s="1"/>
      <c r="AJ111" s="1"/>
      <c r="AK111" s="1"/>
    </row>
    <row r="112" spans="1:37" x14ac:dyDescent="0.3">
      <c r="A112" s="2">
        <v>342</v>
      </c>
      <c r="B112" s="2">
        <v>10</v>
      </c>
      <c r="C112" s="2">
        <v>0</v>
      </c>
      <c r="D112" s="4"/>
      <c r="E112" s="1">
        <v>4015</v>
      </c>
      <c r="F112" s="1" t="s">
        <v>3</v>
      </c>
      <c r="G112" s="1" t="s">
        <v>391</v>
      </c>
      <c r="H112" s="1">
        <v>145</v>
      </c>
      <c r="I112" s="1"/>
      <c r="J112" s="1">
        <v>1</v>
      </c>
      <c r="K112" s="1" t="s">
        <v>414</v>
      </c>
      <c r="L112" s="1">
        <v>1</v>
      </c>
      <c r="M112" s="1">
        <v>1</v>
      </c>
      <c r="N112" s="1"/>
      <c r="O112" s="1"/>
      <c r="P112" s="1"/>
      <c r="Q112" s="1" t="s">
        <v>29</v>
      </c>
      <c r="R112" s="1" t="s">
        <v>29</v>
      </c>
      <c r="S112" s="1" t="s">
        <v>29</v>
      </c>
      <c r="T112" s="1" t="s">
        <v>411</v>
      </c>
      <c r="U112" s="1">
        <f>IF(B112&lt;C112,C112,B112)</f>
        <v>10</v>
      </c>
      <c r="V112" s="6">
        <f>IF(B112=0,C112/U112,C112/B112)</f>
        <v>0</v>
      </c>
      <c r="W112" s="1"/>
      <c r="X112" s="3">
        <f>O112-N112</f>
        <v>0</v>
      </c>
      <c r="Y112" s="1" t="str">
        <f>IFERROR(FIND(Y$3,$Q112),"")</f>
        <v/>
      </c>
      <c r="Z112" s="1" t="str">
        <f>IFERROR(FIND(Z$3,$Q112),"")</f>
        <v/>
      </c>
      <c r="AA112" s="1" t="str">
        <f>IFERROR(FIND(AA$3,$Q112),"")</f>
        <v/>
      </c>
      <c r="AB112" s="1" t="str">
        <f>IFERROR(FIND(AB$3,$Q112),"")</f>
        <v/>
      </c>
      <c r="AC112" s="1" t="str">
        <f>IFERROR(FIND(AC$3,$Q112),"")</f>
        <v/>
      </c>
      <c r="AD112" s="1">
        <f>IFERROR(FIND(AD$3,$Q112),"")</f>
        <v>1</v>
      </c>
      <c r="AE112" s="1">
        <f>COUNT(Y112:AD112)</f>
        <v>1</v>
      </c>
      <c r="AF112" s="1">
        <f t="shared" si="1"/>
        <v>100</v>
      </c>
      <c r="AG112" s="1"/>
      <c r="AH112" s="1"/>
      <c r="AI112" s="1"/>
      <c r="AJ112" s="1"/>
      <c r="AK112" s="1"/>
    </row>
    <row r="113" spans="1:37" x14ac:dyDescent="0.3">
      <c r="A113" s="2">
        <v>343</v>
      </c>
      <c r="B113" s="2">
        <v>10</v>
      </c>
      <c r="C113" s="2">
        <v>0</v>
      </c>
      <c r="D113" s="4"/>
      <c r="E113" s="1">
        <v>4016</v>
      </c>
      <c r="F113" s="1" t="s">
        <v>3</v>
      </c>
      <c r="G113" s="1" t="s">
        <v>391</v>
      </c>
      <c r="H113" s="1">
        <v>145</v>
      </c>
      <c r="I113" s="1"/>
      <c r="J113" s="1">
        <v>2</v>
      </c>
      <c r="K113" s="1" t="s">
        <v>414</v>
      </c>
      <c r="L113" s="1">
        <v>2</v>
      </c>
      <c r="M113" s="1">
        <v>2</v>
      </c>
      <c r="N113" s="1"/>
      <c r="O113" s="1"/>
      <c r="P113" s="1"/>
      <c r="Q113" s="1" t="s">
        <v>29</v>
      </c>
      <c r="R113" s="1" t="s">
        <v>29</v>
      </c>
      <c r="S113" s="1" t="s">
        <v>29</v>
      </c>
      <c r="T113" s="1" t="s">
        <v>411</v>
      </c>
      <c r="U113" s="1">
        <f>IF(B113&lt;C113,C113,B113)</f>
        <v>10</v>
      </c>
      <c r="V113" s="6">
        <f>IF(B113=0,C113/U113,C113/B113)</f>
        <v>0</v>
      </c>
      <c r="W113" s="1"/>
      <c r="X113" s="3">
        <f>O113-N113</f>
        <v>0</v>
      </c>
      <c r="Y113" s="1" t="str">
        <f>IFERROR(FIND(Y$3,$Q113),"")</f>
        <v/>
      </c>
      <c r="Z113" s="1" t="str">
        <f>IFERROR(FIND(Z$3,$Q113),"")</f>
        <v/>
      </c>
      <c r="AA113" s="1" t="str">
        <f>IFERROR(FIND(AA$3,$Q113),"")</f>
        <v/>
      </c>
      <c r="AB113" s="1" t="str">
        <f>IFERROR(FIND(AB$3,$Q113),"")</f>
        <v/>
      </c>
      <c r="AC113" s="1" t="str">
        <f>IFERROR(FIND(AC$3,$Q113),"")</f>
        <v/>
      </c>
      <c r="AD113" s="1">
        <f>IFERROR(FIND(AD$3,$Q113),"")</f>
        <v>1</v>
      </c>
      <c r="AE113" s="1">
        <f>COUNT(Y113:AD113)</f>
        <v>1</v>
      </c>
      <c r="AF113" s="1">
        <f t="shared" si="1"/>
        <v>100</v>
      </c>
      <c r="AG113" s="1"/>
      <c r="AH113" s="1"/>
      <c r="AI113" s="1"/>
      <c r="AJ113" s="1"/>
      <c r="AK113" s="1"/>
    </row>
    <row r="114" spans="1:37" x14ac:dyDescent="0.3">
      <c r="A114" s="2">
        <v>235</v>
      </c>
      <c r="B114" s="2">
        <v>25</v>
      </c>
      <c r="C114" s="2">
        <v>20</v>
      </c>
      <c r="D114" s="4"/>
      <c r="E114" s="1">
        <v>4812</v>
      </c>
      <c r="F114" s="1" t="s">
        <v>3</v>
      </c>
      <c r="G114" s="1" t="s">
        <v>305</v>
      </c>
      <c r="H114" s="1">
        <v>148</v>
      </c>
      <c r="I114" s="1"/>
      <c r="J114" s="1">
        <v>1</v>
      </c>
      <c r="K114" s="1" t="s">
        <v>308</v>
      </c>
      <c r="L114" s="1">
        <v>3</v>
      </c>
      <c r="M114" s="1">
        <v>3</v>
      </c>
      <c r="N114" s="3">
        <v>0.375</v>
      </c>
      <c r="O114" s="3">
        <v>0.40972222222222227</v>
      </c>
      <c r="P114" s="1" t="s">
        <v>564</v>
      </c>
      <c r="Q114" s="1" t="s">
        <v>6</v>
      </c>
      <c r="R114" s="1" t="s">
        <v>146</v>
      </c>
      <c r="S114" s="1">
        <v>112</v>
      </c>
      <c r="T114" s="1" t="s">
        <v>309</v>
      </c>
      <c r="U114" s="1">
        <f>IF(B114&lt;C114,C114,B114)</f>
        <v>25</v>
      </c>
      <c r="V114" s="6">
        <f>IF(B114=0,C114/U114,C114/B114)</f>
        <v>0.8</v>
      </c>
      <c r="W114" s="1" t="s">
        <v>592</v>
      </c>
      <c r="X114" s="3">
        <f>O114-N114</f>
        <v>3.4722222222222265E-2</v>
      </c>
      <c r="Y114" s="1">
        <f>IFERROR(FIND(Y$3,$Q114),"")</f>
        <v>1</v>
      </c>
      <c r="Z114" s="1" t="str">
        <f>IFERROR(FIND(Z$3,$Q114),"")</f>
        <v/>
      </c>
      <c r="AA114" s="1">
        <f>IFERROR(FIND(AA$3,$Q114),"")</f>
        <v>2</v>
      </c>
      <c r="AB114" s="1" t="str">
        <f>IFERROR(FIND(AB$3,$Q114),"")</f>
        <v/>
      </c>
      <c r="AC114" s="1">
        <f>IFERROR(FIND(AC$3,$Q114),"")</f>
        <v>3</v>
      </c>
      <c r="AD114" s="1" t="str">
        <f>IFERROR(FIND(AD$3,$Q114),"")</f>
        <v/>
      </c>
      <c r="AE114" s="1">
        <f>COUNT(Y114:AD114)</f>
        <v>3</v>
      </c>
      <c r="AF114" s="1">
        <f t="shared" si="1"/>
        <v>100</v>
      </c>
      <c r="AG114" s="1" t="s">
        <v>585</v>
      </c>
      <c r="AH114" s="1" t="s">
        <v>597</v>
      </c>
      <c r="AI114" s="1" t="s">
        <v>595</v>
      </c>
      <c r="AJ114" s="1"/>
      <c r="AK114" s="1"/>
    </row>
    <row r="115" spans="1:37" x14ac:dyDescent="0.3">
      <c r="A115" s="2">
        <v>236</v>
      </c>
      <c r="B115" s="2">
        <v>25</v>
      </c>
      <c r="C115" s="2">
        <v>23</v>
      </c>
      <c r="D115" s="4"/>
      <c r="E115" s="1">
        <v>4813</v>
      </c>
      <c r="F115" s="1" t="s">
        <v>3</v>
      </c>
      <c r="G115" s="1" t="s">
        <v>305</v>
      </c>
      <c r="H115" s="1">
        <v>148</v>
      </c>
      <c r="I115" s="1"/>
      <c r="J115" s="1">
        <v>2</v>
      </c>
      <c r="K115" s="1" t="s">
        <v>308</v>
      </c>
      <c r="L115" s="1">
        <v>3</v>
      </c>
      <c r="M115" s="1">
        <v>3</v>
      </c>
      <c r="N115" s="3">
        <v>0.41666666666666669</v>
      </c>
      <c r="O115" s="3">
        <v>0.4513888888888889</v>
      </c>
      <c r="P115" s="1" t="s">
        <v>564</v>
      </c>
      <c r="Q115" s="1" t="s">
        <v>6</v>
      </c>
      <c r="R115" s="1" t="s">
        <v>146</v>
      </c>
      <c r="S115" s="1">
        <v>112</v>
      </c>
      <c r="T115" s="1" t="s">
        <v>309</v>
      </c>
      <c r="U115" s="1">
        <f>IF(B115&lt;C115,C115,B115)</f>
        <v>25</v>
      </c>
      <c r="V115" s="6">
        <f>IF(B115=0,C115/U115,C115/B115)</f>
        <v>0.92</v>
      </c>
      <c r="W115" s="1" t="s">
        <v>592</v>
      </c>
      <c r="X115" s="3">
        <f>O115-N115</f>
        <v>3.472222222222221E-2</v>
      </c>
      <c r="Y115" s="1">
        <f>IFERROR(FIND(Y$3,$Q115),"")</f>
        <v>1</v>
      </c>
      <c r="Z115" s="1" t="str">
        <f>IFERROR(FIND(Z$3,$Q115),"")</f>
        <v/>
      </c>
      <c r="AA115" s="1">
        <f>IFERROR(FIND(AA$3,$Q115),"")</f>
        <v>2</v>
      </c>
      <c r="AB115" s="1" t="str">
        <f>IFERROR(FIND(AB$3,$Q115),"")</f>
        <v/>
      </c>
      <c r="AC115" s="1">
        <f>IFERROR(FIND(AC$3,$Q115),"")</f>
        <v>3</v>
      </c>
      <c r="AD115" s="1" t="str">
        <f>IFERROR(FIND(AD$3,$Q115),"")</f>
        <v/>
      </c>
      <c r="AE115" s="1">
        <f>COUNT(Y115:AD115)</f>
        <v>3</v>
      </c>
      <c r="AF115" s="1">
        <f t="shared" si="1"/>
        <v>100</v>
      </c>
      <c r="AG115" s="1" t="s">
        <v>585</v>
      </c>
      <c r="AH115" s="1" t="s">
        <v>597</v>
      </c>
      <c r="AI115" s="1" t="s">
        <v>595</v>
      </c>
      <c r="AJ115" s="1"/>
      <c r="AK115" s="1"/>
    </row>
    <row r="116" spans="1:37" x14ac:dyDescent="0.3">
      <c r="A116" s="2">
        <v>440</v>
      </c>
      <c r="B116" s="2">
        <v>25</v>
      </c>
      <c r="C116" s="2">
        <v>29</v>
      </c>
      <c r="D116" s="4"/>
      <c r="E116" s="1">
        <v>4250</v>
      </c>
      <c r="F116" s="1" t="s">
        <v>3</v>
      </c>
      <c r="G116" s="1" t="s">
        <v>521</v>
      </c>
      <c r="H116" s="1">
        <v>150</v>
      </c>
      <c r="I116" s="1"/>
      <c r="J116" s="1">
        <v>1</v>
      </c>
      <c r="K116" s="1" t="s">
        <v>522</v>
      </c>
      <c r="L116" s="1">
        <v>3</v>
      </c>
      <c r="M116" s="1">
        <v>3</v>
      </c>
      <c r="N116" s="3">
        <v>0.375</v>
      </c>
      <c r="O116" s="3">
        <v>0.40972222222222227</v>
      </c>
      <c r="P116" s="1" t="s">
        <v>564</v>
      </c>
      <c r="Q116" s="1" t="s">
        <v>6</v>
      </c>
      <c r="R116" s="1" t="s">
        <v>36</v>
      </c>
      <c r="S116" s="1">
        <v>143</v>
      </c>
      <c r="T116" s="1" t="s">
        <v>523</v>
      </c>
      <c r="U116" s="1">
        <f>IF(B116&lt;C116,C116,B116)</f>
        <v>29</v>
      </c>
      <c r="V116" s="6">
        <f>IF(B116=0,C116/U116,C116/B116)</f>
        <v>1.1599999999999999</v>
      </c>
      <c r="W116" s="1"/>
      <c r="X116" s="3">
        <f>O116-N116</f>
        <v>3.4722222222222265E-2</v>
      </c>
      <c r="Y116" s="1">
        <f>IFERROR(FIND(Y$3,$Q116),"")</f>
        <v>1</v>
      </c>
      <c r="Z116" s="1" t="str">
        <f>IFERROR(FIND(Z$3,$Q116),"")</f>
        <v/>
      </c>
      <c r="AA116" s="1">
        <f>IFERROR(FIND(AA$3,$Q116),"")</f>
        <v>2</v>
      </c>
      <c r="AB116" s="1" t="str">
        <f>IFERROR(FIND(AB$3,$Q116),"")</f>
        <v/>
      </c>
      <c r="AC116" s="1">
        <f>IFERROR(FIND(AC$3,$Q116),"")</f>
        <v>3</v>
      </c>
      <c r="AD116" s="1" t="str">
        <f>IFERROR(FIND(AD$3,$Q116),"")</f>
        <v/>
      </c>
      <c r="AE116" s="1">
        <f>COUNT(Y116:AD116)</f>
        <v>3</v>
      </c>
      <c r="AF116" s="1">
        <f t="shared" si="1"/>
        <v>100</v>
      </c>
      <c r="AG116" s="1"/>
      <c r="AH116" s="1"/>
      <c r="AI116" s="1"/>
      <c r="AJ116" s="1"/>
      <c r="AK116" s="1"/>
    </row>
    <row r="117" spans="1:37" x14ac:dyDescent="0.3">
      <c r="A117" s="2">
        <v>296</v>
      </c>
      <c r="B117" s="2">
        <v>25</v>
      </c>
      <c r="C117" s="2">
        <v>26</v>
      </c>
      <c r="D117" s="4"/>
      <c r="E117" s="1">
        <v>4375</v>
      </c>
      <c r="F117" s="1" t="s">
        <v>3</v>
      </c>
      <c r="G117" s="1" t="s">
        <v>359</v>
      </c>
      <c r="H117" s="1">
        <v>150</v>
      </c>
      <c r="I117" s="1"/>
      <c r="J117" s="1">
        <v>1</v>
      </c>
      <c r="K117" s="1" t="s">
        <v>369</v>
      </c>
      <c r="L117" s="1">
        <v>4</v>
      </c>
      <c r="M117" s="1">
        <v>4</v>
      </c>
      <c r="N117" s="3">
        <v>0.45833333333333331</v>
      </c>
      <c r="O117" s="3">
        <v>0.49305555555555558</v>
      </c>
      <c r="P117" s="1" t="s">
        <v>564</v>
      </c>
      <c r="Q117" s="1" t="s">
        <v>366</v>
      </c>
      <c r="R117" s="1" t="s">
        <v>70</v>
      </c>
      <c r="S117" s="1">
        <v>250</v>
      </c>
      <c r="T117" s="1" t="s">
        <v>370</v>
      </c>
      <c r="U117" s="1">
        <f>IF(B117&lt;C117,C117,B117)</f>
        <v>26</v>
      </c>
      <c r="V117" s="6">
        <f>IF(B117=0,C117/U117,C117/B117)</f>
        <v>1.04</v>
      </c>
      <c r="W117" s="1" t="s">
        <v>592</v>
      </c>
      <c r="X117" s="3">
        <f>O117-N117</f>
        <v>3.4722222222222265E-2</v>
      </c>
      <c r="Y117" s="1">
        <f>IFERROR(FIND(Y$3,$Q117),"")</f>
        <v>1</v>
      </c>
      <c r="Z117" s="1">
        <f>IFERROR(FIND(Z$3,$Q117),"")</f>
        <v>2</v>
      </c>
      <c r="AA117" s="1" t="str">
        <f>IFERROR(FIND(AA$3,$Q117),"")</f>
        <v/>
      </c>
      <c r="AB117" s="1">
        <f>IFERROR(FIND(AB$3,$Q117),"")</f>
        <v>3</v>
      </c>
      <c r="AC117" s="1">
        <f>IFERROR(FIND(AC$3,$Q117),"")</f>
        <v>5</v>
      </c>
      <c r="AD117" s="1" t="str">
        <f>IFERROR(FIND(AD$3,$Q117),"")</f>
        <v/>
      </c>
      <c r="AE117" s="1">
        <f>COUNT(Y117:AD117)</f>
        <v>4</v>
      </c>
      <c r="AF117" s="1">
        <f t="shared" si="1"/>
        <v>100</v>
      </c>
      <c r="AG117" s="1" t="s">
        <v>582</v>
      </c>
      <c r="AH117" s="1" t="s">
        <v>598</v>
      </c>
      <c r="AI117" s="1" t="s">
        <v>596</v>
      </c>
      <c r="AJ117" s="1"/>
      <c r="AK117" s="1"/>
    </row>
    <row r="118" spans="1:37" x14ac:dyDescent="0.3">
      <c r="A118" s="2">
        <v>297</v>
      </c>
      <c r="B118" s="2">
        <v>25</v>
      </c>
      <c r="C118" s="2">
        <v>18</v>
      </c>
      <c r="D118" s="4"/>
      <c r="E118" s="1">
        <v>4376</v>
      </c>
      <c r="F118" s="1" t="s">
        <v>3</v>
      </c>
      <c r="G118" s="1" t="s">
        <v>359</v>
      </c>
      <c r="H118" s="1">
        <v>150</v>
      </c>
      <c r="I118" s="1"/>
      <c r="J118" s="1">
        <v>2</v>
      </c>
      <c r="K118" s="1" t="s">
        <v>369</v>
      </c>
      <c r="L118" s="1">
        <v>4</v>
      </c>
      <c r="M118" s="1">
        <v>4</v>
      </c>
      <c r="N118" s="3">
        <v>0.52083333333333337</v>
      </c>
      <c r="O118" s="3">
        <v>0.55555555555555558</v>
      </c>
      <c r="P118" s="1" t="s">
        <v>10</v>
      </c>
      <c r="Q118" s="1" t="s">
        <v>365</v>
      </c>
      <c r="R118" s="1" t="s">
        <v>70</v>
      </c>
      <c r="S118" s="1">
        <v>180</v>
      </c>
      <c r="T118" s="1" t="s">
        <v>370</v>
      </c>
      <c r="U118" s="1">
        <f>IF(B118&lt;C118,C118,B118)</f>
        <v>25</v>
      </c>
      <c r="V118" s="6">
        <f>IF(B118=0,C118/U118,C118/B118)</f>
        <v>0.72</v>
      </c>
      <c r="W118" s="1" t="s">
        <v>592</v>
      </c>
      <c r="X118" s="3">
        <f>O118-N118</f>
        <v>3.472222222222221E-2</v>
      </c>
      <c r="Y118" s="1">
        <f>IFERROR(FIND(Y$3,$Q118),"")</f>
        <v>1</v>
      </c>
      <c r="Z118" s="1">
        <f>IFERROR(FIND(Z$3,$Q118),"")</f>
        <v>2</v>
      </c>
      <c r="AA118" s="1">
        <f>IFERROR(FIND(AA$3,$Q118),"")</f>
        <v>3</v>
      </c>
      <c r="AB118" s="1" t="str">
        <f>IFERROR(FIND(AB$3,$Q118),"")</f>
        <v/>
      </c>
      <c r="AC118" s="1">
        <f>IFERROR(FIND(AC$3,$Q118),"")</f>
        <v>4</v>
      </c>
      <c r="AD118" s="1" t="str">
        <f>IFERROR(FIND(AD$3,$Q118),"")</f>
        <v/>
      </c>
      <c r="AE118" s="1">
        <f>COUNT(Y118:AD118)</f>
        <v>4</v>
      </c>
      <c r="AF118" s="1">
        <f t="shared" si="1"/>
        <v>100</v>
      </c>
      <c r="AG118" s="1" t="s">
        <v>582</v>
      </c>
      <c r="AH118" s="1" t="s">
        <v>598</v>
      </c>
      <c r="AI118" s="1" t="s">
        <v>596</v>
      </c>
      <c r="AJ118" s="1"/>
      <c r="AK118" s="1"/>
    </row>
    <row r="119" spans="1:37" x14ac:dyDescent="0.3">
      <c r="A119" s="2">
        <v>378</v>
      </c>
      <c r="B119" s="2">
        <v>25</v>
      </c>
      <c r="C119" s="2">
        <v>25</v>
      </c>
      <c r="D119" s="4"/>
      <c r="E119" s="1">
        <v>4835</v>
      </c>
      <c r="F119" s="1" t="s">
        <v>3</v>
      </c>
      <c r="G119" s="1" t="s">
        <v>446</v>
      </c>
      <c r="H119" s="1">
        <v>150</v>
      </c>
      <c r="I119" s="1"/>
      <c r="J119" s="1">
        <v>1</v>
      </c>
      <c r="K119" s="1" t="s">
        <v>448</v>
      </c>
      <c r="L119" s="1">
        <v>3</v>
      </c>
      <c r="M119" s="1">
        <v>3</v>
      </c>
      <c r="N119" s="3">
        <v>0.58333333333333337</v>
      </c>
      <c r="O119" s="3">
        <v>0.63888888888888895</v>
      </c>
      <c r="P119" s="1" t="s">
        <v>10</v>
      </c>
      <c r="Q119" s="1" t="s">
        <v>15</v>
      </c>
      <c r="R119" s="1" t="s">
        <v>26</v>
      </c>
      <c r="S119" s="1">
        <v>102</v>
      </c>
      <c r="T119" s="1" t="s">
        <v>200</v>
      </c>
      <c r="U119" s="1">
        <f>IF(B119&lt;C119,C119,B119)</f>
        <v>25</v>
      </c>
      <c r="V119" s="6">
        <f>IF(B119=0,C119/U119,C119/B119)</f>
        <v>1</v>
      </c>
      <c r="W119" s="1"/>
      <c r="X119" s="3">
        <f>O119-N119</f>
        <v>5.555555555555558E-2</v>
      </c>
      <c r="Y119" s="1" t="str">
        <f>IFERROR(FIND(Y$3,$Q119),"")</f>
        <v/>
      </c>
      <c r="Z119" s="1">
        <f>IFERROR(FIND(Z$3,$Q119),"")</f>
        <v>1</v>
      </c>
      <c r="AA119" s="1" t="str">
        <f>IFERROR(FIND(AA$3,$Q119),"")</f>
        <v/>
      </c>
      <c r="AB119" s="1">
        <f>IFERROR(FIND(AB$3,$Q119),"")</f>
        <v>2</v>
      </c>
      <c r="AC119" s="1" t="str">
        <f>IFERROR(FIND(AC$3,$Q119),"")</f>
        <v/>
      </c>
      <c r="AD119" s="1" t="str">
        <f>IFERROR(FIND(AD$3,$Q119),"")</f>
        <v/>
      </c>
      <c r="AE119" s="1">
        <f>COUNT(Y119:AD119)</f>
        <v>2</v>
      </c>
      <c r="AF119" s="1">
        <f t="shared" si="1"/>
        <v>100</v>
      </c>
      <c r="AG119" s="1"/>
      <c r="AH119" s="1"/>
      <c r="AI119" s="1"/>
      <c r="AJ119" s="1"/>
      <c r="AK119" s="1"/>
    </row>
    <row r="120" spans="1:37" x14ac:dyDescent="0.3">
      <c r="A120" s="2">
        <v>223</v>
      </c>
      <c r="B120" s="2">
        <v>20</v>
      </c>
      <c r="C120" s="2">
        <v>12</v>
      </c>
      <c r="D120" s="4"/>
      <c r="E120" s="1">
        <v>5056</v>
      </c>
      <c r="F120" s="1" t="s">
        <v>3</v>
      </c>
      <c r="G120" s="1" t="s">
        <v>288</v>
      </c>
      <c r="H120" s="1">
        <v>151</v>
      </c>
      <c r="I120" s="1"/>
      <c r="J120" s="1">
        <v>1</v>
      </c>
      <c r="K120" s="1" t="s">
        <v>291</v>
      </c>
      <c r="L120" s="1">
        <v>1</v>
      </c>
      <c r="M120" s="1">
        <v>1</v>
      </c>
      <c r="N120" s="3">
        <v>0.39583333333333331</v>
      </c>
      <c r="O120" s="3">
        <v>0.43055555555555558</v>
      </c>
      <c r="P120" s="1" t="s">
        <v>564</v>
      </c>
      <c r="Q120" s="1" t="s">
        <v>2</v>
      </c>
      <c r="R120" s="1" t="s">
        <v>58</v>
      </c>
      <c r="S120" s="1">
        <v>242</v>
      </c>
      <c r="T120" s="1" t="s">
        <v>253</v>
      </c>
      <c r="U120" s="1">
        <f>IF(B120&lt;C120,C120,B120)</f>
        <v>20</v>
      </c>
      <c r="V120" s="6">
        <f>IF(B120=0,C120/U120,C120/B120)</f>
        <v>0.6</v>
      </c>
      <c r="W120" s="1"/>
      <c r="X120" s="3">
        <f>O120-N120</f>
        <v>3.4722222222222265E-2</v>
      </c>
      <c r="Y120" s="1" t="str">
        <f>IFERROR(FIND(Y$3,$Q120),"")</f>
        <v/>
      </c>
      <c r="Z120" s="1">
        <f>IFERROR(FIND(Z$3,$Q120),"")</f>
        <v>1</v>
      </c>
      <c r="AA120" s="1" t="str">
        <f>IFERROR(FIND(AA$3,$Q120),"")</f>
        <v/>
      </c>
      <c r="AB120" s="1" t="str">
        <f>IFERROR(FIND(AB$3,$Q120),"")</f>
        <v/>
      </c>
      <c r="AC120" s="1" t="str">
        <f>IFERROR(FIND(AC$3,$Q120),"")</f>
        <v/>
      </c>
      <c r="AD120" s="1" t="str">
        <f>IFERROR(FIND(AD$3,$Q120),"")</f>
        <v/>
      </c>
      <c r="AE120" s="1">
        <f>COUNT(Y120:AD120)</f>
        <v>1</v>
      </c>
      <c r="AF120" s="1">
        <f t="shared" si="1"/>
        <v>100</v>
      </c>
      <c r="AG120" s="1"/>
      <c r="AH120" s="1"/>
      <c r="AI120" s="1"/>
      <c r="AJ120" s="1"/>
      <c r="AK120" s="1"/>
    </row>
    <row r="121" spans="1:37" x14ac:dyDescent="0.3">
      <c r="A121" s="2">
        <v>344</v>
      </c>
      <c r="B121" s="2">
        <v>10</v>
      </c>
      <c r="C121" s="2">
        <v>1</v>
      </c>
      <c r="D121" s="4"/>
      <c r="E121" s="1">
        <v>4017</v>
      </c>
      <c r="F121" s="1" t="s">
        <v>3</v>
      </c>
      <c r="G121" s="1" t="s">
        <v>391</v>
      </c>
      <c r="H121" s="1">
        <v>151</v>
      </c>
      <c r="I121" s="1"/>
      <c r="J121" s="1">
        <v>1</v>
      </c>
      <c r="K121" s="1" t="s">
        <v>415</v>
      </c>
      <c r="L121" s="1">
        <v>1</v>
      </c>
      <c r="M121" s="1">
        <v>1</v>
      </c>
      <c r="N121" s="1"/>
      <c r="O121" s="1"/>
      <c r="P121" s="1"/>
      <c r="Q121" s="1" t="s">
        <v>29</v>
      </c>
      <c r="R121" s="1" t="s">
        <v>29</v>
      </c>
      <c r="S121" s="1" t="s">
        <v>29</v>
      </c>
      <c r="T121" s="1" t="s">
        <v>416</v>
      </c>
      <c r="U121" s="1">
        <f>IF(B121&lt;C121,C121,B121)</f>
        <v>10</v>
      </c>
      <c r="V121" s="6">
        <f>IF(B121=0,C121/U121,C121/B121)</f>
        <v>0.1</v>
      </c>
      <c r="W121" s="1"/>
      <c r="X121" s="3">
        <f>O121-N121</f>
        <v>0</v>
      </c>
      <c r="Y121" s="1" t="str">
        <f>IFERROR(FIND(Y$3,$Q121),"")</f>
        <v/>
      </c>
      <c r="Z121" s="1" t="str">
        <f>IFERROR(FIND(Z$3,$Q121),"")</f>
        <v/>
      </c>
      <c r="AA121" s="1" t="str">
        <f>IFERROR(FIND(AA$3,$Q121),"")</f>
        <v/>
      </c>
      <c r="AB121" s="1" t="str">
        <f>IFERROR(FIND(AB$3,$Q121),"")</f>
        <v/>
      </c>
      <c r="AC121" s="1" t="str">
        <f>IFERROR(FIND(AC$3,$Q121),"")</f>
        <v/>
      </c>
      <c r="AD121" s="1">
        <f>IFERROR(FIND(AD$3,$Q121),"")</f>
        <v>1</v>
      </c>
      <c r="AE121" s="1">
        <f>COUNT(Y121:AD121)</f>
        <v>1</v>
      </c>
      <c r="AF121" s="1">
        <f t="shared" si="1"/>
        <v>100</v>
      </c>
      <c r="AG121" s="1"/>
      <c r="AH121" s="1"/>
      <c r="AI121" s="1"/>
      <c r="AJ121" s="1"/>
      <c r="AK121" s="1"/>
    </row>
    <row r="122" spans="1:37" x14ac:dyDescent="0.3">
      <c r="A122" s="2">
        <v>345</v>
      </c>
      <c r="B122" s="2">
        <v>10</v>
      </c>
      <c r="C122" s="2">
        <v>0</v>
      </c>
      <c r="D122" s="4"/>
      <c r="E122" s="1">
        <v>4018</v>
      </c>
      <c r="F122" s="1" t="s">
        <v>3</v>
      </c>
      <c r="G122" s="1" t="s">
        <v>391</v>
      </c>
      <c r="H122" s="1">
        <v>151</v>
      </c>
      <c r="I122" s="1"/>
      <c r="J122" s="1">
        <v>2</v>
      </c>
      <c r="K122" s="1" t="s">
        <v>415</v>
      </c>
      <c r="L122" s="1">
        <v>2</v>
      </c>
      <c r="M122" s="1">
        <v>2</v>
      </c>
      <c r="N122" s="1"/>
      <c r="O122" s="1"/>
      <c r="P122" s="1"/>
      <c r="Q122" s="1" t="s">
        <v>29</v>
      </c>
      <c r="R122" s="1" t="s">
        <v>29</v>
      </c>
      <c r="S122" s="1" t="s">
        <v>29</v>
      </c>
      <c r="T122" s="1" t="s">
        <v>416</v>
      </c>
      <c r="U122" s="1">
        <f>IF(B122&lt;C122,C122,B122)</f>
        <v>10</v>
      </c>
      <c r="V122" s="6">
        <f>IF(B122=0,C122/U122,C122/B122)</f>
        <v>0</v>
      </c>
      <c r="W122" s="1"/>
      <c r="X122" s="3">
        <f>O122-N122</f>
        <v>0</v>
      </c>
      <c r="Y122" s="1" t="str">
        <f>IFERROR(FIND(Y$3,$Q122),"")</f>
        <v/>
      </c>
      <c r="Z122" s="1" t="str">
        <f>IFERROR(FIND(Z$3,$Q122),"")</f>
        <v/>
      </c>
      <c r="AA122" s="1" t="str">
        <f>IFERROR(FIND(AA$3,$Q122),"")</f>
        <v/>
      </c>
      <c r="AB122" s="1" t="str">
        <f>IFERROR(FIND(AB$3,$Q122),"")</f>
        <v/>
      </c>
      <c r="AC122" s="1" t="str">
        <f>IFERROR(FIND(AC$3,$Q122),"")</f>
        <v/>
      </c>
      <c r="AD122" s="1">
        <f>IFERROR(FIND(AD$3,$Q122),"")</f>
        <v>1</v>
      </c>
      <c r="AE122" s="1">
        <f>COUNT(Y122:AD122)</f>
        <v>1</v>
      </c>
      <c r="AF122" s="1">
        <f t="shared" si="1"/>
        <v>100</v>
      </c>
      <c r="AG122" s="1"/>
      <c r="AH122" s="1"/>
      <c r="AI122" s="1"/>
      <c r="AJ122" s="1"/>
      <c r="AK122" s="1"/>
    </row>
    <row r="123" spans="1:37" x14ac:dyDescent="0.3">
      <c r="A123" s="2">
        <v>346</v>
      </c>
      <c r="B123" s="2">
        <v>10</v>
      </c>
      <c r="C123" s="2">
        <v>1</v>
      </c>
      <c r="D123" s="4"/>
      <c r="E123" s="1">
        <v>4019</v>
      </c>
      <c r="F123" s="1" t="s">
        <v>3</v>
      </c>
      <c r="G123" s="1" t="s">
        <v>391</v>
      </c>
      <c r="H123" s="1">
        <v>152</v>
      </c>
      <c r="I123" s="1"/>
      <c r="J123" s="1">
        <v>1</v>
      </c>
      <c r="K123" s="1" t="s">
        <v>417</v>
      </c>
      <c r="L123" s="1">
        <v>1</v>
      </c>
      <c r="M123" s="1">
        <v>1</v>
      </c>
      <c r="N123" s="1"/>
      <c r="O123" s="1"/>
      <c r="P123" s="1"/>
      <c r="Q123" s="1" t="s">
        <v>29</v>
      </c>
      <c r="R123" s="1" t="s">
        <v>29</v>
      </c>
      <c r="S123" s="1" t="s">
        <v>29</v>
      </c>
      <c r="T123" s="1" t="s">
        <v>418</v>
      </c>
      <c r="U123" s="1">
        <f>IF(B123&lt;C123,C123,B123)</f>
        <v>10</v>
      </c>
      <c r="V123" s="6">
        <f>IF(B123=0,C123/U123,C123/B123)</f>
        <v>0.1</v>
      </c>
      <c r="W123" s="1"/>
      <c r="X123" s="3">
        <f>O123-N123</f>
        <v>0</v>
      </c>
      <c r="Y123" s="1" t="str">
        <f>IFERROR(FIND(Y$3,$Q123),"")</f>
        <v/>
      </c>
      <c r="Z123" s="1" t="str">
        <f>IFERROR(FIND(Z$3,$Q123),"")</f>
        <v/>
      </c>
      <c r="AA123" s="1" t="str">
        <f>IFERROR(FIND(AA$3,$Q123),"")</f>
        <v/>
      </c>
      <c r="AB123" s="1" t="str">
        <f>IFERROR(FIND(AB$3,$Q123),"")</f>
        <v/>
      </c>
      <c r="AC123" s="1" t="str">
        <f>IFERROR(FIND(AC$3,$Q123),"")</f>
        <v/>
      </c>
      <c r="AD123" s="1">
        <f>IFERROR(FIND(AD$3,$Q123),"")</f>
        <v>1</v>
      </c>
      <c r="AE123" s="1">
        <f>COUNT(Y123:AD123)</f>
        <v>1</v>
      </c>
      <c r="AF123" s="1">
        <f t="shared" si="1"/>
        <v>100</v>
      </c>
      <c r="AG123" s="1"/>
      <c r="AH123" s="1"/>
      <c r="AI123" s="1"/>
      <c r="AJ123" s="1"/>
      <c r="AK123" s="1"/>
    </row>
    <row r="124" spans="1:37" x14ac:dyDescent="0.3">
      <c r="A124" s="2">
        <v>347</v>
      </c>
      <c r="B124" s="2">
        <v>10</v>
      </c>
      <c r="C124" s="2">
        <v>0</v>
      </c>
      <c r="D124" s="4"/>
      <c r="E124" s="1">
        <v>4020</v>
      </c>
      <c r="F124" s="1" t="s">
        <v>3</v>
      </c>
      <c r="G124" s="1" t="s">
        <v>391</v>
      </c>
      <c r="H124" s="1">
        <v>152</v>
      </c>
      <c r="I124" s="1"/>
      <c r="J124" s="1">
        <v>2</v>
      </c>
      <c r="K124" s="1" t="s">
        <v>417</v>
      </c>
      <c r="L124" s="1">
        <v>2</v>
      </c>
      <c r="M124" s="1">
        <v>2</v>
      </c>
      <c r="N124" s="1"/>
      <c r="O124" s="1"/>
      <c r="P124" s="1"/>
      <c r="Q124" s="1" t="s">
        <v>29</v>
      </c>
      <c r="R124" s="1" t="s">
        <v>29</v>
      </c>
      <c r="S124" s="1" t="s">
        <v>29</v>
      </c>
      <c r="T124" s="1" t="s">
        <v>418</v>
      </c>
      <c r="U124" s="1">
        <f>IF(B124&lt;C124,C124,B124)</f>
        <v>10</v>
      </c>
      <c r="V124" s="6">
        <f>IF(B124=0,C124/U124,C124/B124)</f>
        <v>0</v>
      </c>
      <c r="W124" s="1"/>
      <c r="X124" s="3">
        <f>O124-N124</f>
        <v>0</v>
      </c>
      <c r="Y124" s="1" t="str">
        <f>IFERROR(FIND(Y$3,$Q124),"")</f>
        <v/>
      </c>
      <c r="Z124" s="1" t="str">
        <f>IFERROR(FIND(Z$3,$Q124),"")</f>
        <v/>
      </c>
      <c r="AA124" s="1" t="str">
        <f>IFERROR(FIND(AA$3,$Q124),"")</f>
        <v/>
      </c>
      <c r="AB124" s="1" t="str">
        <f>IFERROR(FIND(AB$3,$Q124),"")</f>
        <v/>
      </c>
      <c r="AC124" s="1" t="str">
        <f>IFERROR(FIND(AC$3,$Q124),"")</f>
        <v/>
      </c>
      <c r="AD124" s="1">
        <f>IFERROR(FIND(AD$3,$Q124),"")</f>
        <v>1</v>
      </c>
      <c r="AE124" s="1">
        <f>COUNT(Y124:AD124)</f>
        <v>1</v>
      </c>
      <c r="AF124" s="1">
        <f t="shared" si="1"/>
        <v>100</v>
      </c>
      <c r="AG124" s="1"/>
      <c r="AH124" s="1"/>
      <c r="AI124" s="1"/>
      <c r="AJ124" s="1"/>
      <c r="AK124" s="1"/>
    </row>
    <row r="125" spans="1:37" x14ac:dyDescent="0.3">
      <c r="A125" s="2">
        <v>348</v>
      </c>
      <c r="B125" s="2">
        <v>10</v>
      </c>
      <c r="C125" s="2">
        <v>0</v>
      </c>
      <c r="D125" s="4"/>
      <c r="E125" s="1">
        <v>4021</v>
      </c>
      <c r="F125" s="1" t="s">
        <v>3</v>
      </c>
      <c r="G125" s="1" t="s">
        <v>391</v>
      </c>
      <c r="H125" s="1">
        <v>153</v>
      </c>
      <c r="I125" s="1"/>
      <c r="J125" s="1">
        <v>1</v>
      </c>
      <c r="K125" s="1" t="s">
        <v>419</v>
      </c>
      <c r="L125" s="1">
        <v>1</v>
      </c>
      <c r="M125" s="1">
        <v>1</v>
      </c>
      <c r="N125" s="1"/>
      <c r="O125" s="1"/>
      <c r="P125" s="1"/>
      <c r="Q125" s="1" t="s">
        <v>29</v>
      </c>
      <c r="R125" s="1" t="s">
        <v>29</v>
      </c>
      <c r="S125" s="1" t="s">
        <v>29</v>
      </c>
      <c r="T125" s="1" t="s">
        <v>420</v>
      </c>
      <c r="U125" s="1">
        <f>IF(B125&lt;C125,C125,B125)</f>
        <v>10</v>
      </c>
      <c r="V125" s="6">
        <f>IF(B125=0,C125/U125,C125/B125)</f>
        <v>0</v>
      </c>
      <c r="W125" s="1"/>
      <c r="X125" s="3">
        <f>O125-N125</f>
        <v>0</v>
      </c>
      <c r="Y125" s="1" t="str">
        <f>IFERROR(FIND(Y$3,$Q125),"")</f>
        <v/>
      </c>
      <c r="Z125" s="1" t="str">
        <f>IFERROR(FIND(Z$3,$Q125),"")</f>
        <v/>
      </c>
      <c r="AA125" s="1" t="str">
        <f>IFERROR(FIND(AA$3,$Q125),"")</f>
        <v/>
      </c>
      <c r="AB125" s="1" t="str">
        <f>IFERROR(FIND(AB$3,$Q125),"")</f>
        <v/>
      </c>
      <c r="AC125" s="1" t="str">
        <f>IFERROR(FIND(AC$3,$Q125),"")</f>
        <v/>
      </c>
      <c r="AD125" s="1">
        <f>IFERROR(FIND(AD$3,$Q125),"")</f>
        <v>1</v>
      </c>
      <c r="AE125" s="1">
        <f>COUNT(Y125:AD125)</f>
        <v>1</v>
      </c>
      <c r="AF125" s="1">
        <f t="shared" si="1"/>
        <v>100</v>
      </c>
      <c r="AG125" s="1"/>
      <c r="AH125" s="1"/>
      <c r="AI125" s="1"/>
      <c r="AJ125" s="1"/>
      <c r="AK125" s="1"/>
    </row>
    <row r="126" spans="1:37" x14ac:dyDescent="0.3">
      <c r="A126" s="2">
        <v>349</v>
      </c>
      <c r="B126" s="2">
        <v>10</v>
      </c>
      <c r="C126" s="2">
        <v>0</v>
      </c>
      <c r="D126" s="4"/>
      <c r="E126" s="1">
        <v>4022</v>
      </c>
      <c r="F126" s="1" t="s">
        <v>3</v>
      </c>
      <c r="G126" s="1" t="s">
        <v>391</v>
      </c>
      <c r="H126" s="1">
        <v>153</v>
      </c>
      <c r="I126" s="1"/>
      <c r="J126" s="1">
        <v>2</v>
      </c>
      <c r="K126" s="1" t="s">
        <v>419</v>
      </c>
      <c r="L126" s="1">
        <v>2</v>
      </c>
      <c r="M126" s="1">
        <v>2</v>
      </c>
      <c r="N126" s="1"/>
      <c r="O126" s="1"/>
      <c r="P126" s="1"/>
      <c r="Q126" s="1" t="s">
        <v>29</v>
      </c>
      <c r="R126" s="1" t="s">
        <v>29</v>
      </c>
      <c r="S126" s="1" t="s">
        <v>29</v>
      </c>
      <c r="T126" s="1" t="s">
        <v>420</v>
      </c>
      <c r="U126" s="1">
        <f>IF(B126&lt;C126,C126,B126)</f>
        <v>10</v>
      </c>
      <c r="V126" s="6">
        <f>IF(B126=0,C126/U126,C126/B126)</f>
        <v>0</v>
      </c>
      <c r="W126" s="1"/>
      <c r="X126" s="3">
        <f>O126-N126</f>
        <v>0</v>
      </c>
      <c r="Y126" s="1" t="str">
        <f>IFERROR(FIND(Y$3,$Q126),"")</f>
        <v/>
      </c>
      <c r="Z126" s="1" t="str">
        <f>IFERROR(FIND(Z$3,$Q126),"")</f>
        <v/>
      </c>
      <c r="AA126" s="1" t="str">
        <f>IFERROR(FIND(AA$3,$Q126),"")</f>
        <v/>
      </c>
      <c r="AB126" s="1" t="str">
        <f>IFERROR(FIND(AB$3,$Q126),"")</f>
        <v/>
      </c>
      <c r="AC126" s="1" t="str">
        <f>IFERROR(FIND(AC$3,$Q126),"")</f>
        <v/>
      </c>
      <c r="AD126" s="1">
        <f>IFERROR(FIND(AD$3,$Q126),"")</f>
        <v>1</v>
      </c>
      <c r="AE126" s="1">
        <f>COUNT(Y126:AD126)</f>
        <v>1</v>
      </c>
      <c r="AF126" s="1">
        <f t="shared" si="1"/>
        <v>100</v>
      </c>
      <c r="AG126" s="1"/>
      <c r="AH126" s="1"/>
      <c r="AI126" s="1"/>
      <c r="AJ126" s="1"/>
      <c r="AK126" s="1"/>
    </row>
    <row r="127" spans="1:37" x14ac:dyDescent="0.3">
      <c r="A127" s="2">
        <v>350</v>
      </c>
      <c r="B127" s="2">
        <v>10</v>
      </c>
      <c r="C127" s="2">
        <v>0</v>
      </c>
      <c r="D127" s="4"/>
      <c r="E127" s="1">
        <v>4023</v>
      </c>
      <c r="F127" s="1" t="s">
        <v>3</v>
      </c>
      <c r="G127" s="1" t="s">
        <v>391</v>
      </c>
      <c r="H127" s="1">
        <v>154</v>
      </c>
      <c r="I127" s="1"/>
      <c r="J127" s="1">
        <v>1</v>
      </c>
      <c r="K127" s="1" t="s">
        <v>421</v>
      </c>
      <c r="L127" s="1">
        <v>1</v>
      </c>
      <c r="M127" s="1">
        <v>1</v>
      </c>
      <c r="N127" s="1"/>
      <c r="O127" s="1"/>
      <c r="P127" s="1"/>
      <c r="Q127" s="1" t="s">
        <v>29</v>
      </c>
      <c r="R127" s="1" t="s">
        <v>29</v>
      </c>
      <c r="S127" s="1" t="s">
        <v>29</v>
      </c>
      <c r="T127" s="1" t="s">
        <v>420</v>
      </c>
      <c r="U127" s="1">
        <f>IF(B127&lt;C127,C127,B127)</f>
        <v>10</v>
      </c>
      <c r="V127" s="6">
        <f>IF(B127=0,C127/U127,C127/B127)</f>
        <v>0</v>
      </c>
      <c r="W127" s="1"/>
      <c r="X127" s="3">
        <f>O127-N127</f>
        <v>0</v>
      </c>
      <c r="Y127" s="1" t="str">
        <f>IFERROR(FIND(Y$3,$Q127),"")</f>
        <v/>
      </c>
      <c r="Z127" s="1" t="str">
        <f>IFERROR(FIND(Z$3,$Q127),"")</f>
        <v/>
      </c>
      <c r="AA127" s="1" t="str">
        <f>IFERROR(FIND(AA$3,$Q127),"")</f>
        <v/>
      </c>
      <c r="AB127" s="1" t="str">
        <f>IFERROR(FIND(AB$3,$Q127),"")</f>
        <v/>
      </c>
      <c r="AC127" s="1" t="str">
        <f>IFERROR(FIND(AC$3,$Q127),"")</f>
        <v/>
      </c>
      <c r="AD127" s="1">
        <f>IFERROR(FIND(AD$3,$Q127),"")</f>
        <v>1</v>
      </c>
      <c r="AE127" s="1">
        <f>COUNT(Y127:AD127)</f>
        <v>1</v>
      </c>
      <c r="AF127" s="1">
        <f t="shared" si="1"/>
        <v>100</v>
      </c>
      <c r="AG127" s="1"/>
      <c r="AH127" s="1"/>
      <c r="AI127" s="1"/>
      <c r="AJ127" s="1"/>
      <c r="AK127" s="1"/>
    </row>
    <row r="128" spans="1:37" x14ac:dyDescent="0.3">
      <c r="A128" s="2">
        <v>351</v>
      </c>
      <c r="B128" s="2">
        <v>10</v>
      </c>
      <c r="C128" s="2">
        <v>0</v>
      </c>
      <c r="D128" s="4"/>
      <c r="E128" s="1">
        <v>4024</v>
      </c>
      <c r="F128" s="1" t="s">
        <v>3</v>
      </c>
      <c r="G128" s="1" t="s">
        <v>391</v>
      </c>
      <c r="H128" s="1">
        <v>154</v>
      </c>
      <c r="I128" s="1"/>
      <c r="J128" s="1">
        <v>2</v>
      </c>
      <c r="K128" s="1" t="s">
        <v>421</v>
      </c>
      <c r="L128" s="1">
        <v>2</v>
      </c>
      <c r="M128" s="1">
        <v>2</v>
      </c>
      <c r="N128" s="1"/>
      <c r="O128" s="1"/>
      <c r="P128" s="1"/>
      <c r="Q128" s="1" t="s">
        <v>29</v>
      </c>
      <c r="R128" s="1" t="s">
        <v>29</v>
      </c>
      <c r="S128" s="1" t="s">
        <v>29</v>
      </c>
      <c r="T128" s="1" t="s">
        <v>420</v>
      </c>
      <c r="U128" s="1">
        <f>IF(B128&lt;C128,C128,B128)</f>
        <v>10</v>
      </c>
      <c r="V128" s="6">
        <f>IF(B128=0,C128/U128,C128/B128)</f>
        <v>0</v>
      </c>
      <c r="W128" s="1"/>
      <c r="X128" s="3">
        <f>O128-N128</f>
        <v>0</v>
      </c>
      <c r="Y128" s="1" t="str">
        <f>IFERROR(FIND(Y$3,$Q128),"")</f>
        <v/>
      </c>
      <c r="Z128" s="1" t="str">
        <f>IFERROR(FIND(Z$3,$Q128),"")</f>
        <v/>
      </c>
      <c r="AA128" s="1" t="str">
        <f>IFERROR(FIND(AA$3,$Q128),"")</f>
        <v/>
      </c>
      <c r="AB128" s="1" t="str">
        <f>IFERROR(FIND(AB$3,$Q128),"")</f>
        <v/>
      </c>
      <c r="AC128" s="1" t="str">
        <f>IFERROR(FIND(AC$3,$Q128),"")</f>
        <v/>
      </c>
      <c r="AD128" s="1">
        <f>IFERROR(FIND(AD$3,$Q128),"")</f>
        <v>1</v>
      </c>
      <c r="AE128" s="1">
        <f>COUNT(Y128:AD128)</f>
        <v>1</v>
      </c>
      <c r="AF128" s="1">
        <f t="shared" si="1"/>
        <v>100</v>
      </c>
      <c r="AG128" s="1"/>
      <c r="AH128" s="1"/>
      <c r="AI128" s="1"/>
      <c r="AJ128" s="1"/>
      <c r="AK128" s="1"/>
    </row>
    <row r="129" spans="1:37" x14ac:dyDescent="0.3">
      <c r="A129" s="2">
        <v>352</v>
      </c>
      <c r="B129" s="2">
        <v>10</v>
      </c>
      <c r="C129" s="2">
        <v>0</v>
      </c>
      <c r="D129" s="4"/>
      <c r="E129" s="1">
        <v>4025</v>
      </c>
      <c r="F129" s="1" t="s">
        <v>3</v>
      </c>
      <c r="G129" s="1" t="s">
        <v>391</v>
      </c>
      <c r="H129" s="1">
        <v>155</v>
      </c>
      <c r="I129" s="1"/>
      <c r="J129" s="1">
        <v>1</v>
      </c>
      <c r="K129" s="1" t="s">
        <v>422</v>
      </c>
      <c r="L129" s="1">
        <v>1</v>
      </c>
      <c r="M129" s="1">
        <v>1</v>
      </c>
      <c r="N129" s="1"/>
      <c r="O129" s="1"/>
      <c r="P129" s="1"/>
      <c r="Q129" s="1" t="s">
        <v>29</v>
      </c>
      <c r="R129" s="1" t="s">
        <v>29</v>
      </c>
      <c r="S129" s="1" t="s">
        <v>29</v>
      </c>
      <c r="T129" s="1" t="s">
        <v>420</v>
      </c>
      <c r="U129" s="1">
        <f>IF(B129&lt;C129,C129,B129)</f>
        <v>10</v>
      </c>
      <c r="V129" s="6">
        <f>IF(B129=0,C129/U129,C129/B129)</f>
        <v>0</v>
      </c>
      <c r="W129" s="1"/>
      <c r="X129" s="3">
        <f>O129-N129</f>
        <v>0</v>
      </c>
      <c r="Y129" s="1" t="str">
        <f>IFERROR(FIND(Y$3,$Q129),"")</f>
        <v/>
      </c>
      <c r="Z129" s="1" t="str">
        <f>IFERROR(FIND(Z$3,$Q129),"")</f>
        <v/>
      </c>
      <c r="AA129" s="1" t="str">
        <f>IFERROR(FIND(AA$3,$Q129),"")</f>
        <v/>
      </c>
      <c r="AB129" s="1" t="str">
        <f>IFERROR(FIND(AB$3,$Q129),"")</f>
        <v/>
      </c>
      <c r="AC129" s="1" t="str">
        <f>IFERROR(FIND(AC$3,$Q129),"")</f>
        <v/>
      </c>
      <c r="AD129" s="1">
        <f>IFERROR(FIND(AD$3,$Q129),"")</f>
        <v>1</v>
      </c>
      <c r="AE129" s="1">
        <f>COUNT(Y129:AD129)</f>
        <v>1</v>
      </c>
      <c r="AF129" s="1">
        <f t="shared" si="1"/>
        <v>100</v>
      </c>
      <c r="AG129" s="1"/>
      <c r="AH129" s="1"/>
      <c r="AI129" s="1"/>
      <c r="AJ129" s="1"/>
      <c r="AK129" s="1"/>
    </row>
    <row r="130" spans="1:37" x14ac:dyDescent="0.3">
      <c r="A130" s="2">
        <v>353</v>
      </c>
      <c r="B130" s="2">
        <v>10</v>
      </c>
      <c r="C130" s="2">
        <v>0</v>
      </c>
      <c r="D130" s="4"/>
      <c r="E130" s="1">
        <v>4026</v>
      </c>
      <c r="F130" s="1" t="s">
        <v>3</v>
      </c>
      <c r="G130" s="1" t="s">
        <v>391</v>
      </c>
      <c r="H130" s="1">
        <v>155</v>
      </c>
      <c r="I130" s="1"/>
      <c r="J130" s="1">
        <v>2</v>
      </c>
      <c r="K130" s="1" t="s">
        <v>422</v>
      </c>
      <c r="L130" s="1">
        <v>2</v>
      </c>
      <c r="M130" s="1">
        <v>2</v>
      </c>
      <c r="N130" s="1"/>
      <c r="O130" s="1"/>
      <c r="P130" s="1"/>
      <c r="Q130" s="1" t="s">
        <v>29</v>
      </c>
      <c r="R130" s="1" t="s">
        <v>29</v>
      </c>
      <c r="S130" s="1" t="s">
        <v>29</v>
      </c>
      <c r="T130" s="1" t="s">
        <v>420</v>
      </c>
      <c r="U130" s="1">
        <f>IF(B130&lt;C130,C130,B130)</f>
        <v>10</v>
      </c>
      <c r="V130" s="6">
        <f>IF(B130=0,C130/U130,C130/B130)</f>
        <v>0</v>
      </c>
      <c r="W130" s="1"/>
      <c r="X130" s="3">
        <f>O130-N130</f>
        <v>0</v>
      </c>
      <c r="Y130" s="1" t="str">
        <f>IFERROR(FIND(Y$3,$Q130),"")</f>
        <v/>
      </c>
      <c r="Z130" s="1" t="str">
        <f>IFERROR(FIND(Z$3,$Q130),"")</f>
        <v/>
      </c>
      <c r="AA130" s="1" t="str">
        <f>IFERROR(FIND(AA$3,$Q130),"")</f>
        <v/>
      </c>
      <c r="AB130" s="1" t="str">
        <f>IFERROR(FIND(AB$3,$Q130),"")</f>
        <v/>
      </c>
      <c r="AC130" s="1" t="str">
        <f>IFERROR(FIND(AC$3,$Q130),"")</f>
        <v/>
      </c>
      <c r="AD130" s="1">
        <f>IFERROR(FIND(AD$3,$Q130),"")</f>
        <v>1</v>
      </c>
      <c r="AE130" s="1">
        <f>COUNT(Y130:AD130)</f>
        <v>1</v>
      </c>
      <c r="AF130" s="1">
        <f t="shared" si="1"/>
        <v>100</v>
      </c>
      <c r="AG130" s="1"/>
      <c r="AH130" s="1"/>
      <c r="AI130" s="1"/>
      <c r="AJ130" s="1"/>
      <c r="AK130" s="1"/>
    </row>
    <row r="131" spans="1:37" x14ac:dyDescent="0.3">
      <c r="A131" s="2">
        <v>113</v>
      </c>
      <c r="B131" s="2">
        <v>21</v>
      </c>
      <c r="C131" s="2">
        <v>18</v>
      </c>
      <c r="D131" s="4"/>
      <c r="E131" s="1">
        <v>3964</v>
      </c>
      <c r="F131" s="1" t="s">
        <v>3</v>
      </c>
      <c r="G131" s="1" t="s">
        <v>144</v>
      </c>
      <c r="H131" s="1">
        <v>158</v>
      </c>
      <c r="I131" s="1"/>
      <c r="J131" s="1">
        <v>1</v>
      </c>
      <c r="K131" s="1" t="s">
        <v>152</v>
      </c>
      <c r="L131" s="1">
        <v>3</v>
      </c>
      <c r="M131" s="1">
        <v>3</v>
      </c>
      <c r="N131" s="3">
        <v>0.52083333333333337</v>
      </c>
      <c r="O131" s="3">
        <v>0.59722222222222221</v>
      </c>
      <c r="P131" s="1" t="s">
        <v>10</v>
      </c>
      <c r="Q131" s="1" t="s">
        <v>15</v>
      </c>
      <c r="R131" s="1" t="s">
        <v>146</v>
      </c>
      <c r="S131" s="1">
        <v>211</v>
      </c>
      <c r="T131" s="1" t="s">
        <v>153</v>
      </c>
      <c r="U131" s="1">
        <f>IF(B131&lt;C131,C131,B131)</f>
        <v>21</v>
      </c>
      <c r="V131" s="6">
        <f>IF(B131=0,C131/U131,C131/B131)</f>
        <v>0.8571428571428571</v>
      </c>
      <c r="W131" s="1" t="s">
        <v>592</v>
      </c>
      <c r="X131" s="3">
        <f>O131-N131</f>
        <v>7.638888888888884E-2</v>
      </c>
      <c r="Y131" s="1" t="str">
        <f>IFERROR(FIND(Y$3,$Q131),"")</f>
        <v/>
      </c>
      <c r="Z131" s="1">
        <f>IFERROR(FIND(Z$3,$Q131),"")</f>
        <v>1</v>
      </c>
      <c r="AA131" s="1" t="str">
        <f>IFERROR(FIND(AA$3,$Q131),"")</f>
        <v/>
      </c>
      <c r="AB131" s="1">
        <f>IFERROR(FIND(AB$3,$Q131),"")</f>
        <v>2</v>
      </c>
      <c r="AC131" s="1" t="str">
        <f>IFERROR(FIND(AC$3,$Q131),"")</f>
        <v/>
      </c>
      <c r="AD131" s="1" t="str">
        <f>IFERROR(FIND(AD$3,$Q131),"")</f>
        <v/>
      </c>
      <c r="AE131" s="1">
        <f>COUNT(Y131:AD131)</f>
        <v>2</v>
      </c>
      <c r="AF131" s="1">
        <f t="shared" si="1"/>
        <v>100</v>
      </c>
      <c r="AG131" s="1" t="s">
        <v>585</v>
      </c>
      <c r="AH131" s="1" t="s">
        <v>597</v>
      </c>
      <c r="AI131" s="1" t="s">
        <v>595</v>
      </c>
      <c r="AJ131" s="1"/>
      <c r="AK131" s="1"/>
    </row>
    <row r="132" spans="1:37" x14ac:dyDescent="0.3">
      <c r="A132" s="2">
        <v>298</v>
      </c>
      <c r="B132" s="2">
        <v>25</v>
      </c>
      <c r="C132" s="2">
        <v>15</v>
      </c>
      <c r="D132" s="4"/>
      <c r="E132" s="1">
        <v>4372</v>
      </c>
      <c r="F132" s="1" t="s">
        <v>3</v>
      </c>
      <c r="G132" s="1" t="s">
        <v>359</v>
      </c>
      <c r="H132" s="1">
        <v>160</v>
      </c>
      <c r="I132" s="1"/>
      <c r="J132" s="1">
        <v>1</v>
      </c>
      <c r="K132" s="1" t="s">
        <v>371</v>
      </c>
      <c r="L132" s="1">
        <v>4</v>
      </c>
      <c r="M132" s="1">
        <v>4</v>
      </c>
      <c r="N132" s="3">
        <v>0.45833333333333331</v>
      </c>
      <c r="O132" s="3">
        <v>0.49305555555555558</v>
      </c>
      <c r="P132" s="1" t="s">
        <v>564</v>
      </c>
      <c r="Q132" s="1" t="s">
        <v>366</v>
      </c>
      <c r="R132" s="1" t="s">
        <v>70</v>
      </c>
      <c r="S132" s="1">
        <v>270</v>
      </c>
      <c r="T132" s="1" t="s">
        <v>361</v>
      </c>
      <c r="U132" s="1">
        <f>IF(B132&lt;C132,C132,B132)</f>
        <v>25</v>
      </c>
      <c r="V132" s="6">
        <f>IF(B132=0,C132/U132,C132/B132)</f>
        <v>0.6</v>
      </c>
      <c r="W132" s="1"/>
      <c r="X132" s="3">
        <f>O132-N132</f>
        <v>3.4722222222222265E-2</v>
      </c>
      <c r="Y132" s="1">
        <f>IFERROR(FIND(Y$3,$Q132),"")</f>
        <v>1</v>
      </c>
      <c r="Z132" s="1">
        <f>IFERROR(FIND(Z$3,$Q132),"")</f>
        <v>2</v>
      </c>
      <c r="AA132" s="1" t="str">
        <f>IFERROR(FIND(AA$3,$Q132),"")</f>
        <v/>
      </c>
      <c r="AB132" s="1">
        <f>IFERROR(FIND(AB$3,$Q132),"")</f>
        <v>3</v>
      </c>
      <c r="AC132" s="1">
        <f>IFERROR(FIND(AC$3,$Q132),"")</f>
        <v>5</v>
      </c>
      <c r="AD132" s="1" t="str">
        <f>IFERROR(FIND(AD$3,$Q132),"")</f>
        <v/>
      </c>
      <c r="AE132" s="1">
        <f>COUNT(Y132:AD132)</f>
        <v>4</v>
      </c>
      <c r="AF132" s="1">
        <f t="shared" si="1"/>
        <v>100</v>
      </c>
      <c r="AG132" s="1"/>
      <c r="AH132" s="1"/>
      <c r="AI132" s="1"/>
      <c r="AJ132" s="1"/>
      <c r="AK132" s="1"/>
    </row>
    <row r="133" spans="1:37" x14ac:dyDescent="0.3">
      <c r="A133" s="2">
        <v>415</v>
      </c>
      <c r="B133" s="2">
        <v>25</v>
      </c>
      <c r="C133" s="2">
        <v>24</v>
      </c>
      <c r="D133" s="4"/>
      <c r="E133" s="1">
        <v>4854</v>
      </c>
      <c r="F133" s="1" t="s">
        <v>3</v>
      </c>
      <c r="G133" s="1" t="s">
        <v>488</v>
      </c>
      <c r="H133" s="1">
        <v>160</v>
      </c>
      <c r="I133" s="1"/>
      <c r="J133" s="1">
        <v>1</v>
      </c>
      <c r="K133" s="1" t="s">
        <v>489</v>
      </c>
      <c r="L133" s="1">
        <v>3</v>
      </c>
      <c r="M133" s="1">
        <v>3</v>
      </c>
      <c r="N133" s="3">
        <v>0.5625</v>
      </c>
      <c r="O133" s="3">
        <v>0.59722222222222221</v>
      </c>
      <c r="P133" s="1" t="s">
        <v>10</v>
      </c>
      <c r="Q133" s="1" t="s">
        <v>6</v>
      </c>
      <c r="R133" s="1" t="s">
        <v>70</v>
      </c>
      <c r="S133" s="1">
        <v>180</v>
      </c>
      <c r="T133" s="1" t="s">
        <v>490</v>
      </c>
      <c r="U133" s="1">
        <f>IF(B133&lt;C133,C133,B133)</f>
        <v>25</v>
      </c>
      <c r="V133" s="6">
        <f>IF(B133=0,C133/U133,C133/B133)</f>
        <v>0.96</v>
      </c>
      <c r="W133" s="1" t="s">
        <v>592</v>
      </c>
      <c r="X133" s="3">
        <f>O133-N133</f>
        <v>3.472222222222221E-2</v>
      </c>
      <c r="Y133" s="1">
        <f>IFERROR(FIND(Y$3,$Q133),"")</f>
        <v>1</v>
      </c>
      <c r="Z133" s="1" t="str">
        <f>IFERROR(FIND(Z$3,$Q133),"")</f>
        <v/>
      </c>
      <c r="AA133" s="1">
        <f>IFERROR(FIND(AA$3,$Q133),"")</f>
        <v>2</v>
      </c>
      <c r="AB133" s="1" t="str">
        <f>IFERROR(FIND(AB$3,$Q133),"")</f>
        <v/>
      </c>
      <c r="AC133" s="1">
        <f>IFERROR(FIND(AC$3,$Q133),"")</f>
        <v>3</v>
      </c>
      <c r="AD133" s="1" t="str">
        <f>IFERROR(FIND(AD$3,$Q133),"")</f>
        <v/>
      </c>
      <c r="AE133" s="1">
        <f>COUNT(Y133:AD133)</f>
        <v>3</v>
      </c>
      <c r="AF133" s="1">
        <f t="shared" ref="AF133:AF196" si="2">ROUNDDOWN(H133,-2)</f>
        <v>100</v>
      </c>
      <c r="AG133" s="1" t="s">
        <v>585</v>
      </c>
      <c r="AH133" s="1" t="s">
        <v>597</v>
      </c>
      <c r="AI133" s="1" t="s">
        <v>595</v>
      </c>
      <c r="AJ133" s="1"/>
      <c r="AK133" s="1"/>
    </row>
    <row r="134" spans="1:37" x14ac:dyDescent="0.3">
      <c r="A134" s="2">
        <v>354</v>
      </c>
      <c r="B134" s="2">
        <v>10</v>
      </c>
      <c r="C134" s="2">
        <v>2</v>
      </c>
      <c r="D134" s="4"/>
      <c r="E134" s="1">
        <v>4027</v>
      </c>
      <c r="F134" s="1" t="s">
        <v>3</v>
      </c>
      <c r="G134" s="1" t="s">
        <v>391</v>
      </c>
      <c r="H134" s="1">
        <v>160</v>
      </c>
      <c r="I134" s="1"/>
      <c r="J134" s="1">
        <v>1</v>
      </c>
      <c r="K134" s="1" t="s">
        <v>423</v>
      </c>
      <c r="L134" s="1">
        <v>1</v>
      </c>
      <c r="M134" s="1">
        <v>1</v>
      </c>
      <c r="N134" s="1"/>
      <c r="O134" s="1"/>
      <c r="P134" s="1"/>
      <c r="Q134" s="1" t="s">
        <v>29</v>
      </c>
      <c r="R134" s="1" t="s">
        <v>29</v>
      </c>
      <c r="S134" s="1" t="s">
        <v>29</v>
      </c>
      <c r="T134" s="1" t="s">
        <v>424</v>
      </c>
      <c r="U134" s="1">
        <f>IF(B134&lt;C134,C134,B134)</f>
        <v>10</v>
      </c>
      <c r="V134" s="6">
        <f>IF(B134=0,C134/U134,C134/B134)</f>
        <v>0.2</v>
      </c>
      <c r="W134" s="1"/>
      <c r="X134" s="3">
        <f>O134-N134</f>
        <v>0</v>
      </c>
      <c r="Y134" s="1" t="str">
        <f>IFERROR(FIND(Y$3,$Q134),"")</f>
        <v/>
      </c>
      <c r="Z134" s="1" t="str">
        <f>IFERROR(FIND(Z$3,$Q134),"")</f>
        <v/>
      </c>
      <c r="AA134" s="1" t="str">
        <f>IFERROR(FIND(AA$3,$Q134),"")</f>
        <v/>
      </c>
      <c r="AB134" s="1" t="str">
        <f>IFERROR(FIND(AB$3,$Q134),"")</f>
        <v/>
      </c>
      <c r="AC134" s="1" t="str">
        <f>IFERROR(FIND(AC$3,$Q134),"")</f>
        <v/>
      </c>
      <c r="AD134" s="1">
        <f>IFERROR(FIND(AD$3,$Q134),"")</f>
        <v>1</v>
      </c>
      <c r="AE134" s="1">
        <f>COUNT(Y134:AD134)</f>
        <v>1</v>
      </c>
      <c r="AF134" s="1">
        <f t="shared" si="2"/>
        <v>100</v>
      </c>
      <c r="AG134" s="1"/>
      <c r="AH134" s="1"/>
      <c r="AI134" s="1"/>
      <c r="AJ134" s="1"/>
      <c r="AK134" s="1"/>
    </row>
    <row r="135" spans="1:37" x14ac:dyDescent="0.3">
      <c r="A135" s="2">
        <v>355</v>
      </c>
      <c r="B135" s="2">
        <v>10</v>
      </c>
      <c r="C135" s="2">
        <v>0</v>
      </c>
      <c r="D135" s="4"/>
      <c r="E135" s="1">
        <v>4028</v>
      </c>
      <c r="F135" s="1" t="s">
        <v>3</v>
      </c>
      <c r="G135" s="1" t="s">
        <v>391</v>
      </c>
      <c r="H135" s="1">
        <v>160</v>
      </c>
      <c r="I135" s="1"/>
      <c r="J135" s="1">
        <v>2</v>
      </c>
      <c r="K135" s="1" t="s">
        <v>423</v>
      </c>
      <c r="L135" s="1">
        <v>2</v>
      </c>
      <c r="M135" s="1">
        <v>2</v>
      </c>
      <c r="N135" s="1"/>
      <c r="O135" s="1"/>
      <c r="P135" s="1"/>
      <c r="Q135" s="1" t="s">
        <v>29</v>
      </c>
      <c r="R135" s="1" t="s">
        <v>29</v>
      </c>
      <c r="S135" s="1" t="s">
        <v>29</v>
      </c>
      <c r="T135" s="1" t="s">
        <v>424</v>
      </c>
      <c r="U135" s="1">
        <f>IF(B135&lt;C135,C135,B135)</f>
        <v>10</v>
      </c>
      <c r="V135" s="6">
        <f>IF(B135=0,C135/U135,C135/B135)</f>
        <v>0</v>
      </c>
      <c r="W135" s="1"/>
      <c r="X135" s="3">
        <f>O135-N135</f>
        <v>0</v>
      </c>
      <c r="Y135" s="1" t="str">
        <f>IFERROR(FIND(Y$3,$Q135),"")</f>
        <v/>
      </c>
      <c r="Z135" s="1" t="str">
        <f>IFERROR(FIND(Z$3,$Q135),"")</f>
        <v/>
      </c>
      <c r="AA135" s="1" t="str">
        <f>IFERROR(FIND(AA$3,$Q135),"")</f>
        <v/>
      </c>
      <c r="AB135" s="1" t="str">
        <f>IFERROR(FIND(AB$3,$Q135),"")</f>
        <v/>
      </c>
      <c r="AC135" s="1" t="str">
        <f>IFERROR(FIND(AC$3,$Q135),"")</f>
        <v/>
      </c>
      <c r="AD135" s="1">
        <f>IFERROR(FIND(AD$3,$Q135),"")</f>
        <v>1</v>
      </c>
      <c r="AE135" s="1">
        <f>COUNT(Y135:AD135)</f>
        <v>1</v>
      </c>
      <c r="AF135" s="1">
        <f t="shared" si="2"/>
        <v>100</v>
      </c>
      <c r="AG135" s="1"/>
      <c r="AH135" s="1"/>
      <c r="AI135" s="1"/>
      <c r="AJ135" s="1"/>
      <c r="AK135" s="1"/>
    </row>
    <row r="136" spans="1:37" x14ac:dyDescent="0.3">
      <c r="A136" s="2">
        <v>114</v>
      </c>
      <c r="B136" s="2">
        <v>16</v>
      </c>
      <c r="C136" s="2">
        <v>13</v>
      </c>
      <c r="D136" s="4"/>
      <c r="E136" s="1">
        <v>3965</v>
      </c>
      <c r="F136" s="1" t="s">
        <v>3</v>
      </c>
      <c r="G136" s="1" t="s">
        <v>144</v>
      </c>
      <c r="H136" s="1">
        <v>164</v>
      </c>
      <c r="I136" s="1"/>
      <c r="J136" s="1">
        <v>1</v>
      </c>
      <c r="K136" s="1" t="s">
        <v>154</v>
      </c>
      <c r="L136" s="1">
        <v>3</v>
      </c>
      <c r="M136" s="1">
        <v>3</v>
      </c>
      <c r="N136" s="3">
        <v>0.39583333333333331</v>
      </c>
      <c r="O136" s="3">
        <v>0.4513888888888889</v>
      </c>
      <c r="P136" s="1" t="s">
        <v>564</v>
      </c>
      <c r="Q136" s="1" t="s">
        <v>15</v>
      </c>
      <c r="R136" s="1" t="s">
        <v>146</v>
      </c>
      <c r="S136" s="1">
        <v>435</v>
      </c>
      <c r="T136" s="1" t="s">
        <v>150</v>
      </c>
      <c r="U136" s="1">
        <f>IF(B136&lt;C136,C136,B136)</f>
        <v>16</v>
      </c>
      <c r="V136" s="6">
        <f>IF(B136=0,C136/U136,C136/B136)</f>
        <v>0.8125</v>
      </c>
      <c r="W136" s="1"/>
      <c r="X136" s="3">
        <f>O136-N136</f>
        <v>5.555555555555558E-2</v>
      </c>
      <c r="Y136" s="1" t="str">
        <f>IFERROR(FIND(Y$3,$Q136),"")</f>
        <v/>
      </c>
      <c r="Z136" s="1">
        <f>IFERROR(FIND(Z$3,$Q136),"")</f>
        <v>1</v>
      </c>
      <c r="AA136" s="1" t="str">
        <f>IFERROR(FIND(AA$3,$Q136),"")</f>
        <v/>
      </c>
      <c r="AB136" s="1">
        <f>IFERROR(FIND(AB$3,$Q136),"")</f>
        <v>2</v>
      </c>
      <c r="AC136" s="1" t="str">
        <f>IFERROR(FIND(AC$3,$Q136),"")</f>
        <v/>
      </c>
      <c r="AD136" s="1" t="str">
        <f>IFERROR(FIND(AD$3,$Q136),"")</f>
        <v/>
      </c>
      <c r="AE136" s="1">
        <f>COUNT(Y136:AD136)</f>
        <v>2</v>
      </c>
      <c r="AF136" s="1">
        <f t="shared" si="2"/>
        <v>100</v>
      </c>
      <c r="AG136" s="1"/>
      <c r="AH136" s="1"/>
      <c r="AI136" s="1"/>
      <c r="AJ136" s="1"/>
      <c r="AK136" s="1"/>
    </row>
    <row r="137" spans="1:37" x14ac:dyDescent="0.3">
      <c r="A137" s="2">
        <v>416</v>
      </c>
      <c r="B137" s="2">
        <v>25</v>
      </c>
      <c r="C137" s="2">
        <v>24</v>
      </c>
      <c r="D137" s="4"/>
      <c r="E137" s="1">
        <v>4851</v>
      </c>
      <c r="F137" s="1" t="s">
        <v>3</v>
      </c>
      <c r="G137" s="1" t="s">
        <v>488</v>
      </c>
      <c r="H137" s="1">
        <v>171</v>
      </c>
      <c r="I137" s="1"/>
      <c r="J137" s="1">
        <v>1</v>
      </c>
      <c r="K137" s="1" t="s">
        <v>491</v>
      </c>
      <c r="L137" s="1">
        <v>3</v>
      </c>
      <c r="M137" s="1">
        <v>3</v>
      </c>
      <c r="N137" s="3">
        <v>0.33333333333333331</v>
      </c>
      <c r="O137" s="3">
        <v>0.36805555555555558</v>
      </c>
      <c r="P137" s="1" t="s">
        <v>564</v>
      </c>
      <c r="Q137" s="1" t="s">
        <v>6</v>
      </c>
      <c r="R137" s="1" t="s">
        <v>197</v>
      </c>
      <c r="S137" s="1">
        <v>101</v>
      </c>
      <c r="T137" s="1" t="s">
        <v>323</v>
      </c>
      <c r="U137" s="1">
        <f>IF(B137&lt;C137,C137,B137)</f>
        <v>25</v>
      </c>
      <c r="V137" s="6">
        <f>IF(B137=0,C137/U137,C137/B137)</f>
        <v>0.96</v>
      </c>
      <c r="W137" s="1"/>
      <c r="X137" s="3">
        <f>O137-N137</f>
        <v>3.4722222222222265E-2</v>
      </c>
      <c r="Y137" s="1">
        <f>IFERROR(FIND(Y$3,$Q137),"")</f>
        <v>1</v>
      </c>
      <c r="Z137" s="1" t="str">
        <f>IFERROR(FIND(Z$3,$Q137),"")</f>
        <v/>
      </c>
      <c r="AA137" s="1">
        <f>IFERROR(FIND(AA$3,$Q137),"")</f>
        <v>2</v>
      </c>
      <c r="AB137" s="1" t="str">
        <f>IFERROR(FIND(AB$3,$Q137),"")</f>
        <v/>
      </c>
      <c r="AC137" s="1">
        <f>IFERROR(FIND(AC$3,$Q137),"")</f>
        <v>3</v>
      </c>
      <c r="AD137" s="1" t="str">
        <f>IFERROR(FIND(AD$3,$Q137),"")</f>
        <v/>
      </c>
      <c r="AE137" s="1">
        <f>COUNT(Y137:AD137)</f>
        <v>3</v>
      </c>
      <c r="AF137" s="1">
        <f t="shared" si="2"/>
        <v>100</v>
      </c>
      <c r="AG137" s="1"/>
      <c r="AH137" s="1"/>
      <c r="AI137" s="1"/>
      <c r="AJ137" s="1"/>
      <c r="AK137" s="1"/>
    </row>
    <row r="138" spans="1:37" x14ac:dyDescent="0.3">
      <c r="A138" s="2">
        <v>356</v>
      </c>
      <c r="B138" s="2">
        <v>10</v>
      </c>
      <c r="C138" s="2">
        <v>2</v>
      </c>
      <c r="D138" s="4"/>
      <c r="E138" s="1">
        <v>4029</v>
      </c>
      <c r="F138" s="1" t="s">
        <v>3</v>
      </c>
      <c r="G138" s="1" t="s">
        <v>391</v>
      </c>
      <c r="H138" s="1">
        <v>174</v>
      </c>
      <c r="I138" s="1"/>
      <c r="J138" s="1">
        <v>1</v>
      </c>
      <c r="K138" s="1" t="s">
        <v>425</v>
      </c>
      <c r="L138" s="1">
        <v>1</v>
      </c>
      <c r="M138" s="1">
        <v>1</v>
      </c>
      <c r="N138" s="3">
        <v>0.41666666666666669</v>
      </c>
      <c r="O138" s="3">
        <v>0.4513888888888889</v>
      </c>
      <c r="P138" s="1" t="s">
        <v>564</v>
      </c>
      <c r="Q138" s="1" t="s">
        <v>20</v>
      </c>
      <c r="R138" s="1" t="s">
        <v>426</v>
      </c>
      <c r="S138" s="1">
        <v>102</v>
      </c>
      <c r="T138" s="1" t="s">
        <v>427</v>
      </c>
      <c r="U138" s="1">
        <f>IF(B138&lt;C138,C138,B138)</f>
        <v>10</v>
      </c>
      <c r="V138" s="6">
        <f>IF(B138=0,C138/U138,C138/B138)</f>
        <v>0.2</v>
      </c>
      <c r="W138" s="1"/>
      <c r="X138" s="3">
        <f>O138-N138</f>
        <v>3.472222222222221E-2</v>
      </c>
      <c r="Y138" s="1">
        <f>IFERROR(FIND(Y$3,$Q138),"")</f>
        <v>1</v>
      </c>
      <c r="Z138" s="1" t="str">
        <f>IFERROR(FIND(Z$3,$Q138),"")</f>
        <v/>
      </c>
      <c r="AA138" s="1">
        <f>IFERROR(FIND(AA$3,$Q138),"")</f>
        <v>2</v>
      </c>
      <c r="AB138" s="1" t="str">
        <f>IFERROR(FIND(AB$3,$Q138),"")</f>
        <v/>
      </c>
      <c r="AC138" s="1" t="str">
        <f>IFERROR(FIND(AC$3,$Q138),"")</f>
        <v/>
      </c>
      <c r="AD138" s="1" t="str">
        <f>IFERROR(FIND(AD$3,$Q138),"")</f>
        <v/>
      </c>
      <c r="AE138" s="1">
        <f>COUNT(Y138:AD138)</f>
        <v>2</v>
      </c>
      <c r="AF138" s="1">
        <f t="shared" si="2"/>
        <v>100</v>
      </c>
      <c r="AG138" s="1"/>
      <c r="AH138" s="1"/>
      <c r="AI138" s="1"/>
      <c r="AJ138" s="1"/>
      <c r="AK138" s="1"/>
    </row>
    <row r="139" spans="1:37" x14ac:dyDescent="0.3">
      <c r="A139" s="2">
        <v>237</v>
      </c>
      <c r="B139" s="2">
        <v>25</v>
      </c>
      <c r="C139" s="2">
        <v>25</v>
      </c>
      <c r="D139" s="4" t="s">
        <v>9</v>
      </c>
      <c r="E139" s="1">
        <v>4809</v>
      </c>
      <c r="F139" s="1" t="s">
        <v>3</v>
      </c>
      <c r="G139" s="1" t="s">
        <v>305</v>
      </c>
      <c r="H139" s="1">
        <v>175</v>
      </c>
      <c r="I139" s="1"/>
      <c r="J139" s="1">
        <v>1</v>
      </c>
      <c r="K139" s="1" t="s">
        <v>310</v>
      </c>
      <c r="L139" s="1">
        <v>3</v>
      </c>
      <c r="M139" s="1">
        <v>3</v>
      </c>
      <c r="N139" s="3">
        <v>0.33333333333333331</v>
      </c>
      <c r="O139" s="3">
        <v>0.3888888888888889</v>
      </c>
      <c r="P139" s="1" t="s">
        <v>564</v>
      </c>
      <c r="Q139" s="1" t="s">
        <v>15</v>
      </c>
      <c r="R139" s="1" t="s">
        <v>146</v>
      </c>
      <c r="S139" s="1">
        <v>311</v>
      </c>
      <c r="T139" s="1" t="s">
        <v>311</v>
      </c>
      <c r="U139" s="1">
        <f>IF(B139&lt;C139,C139,B139)</f>
        <v>25</v>
      </c>
      <c r="V139" s="6">
        <f>IF(B139=0,C139/U139,C139/B139)</f>
        <v>1</v>
      </c>
      <c r="W139" s="1" t="s">
        <v>592</v>
      </c>
      <c r="X139" s="3">
        <f>O139-N139</f>
        <v>5.555555555555558E-2</v>
      </c>
      <c r="Y139" s="1" t="str">
        <f>IFERROR(FIND(Y$3,$Q139),"")</f>
        <v/>
      </c>
      <c r="Z139" s="1">
        <f>IFERROR(FIND(Z$3,$Q139),"")</f>
        <v>1</v>
      </c>
      <c r="AA139" s="1" t="str">
        <f>IFERROR(FIND(AA$3,$Q139),"")</f>
        <v/>
      </c>
      <c r="AB139" s="1">
        <f>IFERROR(FIND(AB$3,$Q139),"")</f>
        <v>2</v>
      </c>
      <c r="AC139" s="1" t="str">
        <f>IFERROR(FIND(AC$3,$Q139),"")</f>
        <v/>
      </c>
      <c r="AD139" s="1" t="str">
        <f>IFERROR(FIND(AD$3,$Q139),"")</f>
        <v/>
      </c>
      <c r="AE139" s="1">
        <f>COUNT(Y139:AD139)</f>
        <v>2</v>
      </c>
      <c r="AF139" s="1">
        <f t="shared" si="2"/>
        <v>100</v>
      </c>
      <c r="AG139" s="1" t="s">
        <v>578</v>
      </c>
      <c r="AH139" s="1" t="s">
        <v>597</v>
      </c>
      <c r="AI139" s="1" t="s">
        <v>595</v>
      </c>
      <c r="AJ139" s="1"/>
      <c r="AK139" s="1"/>
    </row>
    <row r="140" spans="1:37" x14ac:dyDescent="0.3">
      <c r="A140" s="2">
        <v>357</v>
      </c>
      <c r="B140" s="2">
        <v>60</v>
      </c>
      <c r="C140" s="2">
        <v>20</v>
      </c>
      <c r="D140" s="4"/>
      <c r="E140" s="1">
        <v>4030</v>
      </c>
      <c r="F140" s="1" t="s">
        <v>3</v>
      </c>
      <c r="G140" s="1" t="s">
        <v>391</v>
      </c>
      <c r="H140" s="1">
        <v>181</v>
      </c>
      <c r="I140" s="1"/>
      <c r="J140" s="1">
        <v>1</v>
      </c>
      <c r="K140" s="1" t="s">
        <v>428</v>
      </c>
      <c r="L140" s="1">
        <v>1</v>
      </c>
      <c r="M140" s="1">
        <v>1</v>
      </c>
      <c r="N140" s="3">
        <v>0.79166666666666663</v>
      </c>
      <c r="O140" s="3">
        <v>0.86805555555555547</v>
      </c>
      <c r="P140" s="1" t="s">
        <v>10</v>
      </c>
      <c r="Q140" s="1" t="s">
        <v>15</v>
      </c>
      <c r="R140" s="1" t="s">
        <v>393</v>
      </c>
      <c r="S140" s="1">
        <v>236</v>
      </c>
      <c r="T140" s="1" t="s">
        <v>420</v>
      </c>
      <c r="U140" s="1">
        <f>IF(B140&lt;C140,C140,B140)</f>
        <v>60</v>
      </c>
      <c r="V140" s="6">
        <f>IF(B140=0,C140/U140,C140/B140)</f>
        <v>0.33333333333333331</v>
      </c>
      <c r="W140" s="1"/>
      <c r="X140" s="3">
        <f>O140-N140</f>
        <v>7.638888888888884E-2</v>
      </c>
      <c r="Y140" s="1" t="str">
        <f>IFERROR(FIND(Y$3,$Q140),"")</f>
        <v/>
      </c>
      <c r="Z140" s="1">
        <f>IFERROR(FIND(Z$3,$Q140),"")</f>
        <v>1</v>
      </c>
      <c r="AA140" s="1" t="str">
        <f>IFERROR(FIND(AA$3,$Q140),"")</f>
        <v/>
      </c>
      <c r="AB140" s="1">
        <f>IFERROR(FIND(AB$3,$Q140),"")</f>
        <v>2</v>
      </c>
      <c r="AC140" s="1" t="str">
        <f>IFERROR(FIND(AC$3,$Q140),"")</f>
        <v/>
      </c>
      <c r="AD140" s="1" t="str">
        <f>IFERROR(FIND(AD$3,$Q140),"")</f>
        <v/>
      </c>
      <c r="AE140" s="1">
        <f>COUNT(Y140:AD140)</f>
        <v>2</v>
      </c>
      <c r="AF140" s="1">
        <f t="shared" si="2"/>
        <v>100</v>
      </c>
      <c r="AG140" s="1"/>
      <c r="AH140" s="1"/>
      <c r="AI140" s="1"/>
      <c r="AJ140" s="1"/>
      <c r="AK140" s="1"/>
    </row>
    <row r="141" spans="1:37" x14ac:dyDescent="0.3">
      <c r="A141" s="2">
        <v>358</v>
      </c>
      <c r="B141" s="2">
        <v>60</v>
      </c>
      <c r="C141" s="2">
        <v>8</v>
      </c>
      <c r="D141" s="4"/>
      <c r="E141" s="1">
        <v>4031</v>
      </c>
      <c r="F141" s="1" t="s">
        <v>3</v>
      </c>
      <c r="G141" s="1" t="s">
        <v>391</v>
      </c>
      <c r="H141" s="1">
        <v>181</v>
      </c>
      <c r="I141" s="1"/>
      <c r="J141" s="1">
        <v>2</v>
      </c>
      <c r="K141" s="1" t="s">
        <v>428</v>
      </c>
      <c r="L141" s="1">
        <v>0</v>
      </c>
      <c r="M141" s="1">
        <v>0</v>
      </c>
      <c r="N141" s="3">
        <v>0.79166666666666663</v>
      </c>
      <c r="O141" s="3">
        <v>0.86805555555555547</v>
      </c>
      <c r="P141" s="1" t="s">
        <v>10</v>
      </c>
      <c r="Q141" s="1" t="s">
        <v>15</v>
      </c>
      <c r="R141" s="1" t="s">
        <v>393</v>
      </c>
      <c r="S141" s="1">
        <v>236</v>
      </c>
      <c r="T141" s="1" t="s">
        <v>420</v>
      </c>
      <c r="U141" s="1">
        <f>IF(B141&lt;C141,C141,B141)</f>
        <v>60</v>
      </c>
      <c r="V141" s="6">
        <f>IF(B141=0,C141/U141,C141/B141)</f>
        <v>0.13333333333333333</v>
      </c>
      <c r="W141" s="1"/>
      <c r="X141" s="3">
        <f>O141-N141</f>
        <v>7.638888888888884E-2</v>
      </c>
      <c r="Y141" s="1" t="str">
        <f>IFERROR(FIND(Y$3,$Q141),"")</f>
        <v/>
      </c>
      <c r="Z141" s="1">
        <f>IFERROR(FIND(Z$3,$Q141),"")</f>
        <v>1</v>
      </c>
      <c r="AA141" s="1" t="str">
        <f>IFERROR(FIND(AA$3,$Q141),"")</f>
        <v/>
      </c>
      <c r="AB141" s="1">
        <f>IFERROR(FIND(AB$3,$Q141),"")</f>
        <v>2</v>
      </c>
      <c r="AC141" s="1" t="str">
        <f>IFERROR(FIND(AC$3,$Q141),"")</f>
        <v/>
      </c>
      <c r="AD141" s="1" t="str">
        <f>IFERROR(FIND(AD$3,$Q141),"")</f>
        <v/>
      </c>
      <c r="AE141" s="1">
        <f>COUNT(Y141:AD141)</f>
        <v>2</v>
      </c>
      <c r="AF141" s="1">
        <f t="shared" si="2"/>
        <v>100</v>
      </c>
      <c r="AG141" s="1"/>
      <c r="AH141" s="1"/>
      <c r="AI141" s="1"/>
      <c r="AJ141" s="1"/>
      <c r="AK141" s="1"/>
    </row>
    <row r="142" spans="1:37" x14ac:dyDescent="0.3">
      <c r="A142" s="2">
        <v>359</v>
      </c>
      <c r="B142" s="2">
        <v>24</v>
      </c>
      <c r="C142" s="2">
        <v>6</v>
      </c>
      <c r="D142" s="4"/>
      <c r="E142" s="1">
        <v>4032</v>
      </c>
      <c r="F142" s="1" t="s">
        <v>3</v>
      </c>
      <c r="G142" s="1" t="s">
        <v>391</v>
      </c>
      <c r="H142" s="1">
        <v>182</v>
      </c>
      <c r="I142" s="1"/>
      <c r="J142" s="1">
        <v>1</v>
      </c>
      <c r="K142" s="1" t="s">
        <v>429</v>
      </c>
      <c r="L142" s="1">
        <v>1</v>
      </c>
      <c r="M142" s="1">
        <v>1</v>
      </c>
      <c r="N142" s="3">
        <v>0.75</v>
      </c>
      <c r="O142" s="3">
        <v>0.78472222222222221</v>
      </c>
      <c r="P142" s="1" t="s">
        <v>10</v>
      </c>
      <c r="Q142" s="1" t="s">
        <v>15</v>
      </c>
      <c r="R142" s="1" t="s">
        <v>393</v>
      </c>
      <c r="S142" s="1">
        <v>111</v>
      </c>
      <c r="T142" s="1" t="s">
        <v>420</v>
      </c>
      <c r="U142" s="1">
        <f>IF(B142&lt;C142,C142,B142)</f>
        <v>24</v>
      </c>
      <c r="V142" s="6">
        <f>IF(B142=0,C142/U142,C142/B142)</f>
        <v>0.25</v>
      </c>
      <c r="W142" s="1"/>
      <c r="X142" s="3">
        <f>O142-N142</f>
        <v>3.472222222222221E-2</v>
      </c>
      <c r="Y142" s="1" t="str">
        <f>IFERROR(FIND(Y$3,$Q142),"")</f>
        <v/>
      </c>
      <c r="Z142" s="1">
        <f>IFERROR(FIND(Z$3,$Q142),"")</f>
        <v>1</v>
      </c>
      <c r="AA142" s="1" t="str">
        <f>IFERROR(FIND(AA$3,$Q142),"")</f>
        <v/>
      </c>
      <c r="AB142" s="1">
        <f>IFERROR(FIND(AB$3,$Q142),"")</f>
        <v>2</v>
      </c>
      <c r="AC142" s="1" t="str">
        <f>IFERROR(FIND(AC$3,$Q142),"")</f>
        <v/>
      </c>
      <c r="AD142" s="1" t="str">
        <f>IFERROR(FIND(AD$3,$Q142),"")</f>
        <v/>
      </c>
      <c r="AE142" s="1">
        <f>COUNT(Y142:AD142)</f>
        <v>2</v>
      </c>
      <c r="AF142" s="1">
        <f t="shared" si="2"/>
        <v>100</v>
      </c>
      <c r="AG142" s="1"/>
      <c r="AH142" s="1"/>
      <c r="AI142" s="1"/>
      <c r="AJ142" s="1"/>
      <c r="AK142" s="1"/>
    </row>
    <row r="143" spans="1:37" x14ac:dyDescent="0.3">
      <c r="A143" s="2">
        <v>360</v>
      </c>
      <c r="B143" s="2">
        <v>24</v>
      </c>
      <c r="C143" s="2">
        <v>9</v>
      </c>
      <c r="D143" s="4"/>
      <c r="E143" s="1">
        <v>4033</v>
      </c>
      <c r="F143" s="1" t="s">
        <v>3</v>
      </c>
      <c r="G143" s="1" t="s">
        <v>391</v>
      </c>
      <c r="H143" s="1">
        <v>182</v>
      </c>
      <c r="I143" s="1"/>
      <c r="J143" s="1">
        <v>2</v>
      </c>
      <c r="K143" s="1" t="s">
        <v>429</v>
      </c>
      <c r="L143" s="1">
        <v>0</v>
      </c>
      <c r="M143" s="1">
        <v>0</v>
      </c>
      <c r="N143" s="3">
        <v>0.75</v>
      </c>
      <c r="O143" s="3">
        <v>0.78472222222222221</v>
      </c>
      <c r="P143" s="1" t="s">
        <v>10</v>
      </c>
      <c r="Q143" s="1" t="s">
        <v>15</v>
      </c>
      <c r="R143" s="1" t="s">
        <v>393</v>
      </c>
      <c r="S143" s="1">
        <v>111</v>
      </c>
      <c r="T143" s="1" t="s">
        <v>420</v>
      </c>
      <c r="U143" s="1">
        <f>IF(B143&lt;C143,C143,B143)</f>
        <v>24</v>
      </c>
      <c r="V143" s="6">
        <f>IF(B143=0,C143/U143,C143/B143)</f>
        <v>0.375</v>
      </c>
      <c r="W143" s="1"/>
      <c r="X143" s="3">
        <f>O143-N143</f>
        <v>3.472222222222221E-2</v>
      </c>
      <c r="Y143" s="1" t="str">
        <f>IFERROR(FIND(Y$3,$Q143),"")</f>
        <v/>
      </c>
      <c r="Z143" s="1">
        <f>IFERROR(FIND(Z$3,$Q143),"")</f>
        <v>1</v>
      </c>
      <c r="AA143" s="1" t="str">
        <f>IFERROR(FIND(AA$3,$Q143),"")</f>
        <v/>
      </c>
      <c r="AB143" s="1">
        <f>IFERROR(FIND(AB$3,$Q143),"")</f>
        <v>2</v>
      </c>
      <c r="AC143" s="1" t="str">
        <f>IFERROR(FIND(AC$3,$Q143),"")</f>
        <v/>
      </c>
      <c r="AD143" s="1" t="str">
        <f>IFERROR(FIND(AD$3,$Q143),"")</f>
        <v/>
      </c>
      <c r="AE143" s="1">
        <f>COUNT(Y143:AD143)</f>
        <v>2</v>
      </c>
      <c r="AF143" s="1">
        <f t="shared" si="2"/>
        <v>100</v>
      </c>
      <c r="AG143" s="1"/>
      <c r="AH143" s="1"/>
      <c r="AI143" s="1"/>
      <c r="AJ143" s="1"/>
      <c r="AK143" s="1"/>
    </row>
    <row r="144" spans="1:37" x14ac:dyDescent="0.3">
      <c r="A144" s="2">
        <v>361</v>
      </c>
      <c r="B144" s="2">
        <v>60</v>
      </c>
      <c r="C144" s="2">
        <v>27</v>
      </c>
      <c r="D144" s="4"/>
      <c r="E144" s="1">
        <v>4034</v>
      </c>
      <c r="F144" s="1" t="s">
        <v>3</v>
      </c>
      <c r="G144" s="1" t="s">
        <v>391</v>
      </c>
      <c r="H144" s="1">
        <v>183</v>
      </c>
      <c r="I144" s="1"/>
      <c r="J144" s="1">
        <v>1</v>
      </c>
      <c r="K144" s="1" t="s">
        <v>430</v>
      </c>
      <c r="L144" s="1">
        <v>1</v>
      </c>
      <c r="M144" s="1">
        <v>1</v>
      </c>
      <c r="N144" s="3">
        <v>0.64583333333333337</v>
      </c>
      <c r="O144" s="3">
        <v>0.70138888888888884</v>
      </c>
      <c r="P144" s="1" t="s">
        <v>10</v>
      </c>
      <c r="Q144" s="1" t="s">
        <v>15</v>
      </c>
      <c r="R144" s="1" t="s">
        <v>393</v>
      </c>
      <c r="S144" s="1">
        <v>236</v>
      </c>
      <c r="T144" s="1" t="s">
        <v>395</v>
      </c>
      <c r="U144" s="1">
        <f>IF(B144&lt;C144,C144,B144)</f>
        <v>60</v>
      </c>
      <c r="V144" s="6">
        <f>IF(B144=0,C144/U144,C144/B144)</f>
        <v>0.45</v>
      </c>
      <c r="W144" s="1"/>
      <c r="X144" s="3">
        <f>O144-N144</f>
        <v>5.5555555555555469E-2</v>
      </c>
      <c r="Y144" s="1" t="str">
        <f>IFERROR(FIND(Y$3,$Q144),"")</f>
        <v/>
      </c>
      <c r="Z144" s="1">
        <f>IFERROR(FIND(Z$3,$Q144),"")</f>
        <v>1</v>
      </c>
      <c r="AA144" s="1" t="str">
        <f>IFERROR(FIND(AA$3,$Q144),"")</f>
        <v/>
      </c>
      <c r="AB144" s="1">
        <f>IFERROR(FIND(AB$3,$Q144),"")</f>
        <v>2</v>
      </c>
      <c r="AC144" s="1" t="str">
        <f>IFERROR(FIND(AC$3,$Q144),"")</f>
        <v/>
      </c>
      <c r="AD144" s="1" t="str">
        <f>IFERROR(FIND(AD$3,$Q144),"")</f>
        <v/>
      </c>
      <c r="AE144" s="1">
        <f>COUNT(Y144:AD144)</f>
        <v>2</v>
      </c>
      <c r="AF144" s="1">
        <f t="shared" si="2"/>
        <v>100</v>
      </c>
      <c r="AG144" s="1"/>
      <c r="AH144" s="1"/>
      <c r="AI144" s="1"/>
      <c r="AJ144" s="1"/>
      <c r="AK144" s="1"/>
    </row>
    <row r="145" spans="1:37" x14ac:dyDescent="0.3">
      <c r="A145" s="2">
        <v>362</v>
      </c>
      <c r="B145" s="2">
        <v>60</v>
      </c>
      <c r="C145" s="2">
        <v>4</v>
      </c>
      <c r="D145" s="4"/>
      <c r="E145" s="1">
        <v>4035</v>
      </c>
      <c r="F145" s="1" t="s">
        <v>3</v>
      </c>
      <c r="G145" s="1" t="s">
        <v>391</v>
      </c>
      <c r="H145" s="1">
        <v>183</v>
      </c>
      <c r="I145" s="1"/>
      <c r="J145" s="1">
        <v>2</v>
      </c>
      <c r="K145" s="1" t="s">
        <v>430</v>
      </c>
      <c r="L145" s="1">
        <v>0</v>
      </c>
      <c r="M145" s="1">
        <v>0</v>
      </c>
      <c r="N145" s="3">
        <v>0.64583333333333337</v>
      </c>
      <c r="O145" s="3">
        <v>0.70138888888888884</v>
      </c>
      <c r="P145" s="1" t="s">
        <v>10</v>
      </c>
      <c r="Q145" s="1" t="s">
        <v>15</v>
      </c>
      <c r="R145" s="1" t="s">
        <v>393</v>
      </c>
      <c r="S145" s="1">
        <v>236</v>
      </c>
      <c r="T145" s="1" t="s">
        <v>395</v>
      </c>
      <c r="U145" s="1">
        <f>IF(B145&lt;C145,C145,B145)</f>
        <v>60</v>
      </c>
      <c r="V145" s="6">
        <f>IF(B145=0,C145/U145,C145/B145)</f>
        <v>6.6666666666666666E-2</v>
      </c>
      <c r="W145" s="1"/>
      <c r="X145" s="3">
        <f>O145-N145</f>
        <v>5.5555555555555469E-2</v>
      </c>
      <c r="Y145" s="1" t="str">
        <f>IFERROR(FIND(Y$3,$Q145),"")</f>
        <v/>
      </c>
      <c r="Z145" s="1">
        <f>IFERROR(FIND(Z$3,$Q145),"")</f>
        <v>1</v>
      </c>
      <c r="AA145" s="1" t="str">
        <f>IFERROR(FIND(AA$3,$Q145),"")</f>
        <v/>
      </c>
      <c r="AB145" s="1">
        <f>IFERROR(FIND(AB$3,$Q145),"")</f>
        <v>2</v>
      </c>
      <c r="AC145" s="1" t="str">
        <f>IFERROR(FIND(AC$3,$Q145),"")</f>
        <v/>
      </c>
      <c r="AD145" s="1" t="str">
        <f>IFERROR(FIND(AD$3,$Q145),"")</f>
        <v/>
      </c>
      <c r="AE145" s="1">
        <f>COUNT(Y145:AD145)</f>
        <v>2</v>
      </c>
      <c r="AF145" s="1">
        <f t="shared" si="2"/>
        <v>100</v>
      </c>
      <c r="AG145" s="1"/>
      <c r="AH145" s="1"/>
      <c r="AI145" s="1"/>
      <c r="AJ145" s="1"/>
      <c r="AK145" s="1"/>
    </row>
    <row r="146" spans="1:37" x14ac:dyDescent="0.3">
      <c r="A146" s="2">
        <v>363</v>
      </c>
      <c r="B146" s="2">
        <v>24</v>
      </c>
      <c r="C146" s="2">
        <v>10</v>
      </c>
      <c r="D146" s="4"/>
      <c r="E146" s="1">
        <v>4036</v>
      </c>
      <c r="F146" s="1" t="s">
        <v>3</v>
      </c>
      <c r="G146" s="1" t="s">
        <v>391</v>
      </c>
      <c r="H146" s="1">
        <v>184</v>
      </c>
      <c r="I146" s="1"/>
      <c r="J146" s="1">
        <v>1</v>
      </c>
      <c r="K146" s="1" t="s">
        <v>431</v>
      </c>
      <c r="L146" s="1">
        <v>1</v>
      </c>
      <c r="M146" s="1">
        <v>1</v>
      </c>
      <c r="N146" s="3">
        <v>0.6875</v>
      </c>
      <c r="O146" s="3">
        <v>0.74305555555555547</v>
      </c>
      <c r="P146" s="1" t="s">
        <v>10</v>
      </c>
      <c r="Q146" s="1" t="s">
        <v>20</v>
      </c>
      <c r="R146" s="1" t="s">
        <v>393</v>
      </c>
      <c r="S146" s="1">
        <v>236</v>
      </c>
      <c r="T146" s="1" t="s">
        <v>395</v>
      </c>
      <c r="U146" s="1">
        <f>IF(B146&lt;C146,C146,B146)</f>
        <v>24</v>
      </c>
      <c r="V146" s="6">
        <f>IF(B146=0,C146/U146,C146/B146)</f>
        <v>0.41666666666666669</v>
      </c>
      <c r="W146" s="1"/>
      <c r="X146" s="3">
        <f>O146-N146</f>
        <v>5.5555555555555469E-2</v>
      </c>
      <c r="Y146" s="1">
        <f>IFERROR(FIND(Y$3,$Q146),"")</f>
        <v>1</v>
      </c>
      <c r="Z146" s="1" t="str">
        <f>IFERROR(FIND(Z$3,$Q146),"")</f>
        <v/>
      </c>
      <c r="AA146" s="1">
        <f>IFERROR(FIND(AA$3,$Q146),"")</f>
        <v>2</v>
      </c>
      <c r="AB146" s="1" t="str">
        <f>IFERROR(FIND(AB$3,$Q146),"")</f>
        <v/>
      </c>
      <c r="AC146" s="1" t="str">
        <f>IFERROR(FIND(AC$3,$Q146),"")</f>
        <v/>
      </c>
      <c r="AD146" s="1" t="str">
        <f>IFERROR(FIND(AD$3,$Q146),"")</f>
        <v/>
      </c>
      <c r="AE146" s="1">
        <f>COUNT(Y146:AD146)</f>
        <v>2</v>
      </c>
      <c r="AF146" s="1">
        <f t="shared" si="2"/>
        <v>100</v>
      </c>
      <c r="AG146" s="1"/>
      <c r="AH146" s="1"/>
      <c r="AI146" s="1"/>
      <c r="AJ146" s="1"/>
      <c r="AK146" s="1"/>
    </row>
    <row r="147" spans="1:37" x14ac:dyDescent="0.3">
      <c r="A147" s="2">
        <v>364</v>
      </c>
      <c r="B147" s="2">
        <v>24</v>
      </c>
      <c r="C147" s="2">
        <v>4</v>
      </c>
      <c r="D147" s="4"/>
      <c r="E147" s="1">
        <v>4037</v>
      </c>
      <c r="F147" s="1" t="s">
        <v>3</v>
      </c>
      <c r="G147" s="1" t="s">
        <v>391</v>
      </c>
      <c r="H147" s="1">
        <v>184</v>
      </c>
      <c r="I147" s="1"/>
      <c r="J147" s="1">
        <v>2</v>
      </c>
      <c r="K147" s="1" t="s">
        <v>431</v>
      </c>
      <c r="L147" s="1">
        <v>0</v>
      </c>
      <c r="M147" s="1">
        <v>0</v>
      </c>
      <c r="N147" s="3">
        <v>0.6875</v>
      </c>
      <c r="O147" s="3">
        <v>0.74305555555555547</v>
      </c>
      <c r="P147" s="1" t="s">
        <v>10</v>
      </c>
      <c r="Q147" s="1" t="s">
        <v>20</v>
      </c>
      <c r="R147" s="1" t="s">
        <v>393</v>
      </c>
      <c r="S147" s="1">
        <v>236</v>
      </c>
      <c r="T147" s="1" t="s">
        <v>395</v>
      </c>
      <c r="U147" s="1">
        <f>IF(B147&lt;C147,C147,B147)</f>
        <v>24</v>
      </c>
      <c r="V147" s="6">
        <f>IF(B147=0,C147/U147,C147/B147)</f>
        <v>0.16666666666666666</v>
      </c>
      <c r="W147" s="1"/>
      <c r="X147" s="3">
        <f>O147-N147</f>
        <v>5.5555555555555469E-2</v>
      </c>
      <c r="Y147" s="1">
        <f>IFERROR(FIND(Y$3,$Q147),"")</f>
        <v>1</v>
      </c>
      <c r="Z147" s="1" t="str">
        <f>IFERROR(FIND(Z$3,$Q147),"")</f>
        <v/>
      </c>
      <c r="AA147" s="1">
        <f>IFERROR(FIND(AA$3,$Q147),"")</f>
        <v>2</v>
      </c>
      <c r="AB147" s="1" t="str">
        <f>IFERROR(FIND(AB$3,$Q147),"")</f>
        <v/>
      </c>
      <c r="AC147" s="1" t="str">
        <f>IFERROR(FIND(AC$3,$Q147),"")</f>
        <v/>
      </c>
      <c r="AD147" s="1" t="str">
        <f>IFERROR(FIND(AD$3,$Q147),"")</f>
        <v/>
      </c>
      <c r="AE147" s="1">
        <f>COUNT(Y147:AD147)</f>
        <v>2</v>
      </c>
      <c r="AF147" s="1">
        <f t="shared" si="2"/>
        <v>100</v>
      </c>
      <c r="AG147" s="1"/>
      <c r="AH147" s="1"/>
      <c r="AI147" s="1"/>
      <c r="AJ147" s="1"/>
      <c r="AK147" s="1"/>
    </row>
    <row r="148" spans="1:37" x14ac:dyDescent="0.3">
      <c r="A148" s="2">
        <v>115</v>
      </c>
      <c r="B148" s="2">
        <v>25</v>
      </c>
      <c r="C148" s="2">
        <v>25</v>
      </c>
      <c r="D148" s="4"/>
      <c r="E148" s="1">
        <v>3966</v>
      </c>
      <c r="F148" s="1" t="s">
        <v>3</v>
      </c>
      <c r="G148" s="1" t="s">
        <v>144</v>
      </c>
      <c r="H148" s="1">
        <v>190</v>
      </c>
      <c r="I148" s="1"/>
      <c r="J148" s="1">
        <v>1</v>
      </c>
      <c r="K148" s="1" t="s">
        <v>155</v>
      </c>
      <c r="L148" s="1">
        <v>3</v>
      </c>
      <c r="M148" s="1">
        <v>3</v>
      </c>
      <c r="N148" s="3">
        <v>0.33333333333333331</v>
      </c>
      <c r="O148" s="3">
        <v>0.3888888888888889</v>
      </c>
      <c r="P148" s="1" t="s">
        <v>564</v>
      </c>
      <c r="Q148" s="1" t="s">
        <v>15</v>
      </c>
      <c r="R148" s="1" t="s">
        <v>146</v>
      </c>
      <c r="S148" s="1">
        <v>411</v>
      </c>
      <c r="T148" s="1" t="s">
        <v>156</v>
      </c>
      <c r="U148" s="1">
        <f>IF(B148&lt;C148,C148,B148)</f>
        <v>25</v>
      </c>
      <c r="V148" s="6">
        <f>IF(B148=0,C148/U148,C148/B148)</f>
        <v>1</v>
      </c>
      <c r="W148" s="1"/>
      <c r="X148" s="3">
        <f>O148-N148</f>
        <v>5.555555555555558E-2</v>
      </c>
      <c r="Y148" s="1" t="str">
        <f>IFERROR(FIND(Y$3,$Q148),"")</f>
        <v/>
      </c>
      <c r="Z148" s="1">
        <f>IFERROR(FIND(Z$3,$Q148),"")</f>
        <v>1</v>
      </c>
      <c r="AA148" s="1" t="str">
        <f>IFERROR(FIND(AA$3,$Q148),"")</f>
        <v/>
      </c>
      <c r="AB148" s="1">
        <f>IFERROR(FIND(AB$3,$Q148),"")</f>
        <v>2</v>
      </c>
      <c r="AC148" s="1" t="str">
        <f>IFERROR(FIND(AC$3,$Q148),"")</f>
        <v/>
      </c>
      <c r="AD148" s="1" t="str">
        <f>IFERROR(FIND(AD$3,$Q148),"")</f>
        <v/>
      </c>
      <c r="AE148" s="1">
        <f>COUNT(Y148:AD148)</f>
        <v>2</v>
      </c>
      <c r="AF148" s="1">
        <f t="shared" si="2"/>
        <v>100</v>
      </c>
      <c r="AG148" s="1"/>
      <c r="AH148" s="1"/>
      <c r="AI148" s="1"/>
      <c r="AJ148" s="1"/>
      <c r="AK148" s="1"/>
    </row>
    <row r="149" spans="1:37" x14ac:dyDescent="0.3">
      <c r="A149" s="2">
        <v>224</v>
      </c>
      <c r="B149" s="2">
        <v>15</v>
      </c>
      <c r="C149" s="2">
        <v>12</v>
      </c>
      <c r="D149" s="4"/>
      <c r="E149" s="1">
        <v>5100</v>
      </c>
      <c r="F149" s="1" t="s">
        <v>3</v>
      </c>
      <c r="G149" s="1" t="s">
        <v>288</v>
      </c>
      <c r="H149" s="1">
        <v>195</v>
      </c>
      <c r="I149" s="1"/>
      <c r="J149" s="1">
        <v>1</v>
      </c>
      <c r="K149" s="1" t="s">
        <v>292</v>
      </c>
      <c r="L149" s="1">
        <v>1</v>
      </c>
      <c r="M149" s="1">
        <v>1</v>
      </c>
      <c r="N149" s="3">
        <v>0.33333333333333331</v>
      </c>
      <c r="O149" s="3">
        <v>0.36805555555555558</v>
      </c>
      <c r="P149" s="1" t="s">
        <v>564</v>
      </c>
      <c r="Q149" s="1" t="s">
        <v>234</v>
      </c>
      <c r="R149" s="1" t="s">
        <v>7</v>
      </c>
      <c r="S149" s="1">
        <v>11</v>
      </c>
      <c r="T149" s="1" t="s">
        <v>293</v>
      </c>
      <c r="U149" s="1">
        <f>IF(B149&lt;C149,C149,B149)</f>
        <v>15</v>
      </c>
      <c r="V149" s="6">
        <f>IF(B149=0,C149/U149,C149/B149)</f>
        <v>0.8</v>
      </c>
      <c r="W149" s="1"/>
      <c r="X149" s="3">
        <f>O149-N149</f>
        <v>3.4722222222222265E-2</v>
      </c>
      <c r="Y149" s="1" t="str">
        <f>IFERROR(FIND(Y$3,$Q149),"")</f>
        <v/>
      </c>
      <c r="Z149" s="1" t="str">
        <f>IFERROR(FIND(Z$3,$Q149),"")</f>
        <v/>
      </c>
      <c r="AA149" s="1">
        <f>IFERROR(FIND(AA$3,$Q149),"")</f>
        <v>1</v>
      </c>
      <c r="AB149" s="1" t="str">
        <f>IFERROR(FIND(AB$3,$Q149),"")</f>
        <v/>
      </c>
      <c r="AC149" s="1">
        <f>IFERROR(FIND(AC$3,$Q149),"")</f>
        <v>2</v>
      </c>
      <c r="AD149" s="1" t="str">
        <f>IFERROR(FIND(AD$3,$Q149),"")</f>
        <v/>
      </c>
      <c r="AE149" s="1">
        <f>COUNT(Y149:AD149)</f>
        <v>2</v>
      </c>
      <c r="AF149" s="1">
        <f t="shared" si="2"/>
        <v>100</v>
      </c>
      <c r="AG149" s="1"/>
      <c r="AH149" s="1"/>
      <c r="AI149" s="1"/>
      <c r="AJ149" s="1"/>
      <c r="AK149" s="1"/>
    </row>
    <row r="150" spans="1:37" x14ac:dyDescent="0.3">
      <c r="A150" s="2">
        <v>299</v>
      </c>
      <c r="B150" s="2">
        <v>24</v>
      </c>
      <c r="C150" s="2">
        <v>21</v>
      </c>
      <c r="D150" s="4"/>
      <c r="E150" s="1">
        <v>4367</v>
      </c>
      <c r="F150" s="1" t="s">
        <v>3</v>
      </c>
      <c r="G150" s="1" t="s">
        <v>359</v>
      </c>
      <c r="H150" s="1">
        <v>195</v>
      </c>
      <c r="I150" s="1"/>
      <c r="J150" s="1">
        <v>1</v>
      </c>
      <c r="K150" s="1" t="s">
        <v>372</v>
      </c>
      <c r="L150" s="1">
        <v>1</v>
      </c>
      <c r="M150" s="1">
        <v>1</v>
      </c>
      <c r="N150" s="3">
        <v>0.45833333333333331</v>
      </c>
      <c r="O150" s="3">
        <v>0.49305555555555558</v>
      </c>
      <c r="P150" s="1" t="s">
        <v>564</v>
      </c>
      <c r="Q150" s="1" t="s">
        <v>64</v>
      </c>
      <c r="R150" s="1" t="s">
        <v>70</v>
      </c>
      <c r="S150" s="1">
        <v>280</v>
      </c>
      <c r="T150" s="1" t="s">
        <v>363</v>
      </c>
      <c r="U150" s="1">
        <f>IF(B150&lt;C150,C150,B150)</f>
        <v>24</v>
      </c>
      <c r="V150" s="6">
        <f>IF(B150=0,C150/U150,C150/B150)</f>
        <v>0.875</v>
      </c>
      <c r="W150" s="1"/>
      <c r="X150" s="3">
        <f>O150-N150</f>
        <v>3.4722222222222265E-2</v>
      </c>
      <c r="Y150" s="1" t="str">
        <f>IFERROR(FIND(Y$3,$Q150),"")</f>
        <v/>
      </c>
      <c r="Z150" s="1"/>
      <c r="AA150" s="1" t="str">
        <f>IFERROR(FIND(AA$3,$Q150),"")</f>
        <v/>
      </c>
      <c r="AB150" s="1">
        <f>IFERROR(FIND(AB$3,$Q150),"")</f>
        <v>1</v>
      </c>
      <c r="AC150" s="1" t="str">
        <f>IFERROR(FIND(AC$3,$Q150),"")</f>
        <v/>
      </c>
      <c r="AD150" s="1" t="str">
        <f>IFERROR(FIND(AD$3,$Q150),"")</f>
        <v/>
      </c>
      <c r="AE150" s="1">
        <f>COUNT(Y150:AD150)</f>
        <v>1</v>
      </c>
      <c r="AF150" s="1">
        <f t="shared" si="2"/>
        <v>100</v>
      </c>
      <c r="AG150" s="1"/>
      <c r="AH150" s="1"/>
      <c r="AI150" s="1"/>
      <c r="AJ150" s="1"/>
      <c r="AK150" s="1"/>
    </row>
    <row r="151" spans="1:37" x14ac:dyDescent="0.3">
      <c r="A151" s="2">
        <v>157</v>
      </c>
      <c r="B151" s="2">
        <v>20</v>
      </c>
      <c r="C151" s="2">
        <v>20</v>
      </c>
      <c r="D151" s="4"/>
      <c r="E151" s="1">
        <v>4616</v>
      </c>
      <c r="F151" s="1" t="s">
        <v>3</v>
      </c>
      <c r="G151" s="1" t="s">
        <v>209</v>
      </c>
      <c r="H151" s="1">
        <v>200</v>
      </c>
      <c r="I151" s="1"/>
      <c r="J151" s="1">
        <v>1</v>
      </c>
      <c r="K151" s="1" t="s">
        <v>210</v>
      </c>
      <c r="L151" s="1">
        <v>3</v>
      </c>
      <c r="M151" s="1">
        <v>3</v>
      </c>
      <c r="N151" s="3">
        <v>0.33333333333333331</v>
      </c>
      <c r="O151" s="3">
        <v>0.3888888888888889</v>
      </c>
      <c r="P151" s="1" t="s">
        <v>564</v>
      </c>
      <c r="Q151" s="1" t="s">
        <v>15</v>
      </c>
      <c r="R151" s="1" t="s">
        <v>197</v>
      </c>
      <c r="S151" s="1">
        <v>143</v>
      </c>
      <c r="T151" s="1" t="s">
        <v>211</v>
      </c>
      <c r="U151" s="1">
        <f>IF(B151&lt;C151,C151,B151)</f>
        <v>20</v>
      </c>
      <c r="V151" s="6">
        <f>IF(B151=0,C151/U151,C151/B151)</f>
        <v>1</v>
      </c>
      <c r="W151" s="1"/>
      <c r="X151" s="3">
        <f>O151-N151</f>
        <v>5.555555555555558E-2</v>
      </c>
      <c r="Y151" s="1" t="str">
        <f>IFERROR(FIND(Y$3,$Q151),"")</f>
        <v/>
      </c>
      <c r="Z151" s="1">
        <f>IFERROR(FIND(Z$3,$Q151),"")</f>
        <v>1</v>
      </c>
      <c r="AA151" s="1" t="str">
        <f>IFERROR(FIND(AA$3,$Q151),"")</f>
        <v/>
      </c>
      <c r="AB151" s="1">
        <f>IFERROR(FIND(AB$3,$Q151),"")</f>
        <v>2</v>
      </c>
      <c r="AC151" s="1" t="str">
        <f>IFERROR(FIND(AC$3,$Q151),"")</f>
        <v/>
      </c>
      <c r="AD151" s="1" t="str">
        <f>IFERROR(FIND(AD$3,$Q151),"")</f>
        <v/>
      </c>
      <c r="AE151" s="1">
        <f>COUNT(Y151:AD151)</f>
        <v>2</v>
      </c>
      <c r="AF151" s="1">
        <f t="shared" si="2"/>
        <v>200</v>
      </c>
      <c r="AG151" s="1"/>
      <c r="AH151" s="1"/>
      <c r="AI151" s="1"/>
      <c r="AJ151" s="1"/>
      <c r="AK151" s="1"/>
    </row>
    <row r="152" spans="1:37" x14ac:dyDescent="0.3">
      <c r="A152" s="2">
        <v>158</v>
      </c>
      <c r="B152" s="2">
        <v>5</v>
      </c>
      <c r="C152" s="2">
        <v>4</v>
      </c>
      <c r="D152" s="4"/>
      <c r="E152" s="1">
        <v>4617</v>
      </c>
      <c r="F152" s="1" t="s">
        <v>3</v>
      </c>
      <c r="G152" s="1" t="s">
        <v>209</v>
      </c>
      <c r="H152" s="1">
        <v>200</v>
      </c>
      <c r="I152" s="1"/>
      <c r="J152" s="1">
        <v>2</v>
      </c>
      <c r="K152" s="1" t="s">
        <v>210</v>
      </c>
      <c r="L152" s="1">
        <v>3</v>
      </c>
      <c r="M152" s="1">
        <v>3</v>
      </c>
      <c r="N152" s="3">
        <v>0.33333333333333331</v>
      </c>
      <c r="O152" s="3">
        <v>0.3888888888888889</v>
      </c>
      <c r="P152" s="1" t="s">
        <v>564</v>
      </c>
      <c r="Q152" s="1" t="s">
        <v>15</v>
      </c>
      <c r="R152" s="1" t="s">
        <v>197</v>
      </c>
      <c r="S152" s="1">
        <v>143</v>
      </c>
      <c r="T152" s="1" t="s">
        <v>211</v>
      </c>
      <c r="U152" s="1">
        <f>IF(B152&lt;C152,C152,B152)</f>
        <v>5</v>
      </c>
      <c r="V152" s="6">
        <f>IF(B152=0,C152/U152,C152/B152)</f>
        <v>0.8</v>
      </c>
      <c r="W152" s="1"/>
      <c r="X152" s="3">
        <f>O152-N152</f>
        <v>5.555555555555558E-2</v>
      </c>
      <c r="Y152" s="1" t="str">
        <f>IFERROR(FIND(Y$3,$Q152),"")</f>
        <v/>
      </c>
      <c r="Z152" s="1">
        <f>IFERROR(FIND(Z$3,$Q152),"")</f>
        <v>1</v>
      </c>
      <c r="AA152" s="1" t="str">
        <f>IFERROR(FIND(AA$3,$Q152),"")</f>
        <v/>
      </c>
      <c r="AB152" s="1">
        <f>IFERROR(FIND(AB$3,$Q152),"")</f>
        <v>2</v>
      </c>
      <c r="AC152" s="1" t="str">
        <f>IFERROR(FIND(AC$3,$Q152),"")</f>
        <v/>
      </c>
      <c r="AD152" s="1" t="str">
        <f>IFERROR(FIND(AD$3,$Q152),"")</f>
        <v/>
      </c>
      <c r="AE152" s="1">
        <f>COUNT(Y152:AD152)</f>
        <v>2</v>
      </c>
      <c r="AF152" s="1">
        <f t="shared" si="2"/>
        <v>200</v>
      </c>
      <c r="AG152" s="1"/>
      <c r="AH152" s="1"/>
      <c r="AI152" s="1"/>
      <c r="AJ152" s="1"/>
      <c r="AK152" s="1"/>
    </row>
    <row r="153" spans="1:37" x14ac:dyDescent="0.3">
      <c r="A153" s="2">
        <v>225</v>
      </c>
      <c r="B153" s="2">
        <v>22</v>
      </c>
      <c r="C153" s="2">
        <v>8</v>
      </c>
      <c r="D153" s="4"/>
      <c r="E153" s="1">
        <v>5101</v>
      </c>
      <c r="F153" s="1" t="s">
        <v>3</v>
      </c>
      <c r="G153" s="1" t="s">
        <v>288</v>
      </c>
      <c r="H153" s="1">
        <v>200</v>
      </c>
      <c r="I153" s="1"/>
      <c r="J153" s="1">
        <v>1</v>
      </c>
      <c r="K153" s="1" t="s">
        <v>294</v>
      </c>
      <c r="L153" s="1">
        <v>1</v>
      </c>
      <c r="M153" s="1">
        <v>1</v>
      </c>
      <c r="N153" s="3">
        <v>0.33333333333333331</v>
      </c>
      <c r="O153" s="3">
        <v>0.36805555555555558</v>
      </c>
      <c r="P153" s="1" t="s">
        <v>564</v>
      </c>
      <c r="Q153" s="1" t="s">
        <v>15</v>
      </c>
      <c r="R153" s="1" t="s">
        <v>146</v>
      </c>
      <c r="S153" s="1">
        <v>112</v>
      </c>
      <c r="T153" s="1" t="s">
        <v>295</v>
      </c>
      <c r="U153" s="1">
        <f>IF(B153&lt;C153,C153,B153)</f>
        <v>22</v>
      </c>
      <c r="V153" s="6">
        <f>IF(B153=0,C153/U153,C153/B153)</f>
        <v>0.36363636363636365</v>
      </c>
      <c r="W153" s="1"/>
      <c r="X153" s="3">
        <f>O153-N153</f>
        <v>3.4722222222222265E-2</v>
      </c>
      <c r="Y153" s="1" t="str">
        <f>IFERROR(FIND(Y$3,$Q153),"")</f>
        <v/>
      </c>
      <c r="Z153" s="1">
        <f>IFERROR(FIND(Z$3,$Q153),"")</f>
        <v>1</v>
      </c>
      <c r="AA153" s="1" t="str">
        <f>IFERROR(FIND(AA$3,$Q153),"")</f>
        <v/>
      </c>
      <c r="AB153" s="1">
        <f>IFERROR(FIND(AB$3,$Q153),"")</f>
        <v>2</v>
      </c>
      <c r="AC153" s="1" t="str">
        <f>IFERROR(FIND(AC$3,$Q153),"")</f>
        <v/>
      </c>
      <c r="AD153" s="1" t="str">
        <f>IFERROR(FIND(AD$3,$Q153),"")</f>
        <v/>
      </c>
      <c r="AE153" s="1">
        <f>COUNT(Y153:AD153)</f>
        <v>2</v>
      </c>
      <c r="AF153" s="1">
        <f t="shared" si="2"/>
        <v>200</v>
      </c>
      <c r="AG153" s="1"/>
      <c r="AH153" s="1"/>
      <c r="AI153" s="1"/>
      <c r="AJ153" s="1"/>
      <c r="AK153" s="1"/>
    </row>
    <row r="154" spans="1:37" x14ac:dyDescent="0.3">
      <c r="A154" s="2">
        <v>451</v>
      </c>
      <c r="B154" s="2">
        <v>25</v>
      </c>
      <c r="C154" s="2">
        <v>25</v>
      </c>
      <c r="D154" s="4" t="s">
        <v>9</v>
      </c>
      <c r="E154" s="1">
        <v>4860</v>
      </c>
      <c r="F154" s="1" t="s">
        <v>3</v>
      </c>
      <c r="G154" s="1" t="s">
        <v>532</v>
      </c>
      <c r="H154" s="1">
        <v>200</v>
      </c>
      <c r="I154" s="1"/>
      <c r="J154" s="1">
        <v>1</v>
      </c>
      <c r="K154" s="1" t="s">
        <v>534</v>
      </c>
      <c r="L154" s="1">
        <v>3</v>
      </c>
      <c r="M154" s="1">
        <v>3</v>
      </c>
      <c r="N154" s="3">
        <v>0.39583333333333331</v>
      </c>
      <c r="O154" s="3">
        <v>0.4513888888888889</v>
      </c>
      <c r="P154" s="1" t="s">
        <v>564</v>
      </c>
      <c r="Q154" s="1" t="s">
        <v>15</v>
      </c>
      <c r="R154" s="1" t="s">
        <v>146</v>
      </c>
      <c r="S154" s="1">
        <v>340</v>
      </c>
      <c r="T154" s="1" t="s">
        <v>347</v>
      </c>
      <c r="U154" s="1">
        <f>IF(B154&lt;C154,C154,B154)</f>
        <v>25</v>
      </c>
      <c r="V154" s="6">
        <f>IF(B154=0,C154/U154,C154/B154)</f>
        <v>1</v>
      </c>
      <c r="W154" s="1"/>
      <c r="X154" s="3">
        <f>O154-N154</f>
        <v>5.555555555555558E-2</v>
      </c>
      <c r="Y154" s="1" t="str">
        <f>IFERROR(FIND(Y$3,$Q154),"")</f>
        <v/>
      </c>
      <c r="Z154" s="1">
        <f>IFERROR(FIND(Z$3,$Q154),"")</f>
        <v>1</v>
      </c>
      <c r="AA154" s="1" t="str">
        <f>IFERROR(FIND(AA$3,$Q154),"")</f>
        <v/>
      </c>
      <c r="AB154" s="1">
        <f>IFERROR(FIND(AB$3,$Q154),"")</f>
        <v>2</v>
      </c>
      <c r="AC154" s="1" t="str">
        <f>IFERROR(FIND(AC$3,$Q154),"")</f>
        <v/>
      </c>
      <c r="AD154" s="1" t="str">
        <f>IFERROR(FIND(AD$3,$Q154),"")</f>
        <v/>
      </c>
      <c r="AE154" s="1">
        <f>COUNT(Y154:AD154)</f>
        <v>2</v>
      </c>
      <c r="AF154" s="1">
        <f t="shared" si="2"/>
        <v>200</v>
      </c>
      <c r="AG154" s="1"/>
      <c r="AH154" s="1"/>
      <c r="AI154" s="1"/>
      <c r="AJ154" s="1"/>
      <c r="AK154" s="1"/>
    </row>
    <row r="155" spans="1:37" x14ac:dyDescent="0.3">
      <c r="A155" s="2">
        <v>153</v>
      </c>
      <c r="B155" s="2">
        <v>25</v>
      </c>
      <c r="C155" s="2">
        <v>27</v>
      </c>
      <c r="D155" s="4"/>
      <c r="E155" s="1">
        <v>4268</v>
      </c>
      <c r="F155" s="1" t="s">
        <v>3</v>
      </c>
      <c r="G155" s="1" t="s">
        <v>203</v>
      </c>
      <c r="H155" s="1">
        <v>200</v>
      </c>
      <c r="I155" s="1"/>
      <c r="J155" s="1">
        <v>1</v>
      </c>
      <c r="K155" s="1" t="s">
        <v>204</v>
      </c>
      <c r="L155" s="1">
        <v>3</v>
      </c>
      <c r="M155" s="1">
        <v>3</v>
      </c>
      <c r="N155" s="3">
        <v>0.60416666666666663</v>
      </c>
      <c r="O155" s="3">
        <v>0.63888888888888895</v>
      </c>
      <c r="P155" s="1" t="s">
        <v>10</v>
      </c>
      <c r="Q155" s="1" t="s">
        <v>6</v>
      </c>
      <c r="R155" s="1" t="s">
        <v>7</v>
      </c>
      <c r="S155" s="1">
        <v>303</v>
      </c>
      <c r="T155" s="1" t="s">
        <v>205</v>
      </c>
      <c r="U155" s="1">
        <f>IF(B155&lt;C155,C155,B155)</f>
        <v>27</v>
      </c>
      <c r="V155" s="6">
        <f>IF(B155=0,C155/U155,C155/B155)</f>
        <v>1.08</v>
      </c>
      <c r="W155" s="1"/>
      <c r="X155" s="3">
        <f>O155-N155</f>
        <v>3.4722222222222321E-2</v>
      </c>
      <c r="Y155" s="1">
        <f>IFERROR(FIND(Y$3,$Q155),"")</f>
        <v>1</v>
      </c>
      <c r="Z155" s="1" t="str">
        <f>IFERROR(FIND(Z$3,$Q155),"")</f>
        <v/>
      </c>
      <c r="AA155" s="1">
        <f>IFERROR(FIND(AA$3,$Q155),"")</f>
        <v>2</v>
      </c>
      <c r="AB155" s="1" t="str">
        <f>IFERROR(FIND(AB$3,$Q155),"")</f>
        <v/>
      </c>
      <c r="AC155" s="1">
        <f>IFERROR(FIND(AC$3,$Q155),"")</f>
        <v>3</v>
      </c>
      <c r="AD155" s="1" t="str">
        <f>IFERROR(FIND(AD$3,$Q155),"")</f>
        <v/>
      </c>
      <c r="AE155" s="1">
        <f>COUNT(Y155:AD155)</f>
        <v>3</v>
      </c>
      <c r="AF155" s="1">
        <f t="shared" si="2"/>
        <v>200</v>
      </c>
      <c r="AG155" s="1"/>
      <c r="AH155" s="1"/>
      <c r="AI155" s="1"/>
      <c r="AJ155" s="1"/>
      <c r="AK155" s="1"/>
    </row>
    <row r="156" spans="1:37" x14ac:dyDescent="0.3">
      <c r="A156" s="2">
        <v>116</v>
      </c>
      <c r="B156" s="2">
        <v>25</v>
      </c>
      <c r="C156" s="2">
        <v>19</v>
      </c>
      <c r="D156" s="4"/>
      <c r="E156" s="1">
        <v>3967</v>
      </c>
      <c r="F156" s="1" t="s">
        <v>3</v>
      </c>
      <c r="G156" s="1" t="s">
        <v>144</v>
      </c>
      <c r="H156" s="1">
        <v>201</v>
      </c>
      <c r="I156" s="1"/>
      <c r="J156" s="1">
        <v>1</v>
      </c>
      <c r="K156" s="1" t="s">
        <v>157</v>
      </c>
      <c r="L156" s="1">
        <v>3</v>
      </c>
      <c r="M156" s="1">
        <v>3</v>
      </c>
      <c r="N156" s="3">
        <v>0.375</v>
      </c>
      <c r="O156" s="3">
        <v>0.40972222222222227</v>
      </c>
      <c r="P156" s="1" t="s">
        <v>564</v>
      </c>
      <c r="Q156" s="1" t="s">
        <v>6</v>
      </c>
      <c r="R156" s="1" t="s">
        <v>146</v>
      </c>
      <c r="S156" s="1">
        <v>311</v>
      </c>
      <c r="T156" s="1" t="s">
        <v>158</v>
      </c>
      <c r="U156" s="1">
        <f>IF(B156&lt;C156,C156,B156)</f>
        <v>25</v>
      </c>
      <c r="V156" s="6">
        <f>IF(B156=0,C156/U156,C156/B156)</f>
        <v>0.76</v>
      </c>
      <c r="W156" s="1"/>
      <c r="X156" s="3">
        <f>O156-N156</f>
        <v>3.4722222222222265E-2</v>
      </c>
      <c r="Y156" s="1">
        <f>IFERROR(FIND(Y$3,$Q156),"")</f>
        <v>1</v>
      </c>
      <c r="Z156" s="1" t="str">
        <f>IFERROR(FIND(Z$3,$Q156),"")</f>
        <v/>
      </c>
      <c r="AA156" s="1">
        <f>IFERROR(FIND(AA$3,$Q156),"")</f>
        <v>2</v>
      </c>
      <c r="AB156" s="1" t="str">
        <f>IFERROR(FIND(AB$3,$Q156),"")</f>
        <v/>
      </c>
      <c r="AC156" s="1">
        <f>IFERROR(FIND(AC$3,$Q156),"")</f>
        <v>3</v>
      </c>
      <c r="AD156" s="1" t="str">
        <f>IFERROR(FIND(AD$3,$Q156),"")</f>
        <v/>
      </c>
      <c r="AE156" s="1">
        <f>COUNT(Y156:AD156)</f>
        <v>3</v>
      </c>
      <c r="AF156" s="1">
        <f t="shared" si="2"/>
        <v>200</v>
      </c>
      <c r="AG156" s="1"/>
      <c r="AH156" s="1"/>
      <c r="AI156" s="1"/>
      <c r="AJ156" s="1"/>
      <c r="AK156" s="1"/>
    </row>
    <row r="157" spans="1:37" x14ac:dyDescent="0.3">
      <c r="A157" s="2">
        <v>226</v>
      </c>
      <c r="B157" s="2">
        <v>0</v>
      </c>
      <c r="C157" s="2">
        <v>8</v>
      </c>
      <c r="D157" s="4"/>
      <c r="E157" s="1">
        <v>5122</v>
      </c>
      <c r="F157" s="1" t="s">
        <v>3</v>
      </c>
      <c r="G157" s="1" t="s">
        <v>288</v>
      </c>
      <c r="H157" s="1">
        <v>201</v>
      </c>
      <c r="I157" s="1"/>
      <c r="J157" s="1">
        <v>1</v>
      </c>
      <c r="K157" s="1" t="s">
        <v>296</v>
      </c>
      <c r="L157" s="1">
        <v>1</v>
      </c>
      <c r="M157" s="1">
        <v>1</v>
      </c>
      <c r="N157" s="3">
        <v>0.45833333333333331</v>
      </c>
      <c r="O157" s="3">
        <v>0.49305555555555558</v>
      </c>
      <c r="P157" s="1" t="s">
        <v>564</v>
      </c>
      <c r="Q157" s="1" t="s">
        <v>2</v>
      </c>
      <c r="R157" s="1" t="s">
        <v>197</v>
      </c>
      <c r="S157" s="1">
        <v>110</v>
      </c>
      <c r="T157" s="1" t="s">
        <v>297</v>
      </c>
      <c r="U157" s="1">
        <f>IF(B157&lt;C157,C157,B157)</f>
        <v>8</v>
      </c>
      <c r="V157" s="6">
        <f>IF(B157=0,C157/U157,C157/B157)</f>
        <v>1</v>
      </c>
      <c r="W157" s="1"/>
      <c r="X157" s="3">
        <f>O157-N157</f>
        <v>3.4722222222222265E-2</v>
      </c>
      <c r="Y157" s="1" t="str">
        <f>IFERROR(FIND(Y$3,$Q157),"")</f>
        <v/>
      </c>
      <c r="Z157" s="1">
        <f>IFERROR(FIND(Z$3,$Q157),"")</f>
        <v>1</v>
      </c>
      <c r="AA157" s="1" t="str">
        <f>IFERROR(FIND(AA$3,$Q157),"")</f>
        <v/>
      </c>
      <c r="AB157" s="1" t="str">
        <f>IFERROR(FIND(AB$3,$Q157),"")</f>
        <v/>
      </c>
      <c r="AC157" s="1" t="str">
        <f>IFERROR(FIND(AC$3,$Q157),"")</f>
        <v/>
      </c>
      <c r="AD157" s="1" t="str">
        <f>IFERROR(FIND(AD$3,$Q157),"")</f>
        <v/>
      </c>
      <c r="AE157" s="1">
        <f>COUNT(Y157:AD157)</f>
        <v>1</v>
      </c>
      <c r="AF157" s="1">
        <f t="shared" si="2"/>
        <v>200</v>
      </c>
      <c r="AG157" s="1"/>
      <c r="AH157" s="1"/>
      <c r="AI157" s="1"/>
      <c r="AJ157" s="1"/>
      <c r="AK157" s="1"/>
    </row>
    <row r="158" spans="1:37" x14ac:dyDescent="0.3">
      <c r="A158" s="2">
        <v>372</v>
      </c>
      <c r="B158" s="2">
        <v>24</v>
      </c>
      <c r="C158" s="2">
        <v>6</v>
      </c>
      <c r="D158" s="4"/>
      <c r="E158" s="1">
        <v>4660</v>
      </c>
      <c r="F158" s="1" t="s">
        <v>3</v>
      </c>
      <c r="G158" s="1" t="s">
        <v>440</v>
      </c>
      <c r="H158" s="1">
        <v>201</v>
      </c>
      <c r="I158" s="1"/>
      <c r="J158" s="1">
        <v>1</v>
      </c>
      <c r="K158" s="1" t="s">
        <v>441</v>
      </c>
      <c r="L158" s="1">
        <v>3</v>
      </c>
      <c r="M158" s="1">
        <v>3</v>
      </c>
      <c r="N158" s="3">
        <v>0.52083333333333337</v>
      </c>
      <c r="O158" s="3">
        <v>0.57638888888888895</v>
      </c>
      <c r="P158" s="1" t="s">
        <v>10</v>
      </c>
      <c r="Q158" s="1" t="s">
        <v>15</v>
      </c>
      <c r="R158" s="1" t="s">
        <v>58</v>
      </c>
      <c r="S158" s="1">
        <v>252</v>
      </c>
      <c r="T158" s="1" t="s">
        <v>442</v>
      </c>
      <c r="U158" s="1">
        <f>IF(B158&lt;C158,C158,B158)</f>
        <v>24</v>
      </c>
      <c r="V158" s="6">
        <f>IF(B158=0,C158/U158,C158/B158)</f>
        <v>0.25</v>
      </c>
      <c r="W158" s="1"/>
      <c r="X158" s="3">
        <f>O158-N158</f>
        <v>5.555555555555558E-2</v>
      </c>
      <c r="Y158" s="1" t="str">
        <f>IFERROR(FIND(Y$3,$Q158),"")</f>
        <v/>
      </c>
      <c r="Z158" s="1">
        <f>IFERROR(FIND(Z$3,$Q158),"")</f>
        <v>1</v>
      </c>
      <c r="AA158" s="1" t="str">
        <f>IFERROR(FIND(AA$3,$Q158),"")</f>
        <v/>
      </c>
      <c r="AB158" s="1">
        <f>IFERROR(FIND(AB$3,$Q158),"")</f>
        <v>2</v>
      </c>
      <c r="AC158" s="1" t="str">
        <f>IFERROR(FIND(AC$3,$Q158),"")</f>
        <v/>
      </c>
      <c r="AD158" s="1" t="str">
        <f>IFERROR(FIND(AD$3,$Q158),"")</f>
        <v/>
      </c>
      <c r="AE158" s="1">
        <f>COUNT(Y158:AD158)</f>
        <v>2</v>
      </c>
      <c r="AF158" s="1">
        <f t="shared" si="2"/>
        <v>200</v>
      </c>
      <c r="AG158" s="1"/>
      <c r="AH158" s="1"/>
      <c r="AI158" s="1"/>
      <c r="AJ158" s="1"/>
      <c r="AK158" s="1"/>
    </row>
    <row r="159" spans="1:37" x14ac:dyDescent="0.3">
      <c r="A159" s="2">
        <v>402</v>
      </c>
      <c r="B159" s="2">
        <v>25</v>
      </c>
      <c r="C159" s="2">
        <v>24</v>
      </c>
      <c r="D159" s="4"/>
      <c r="E159" s="1">
        <v>4669</v>
      </c>
      <c r="F159" s="1" t="s">
        <v>3</v>
      </c>
      <c r="G159" s="1" t="s">
        <v>471</v>
      </c>
      <c r="H159" s="1">
        <v>201</v>
      </c>
      <c r="I159" s="1"/>
      <c r="J159" s="1">
        <v>1</v>
      </c>
      <c r="K159" s="1" t="s">
        <v>475</v>
      </c>
      <c r="L159" s="1">
        <v>3</v>
      </c>
      <c r="M159" s="1">
        <v>3</v>
      </c>
      <c r="N159" s="3">
        <v>0.52083333333333337</v>
      </c>
      <c r="O159" s="3">
        <v>0.55555555555555558</v>
      </c>
      <c r="P159" s="1" t="s">
        <v>10</v>
      </c>
      <c r="Q159" s="1" t="s">
        <v>6</v>
      </c>
      <c r="R159" s="1" t="s">
        <v>26</v>
      </c>
      <c r="S159" s="1">
        <v>102</v>
      </c>
      <c r="T159" s="1" t="s">
        <v>442</v>
      </c>
      <c r="U159" s="1">
        <f>IF(B159&lt;C159,C159,B159)</f>
        <v>25</v>
      </c>
      <c r="V159" s="6">
        <f>IF(B159=0,C159/U159,C159/B159)</f>
        <v>0.96</v>
      </c>
      <c r="W159" s="1"/>
      <c r="X159" s="3">
        <f>O159-N159</f>
        <v>3.472222222222221E-2</v>
      </c>
      <c r="Y159" s="1">
        <f>IFERROR(FIND(Y$3,$Q159),"")</f>
        <v>1</v>
      </c>
      <c r="Z159" s="1" t="str">
        <f>IFERROR(FIND(Z$3,$Q159),"")</f>
        <v/>
      </c>
      <c r="AA159" s="1">
        <f>IFERROR(FIND(AA$3,$Q159),"")</f>
        <v>2</v>
      </c>
      <c r="AB159" s="1" t="str">
        <f>IFERROR(FIND(AB$3,$Q159),"")</f>
        <v/>
      </c>
      <c r="AC159" s="1">
        <f>IFERROR(FIND(AC$3,$Q159),"")</f>
        <v>3</v>
      </c>
      <c r="AD159" s="1" t="str">
        <f>IFERROR(FIND(AD$3,$Q159),"")</f>
        <v/>
      </c>
      <c r="AE159" s="1">
        <f>COUNT(Y159:AD159)</f>
        <v>3</v>
      </c>
      <c r="AF159" s="1">
        <f t="shared" si="2"/>
        <v>200</v>
      </c>
      <c r="AG159" s="1"/>
      <c r="AH159" s="1"/>
      <c r="AI159" s="1"/>
      <c r="AJ159" s="1"/>
      <c r="AK159" s="1"/>
    </row>
    <row r="160" spans="1:37" x14ac:dyDescent="0.3">
      <c r="A160" s="2">
        <v>227</v>
      </c>
      <c r="B160" s="2">
        <v>0</v>
      </c>
      <c r="C160" s="2">
        <v>7</v>
      </c>
      <c r="D160" s="4"/>
      <c r="E160" s="1">
        <v>5123</v>
      </c>
      <c r="F160" s="1" t="s">
        <v>3</v>
      </c>
      <c r="G160" s="1" t="s">
        <v>288</v>
      </c>
      <c r="H160" s="1">
        <v>201</v>
      </c>
      <c r="I160" s="1"/>
      <c r="J160" s="1">
        <v>2</v>
      </c>
      <c r="K160" s="1" t="s">
        <v>296</v>
      </c>
      <c r="L160" s="1">
        <v>1</v>
      </c>
      <c r="M160" s="1">
        <v>1</v>
      </c>
      <c r="N160" s="3">
        <v>0.60416666666666663</v>
      </c>
      <c r="O160" s="3">
        <v>0.63888888888888895</v>
      </c>
      <c r="P160" s="1" t="s">
        <v>10</v>
      </c>
      <c r="Q160" s="1" t="s">
        <v>2</v>
      </c>
      <c r="R160" s="1" t="s">
        <v>197</v>
      </c>
      <c r="S160" s="1">
        <v>110</v>
      </c>
      <c r="T160" s="1" t="s">
        <v>297</v>
      </c>
      <c r="U160" s="1">
        <f>IF(B160&lt;C160,C160,B160)</f>
        <v>7</v>
      </c>
      <c r="V160" s="6">
        <f>IF(B160=0,C160/U160,C160/B160)</f>
        <v>1</v>
      </c>
      <c r="W160" s="1"/>
      <c r="X160" s="3">
        <f>O160-N160</f>
        <v>3.4722222222222321E-2</v>
      </c>
      <c r="Y160" s="1" t="str">
        <f>IFERROR(FIND(Y$3,$Q160),"")</f>
        <v/>
      </c>
      <c r="Z160" s="1">
        <f>IFERROR(FIND(Z$3,$Q160),"")</f>
        <v>1</v>
      </c>
      <c r="AA160" s="1" t="str">
        <f>IFERROR(FIND(AA$3,$Q160),"")</f>
        <v/>
      </c>
      <c r="AB160" s="1" t="str">
        <f>IFERROR(FIND(AB$3,$Q160),"")</f>
        <v/>
      </c>
      <c r="AC160" s="1" t="str">
        <f>IFERROR(FIND(AC$3,$Q160),"")</f>
        <v/>
      </c>
      <c r="AD160" s="1" t="str">
        <f>IFERROR(FIND(AD$3,$Q160),"")</f>
        <v/>
      </c>
      <c r="AE160" s="1">
        <f>COUNT(Y160:AD160)</f>
        <v>1</v>
      </c>
      <c r="AF160" s="1">
        <f t="shared" si="2"/>
        <v>200</v>
      </c>
      <c r="AG160" s="1"/>
      <c r="AH160" s="1"/>
      <c r="AI160" s="1"/>
      <c r="AJ160" s="1"/>
      <c r="AK160" s="1"/>
    </row>
    <row r="161" spans="1:37" x14ac:dyDescent="0.3">
      <c r="A161" s="2">
        <v>228</v>
      </c>
      <c r="B161" s="2">
        <v>0</v>
      </c>
      <c r="C161" s="2">
        <v>12</v>
      </c>
      <c r="D161" s="4"/>
      <c r="E161" s="1">
        <v>5124</v>
      </c>
      <c r="F161" s="1" t="s">
        <v>3</v>
      </c>
      <c r="G161" s="1" t="s">
        <v>288</v>
      </c>
      <c r="H161" s="1">
        <v>201</v>
      </c>
      <c r="I161" s="1"/>
      <c r="J161" s="1">
        <v>3</v>
      </c>
      <c r="K161" s="1" t="s">
        <v>296</v>
      </c>
      <c r="L161" s="1">
        <v>1</v>
      </c>
      <c r="M161" s="1">
        <v>1</v>
      </c>
      <c r="N161" s="3">
        <v>0.66666666666666663</v>
      </c>
      <c r="O161" s="3">
        <v>0.70138888888888884</v>
      </c>
      <c r="P161" s="1" t="s">
        <v>10</v>
      </c>
      <c r="Q161" s="1" t="s">
        <v>66</v>
      </c>
      <c r="R161" s="1" t="s">
        <v>26</v>
      </c>
      <c r="S161" s="1">
        <v>402</v>
      </c>
      <c r="T161" s="1" t="s">
        <v>298</v>
      </c>
      <c r="U161" s="1">
        <f>IF(B161&lt;C161,C161,B161)</f>
        <v>12</v>
      </c>
      <c r="V161" s="6">
        <f>IF(B161=0,C161/U161,C161/B161)</f>
        <v>1</v>
      </c>
      <c r="W161" s="1"/>
      <c r="X161" s="3">
        <f>O161-N161</f>
        <v>3.472222222222221E-2</v>
      </c>
      <c r="Y161" s="1" t="str">
        <f>IFERROR(FIND(Y$3,$Q161),"")</f>
        <v/>
      </c>
      <c r="Z161" s="1" t="str">
        <f>IFERROR(FIND(Z$3,$Q161),"")</f>
        <v/>
      </c>
      <c r="AA161" s="1">
        <f>IFERROR(FIND(AA$3,$Q161),"")</f>
        <v>1</v>
      </c>
      <c r="AB161" s="1" t="str">
        <f>IFERROR(FIND(AB$3,$Q161),"")</f>
        <v/>
      </c>
      <c r="AC161" s="1" t="str">
        <f>IFERROR(FIND(AC$3,$Q161),"")</f>
        <v/>
      </c>
      <c r="AD161" s="1" t="str">
        <f>IFERROR(FIND(AD$3,$Q161),"")</f>
        <v/>
      </c>
      <c r="AE161" s="1">
        <f>COUNT(Y161:AD161)</f>
        <v>1</v>
      </c>
      <c r="AF161" s="1">
        <f t="shared" si="2"/>
        <v>200</v>
      </c>
      <c r="AG161" s="1"/>
      <c r="AH161" s="1"/>
      <c r="AI161" s="1"/>
      <c r="AJ161" s="1"/>
      <c r="AK161" s="1"/>
    </row>
    <row r="162" spans="1:37" x14ac:dyDescent="0.3">
      <c r="A162" s="2">
        <v>117</v>
      </c>
      <c r="B162" s="2">
        <v>20</v>
      </c>
      <c r="C162" s="2">
        <v>10</v>
      </c>
      <c r="D162" s="4"/>
      <c r="E162" s="1">
        <v>3968</v>
      </c>
      <c r="F162" s="1" t="s">
        <v>3</v>
      </c>
      <c r="G162" s="1" t="s">
        <v>144</v>
      </c>
      <c r="H162" s="1">
        <v>202</v>
      </c>
      <c r="I162" s="1"/>
      <c r="J162" s="1">
        <v>1</v>
      </c>
      <c r="K162" s="1" t="s">
        <v>159</v>
      </c>
      <c r="L162" s="1">
        <v>3</v>
      </c>
      <c r="M162" s="1">
        <v>3</v>
      </c>
      <c r="N162" s="3">
        <v>0.39583333333333331</v>
      </c>
      <c r="O162" s="3">
        <v>0.4513888888888889</v>
      </c>
      <c r="P162" s="1" t="s">
        <v>564</v>
      </c>
      <c r="Q162" s="1" t="s">
        <v>15</v>
      </c>
      <c r="R162" s="1" t="s">
        <v>146</v>
      </c>
      <c r="S162" s="1">
        <v>412</v>
      </c>
      <c r="T162" s="1" t="s">
        <v>156</v>
      </c>
      <c r="U162" s="1">
        <f>IF(B162&lt;C162,C162,B162)</f>
        <v>20</v>
      </c>
      <c r="V162" s="6">
        <f>IF(B162=0,C162/U162,C162/B162)</f>
        <v>0.5</v>
      </c>
      <c r="W162" s="1"/>
      <c r="X162" s="3">
        <f>O162-N162</f>
        <v>5.555555555555558E-2</v>
      </c>
      <c r="Y162" s="1" t="str">
        <f>IFERROR(FIND(Y$3,$Q162),"")</f>
        <v/>
      </c>
      <c r="Z162" s="1">
        <f>IFERROR(FIND(Z$3,$Q162),"")</f>
        <v>1</v>
      </c>
      <c r="AA162" s="1" t="str">
        <f>IFERROR(FIND(AA$3,$Q162),"")</f>
        <v/>
      </c>
      <c r="AB162" s="1">
        <f>IFERROR(FIND(AB$3,$Q162),"")</f>
        <v>2</v>
      </c>
      <c r="AC162" s="1" t="str">
        <f>IFERROR(FIND(AC$3,$Q162),"")</f>
        <v/>
      </c>
      <c r="AD162" s="1" t="str">
        <f>IFERROR(FIND(AD$3,$Q162),"")</f>
        <v/>
      </c>
      <c r="AE162" s="1">
        <f>COUNT(Y162:AD162)</f>
        <v>2</v>
      </c>
      <c r="AF162" s="1">
        <f t="shared" si="2"/>
        <v>200</v>
      </c>
      <c r="AG162" s="1"/>
      <c r="AH162" s="1"/>
      <c r="AI162" s="1"/>
      <c r="AJ162" s="1"/>
      <c r="AK162" s="1"/>
    </row>
    <row r="163" spans="1:37" x14ac:dyDescent="0.3">
      <c r="A163" s="2">
        <v>373</v>
      </c>
      <c r="B163" s="2">
        <v>12</v>
      </c>
      <c r="C163" s="2">
        <v>8</v>
      </c>
      <c r="D163" s="4"/>
      <c r="E163" s="1">
        <v>4661</v>
      </c>
      <c r="F163" s="1" t="s">
        <v>3</v>
      </c>
      <c r="G163" s="1" t="s">
        <v>440</v>
      </c>
      <c r="H163" s="1">
        <v>202</v>
      </c>
      <c r="I163" s="1"/>
      <c r="J163" s="1">
        <v>1</v>
      </c>
      <c r="K163" s="1" t="s">
        <v>443</v>
      </c>
      <c r="L163" s="1">
        <v>1</v>
      </c>
      <c r="M163" s="1">
        <v>1</v>
      </c>
      <c r="N163" s="3">
        <v>0.58333333333333337</v>
      </c>
      <c r="O163" s="3">
        <v>0.68055555555555547</v>
      </c>
      <c r="P163" s="1" t="s">
        <v>10</v>
      </c>
      <c r="Q163" s="1" t="s">
        <v>64</v>
      </c>
      <c r="R163" s="1" t="s">
        <v>58</v>
      </c>
      <c r="S163" s="1">
        <v>252</v>
      </c>
      <c r="T163" s="1" t="s">
        <v>442</v>
      </c>
      <c r="U163" s="1">
        <f>IF(B163&lt;C163,C163,B163)</f>
        <v>12</v>
      </c>
      <c r="V163" s="6">
        <f>IF(B163=0,C163/U163,C163/B163)</f>
        <v>0.66666666666666663</v>
      </c>
      <c r="W163" s="1"/>
      <c r="X163" s="3">
        <f>O163-N163</f>
        <v>9.7222222222222099E-2</v>
      </c>
      <c r="Y163" s="1" t="str">
        <f>IFERROR(FIND(Y$3,$Q163),"")</f>
        <v/>
      </c>
      <c r="Z163" s="1"/>
      <c r="AA163" s="1" t="str">
        <f>IFERROR(FIND(AA$3,$Q163),"")</f>
        <v/>
      </c>
      <c r="AB163" s="1">
        <f>IFERROR(FIND(AB$3,$Q163),"")</f>
        <v>1</v>
      </c>
      <c r="AC163" s="1" t="str">
        <f>IFERROR(FIND(AC$3,$Q163),"")</f>
        <v/>
      </c>
      <c r="AD163" s="1" t="str">
        <f>IFERROR(FIND(AD$3,$Q163),"")</f>
        <v/>
      </c>
      <c r="AE163" s="1">
        <f>COUNT(Y163:AD163)</f>
        <v>1</v>
      </c>
      <c r="AF163" s="1">
        <f t="shared" si="2"/>
        <v>200</v>
      </c>
      <c r="AG163" s="1"/>
      <c r="AH163" s="1"/>
      <c r="AI163" s="1"/>
      <c r="AJ163" s="1"/>
      <c r="AK163" s="1"/>
    </row>
    <row r="164" spans="1:37" x14ac:dyDescent="0.3">
      <c r="A164" s="2">
        <v>391</v>
      </c>
      <c r="B164" s="2">
        <v>25</v>
      </c>
      <c r="C164" s="2">
        <v>23</v>
      </c>
      <c r="D164" s="4"/>
      <c r="E164" s="1">
        <v>4842</v>
      </c>
      <c r="F164" s="1" t="s">
        <v>3</v>
      </c>
      <c r="G164" s="1" t="s">
        <v>460</v>
      </c>
      <c r="H164" s="1">
        <v>202</v>
      </c>
      <c r="I164" s="1"/>
      <c r="J164" s="1">
        <v>1</v>
      </c>
      <c r="K164" s="1" t="s">
        <v>465</v>
      </c>
      <c r="L164" s="1">
        <v>3</v>
      </c>
      <c r="M164" s="1">
        <v>3</v>
      </c>
      <c r="N164" s="3">
        <v>0.64583333333333337</v>
      </c>
      <c r="O164" s="3">
        <v>0.70138888888888884</v>
      </c>
      <c r="P164" s="1" t="s">
        <v>10</v>
      </c>
      <c r="Q164" s="1" t="s">
        <v>15</v>
      </c>
      <c r="R164" s="1" t="s">
        <v>146</v>
      </c>
      <c r="S164" s="1">
        <v>340</v>
      </c>
      <c r="T164" s="1" t="s">
        <v>462</v>
      </c>
      <c r="U164" s="1">
        <f>IF(B164&lt;C164,C164,B164)</f>
        <v>25</v>
      </c>
      <c r="V164" s="6">
        <f>IF(B164=0,C164/U164,C164/B164)</f>
        <v>0.92</v>
      </c>
      <c r="W164" s="1" t="s">
        <v>592</v>
      </c>
      <c r="X164" s="3">
        <f>O164-N164</f>
        <v>5.5555555555555469E-2</v>
      </c>
      <c r="Y164" s="1" t="str">
        <f>IFERROR(FIND(Y$3,$Q164),"")</f>
        <v/>
      </c>
      <c r="Z164" s="1">
        <f>IFERROR(FIND(Z$3,$Q164),"")</f>
        <v>1</v>
      </c>
      <c r="AA164" s="1" t="str">
        <f>IFERROR(FIND(AA$3,$Q164),"")</f>
        <v/>
      </c>
      <c r="AB164" s="1">
        <f>IFERROR(FIND(AB$3,$Q164),"")</f>
        <v>2</v>
      </c>
      <c r="AC164" s="1" t="str">
        <f>IFERROR(FIND(AC$3,$Q164),"")</f>
        <v/>
      </c>
      <c r="AD164" s="1" t="str">
        <f>IFERROR(FIND(AD$3,$Q164),"")</f>
        <v/>
      </c>
      <c r="AE164" s="1">
        <f>COUNT(Y164:AD164)</f>
        <v>2</v>
      </c>
      <c r="AF164" s="1">
        <f t="shared" si="2"/>
        <v>200</v>
      </c>
      <c r="AG164" s="1" t="s">
        <v>578</v>
      </c>
      <c r="AH164" s="1" t="s">
        <v>597</v>
      </c>
      <c r="AI164" s="1" t="s">
        <v>595</v>
      </c>
      <c r="AJ164" s="1"/>
      <c r="AK164" s="1"/>
    </row>
    <row r="165" spans="1:37" x14ac:dyDescent="0.3">
      <c r="A165" s="2">
        <v>365</v>
      </c>
      <c r="B165" s="2">
        <v>25</v>
      </c>
      <c r="C165" s="2">
        <v>3</v>
      </c>
      <c r="D165" s="4"/>
      <c r="E165" s="1">
        <v>3987</v>
      </c>
      <c r="F165" s="1" t="s">
        <v>3</v>
      </c>
      <c r="G165" s="1" t="s">
        <v>391</v>
      </c>
      <c r="H165" s="1">
        <v>203</v>
      </c>
      <c r="I165" s="1"/>
      <c r="J165" s="1">
        <v>1</v>
      </c>
      <c r="K165" s="1" t="s">
        <v>432</v>
      </c>
      <c r="L165" s="1">
        <v>3</v>
      </c>
      <c r="M165" s="1">
        <v>3</v>
      </c>
      <c r="N165" s="3">
        <v>0.33333333333333331</v>
      </c>
      <c r="O165" s="3">
        <v>0.36805555555555558</v>
      </c>
      <c r="P165" s="1" t="s">
        <v>564</v>
      </c>
      <c r="Q165" s="1" t="s">
        <v>6</v>
      </c>
      <c r="R165" s="1" t="s">
        <v>426</v>
      </c>
      <c r="S165" s="1">
        <v>101</v>
      </c>
      <c r="T165" s="1" t="s">
        <v>433</v>
      </c>
      <c r="U165" s="1">
        <f>IF(B165&lt;C165,C165,B165)</f>
        <v>25</v>
      </c>
      <c r="V165" s="6">
        <f>IF(B165=0,C165/U165,C165/B165)</f>
        <v>0.12</v>
      </c>
      <c r="W165" s="1"/>
      <c r="X165" s="3">
        <f>O165-N165</f>
        <v>3.4722222222222265E-2</v>
      </c>
      <c r="Y165" s="1">
        <f>IFERROR(FIND(Y$3,$Q165),"")</f>
        <v>1</v>
      </c>
      <c r="Z165" s="1" t="str">
        <f>IFERROR(FIND(Z$3,$Q165),"")</f>
        <v/>
      </c>
      <c r="AA165" s="1">
        <f>IFERROR(FIND(AA$3,$Q165),"")</f>
        <v>2</v>
      </c>
      <c r="AB165" s="1" t="str">
        <f>IFERROR(FIND(AB$3,$Q165),"")</f>
        <v/>
      </c>
      <c r="AC165" s="1">
        <f>IFERROR(FIND(AC$3,$Q165),"")</f>
        <v>3</v>
      </c>
      <c r="AD165" s="1" t="str">
        <f>IFERROR(FIND(AD$3,$Q165),"")</f>
        <v/>
      </c>
      <c r="AE165" s="1">
        <f>COUNT(Y165:AD165)</f>
        <v>3</v>
      </c>
      <c r="AF165" s="1">
        <f t="shared" si="2"/>
        <v>200</v>
      </c>
      <c r="AG165" s="1"/>
      <c r="AH165" s="1"/>
      <c r="AI165" s="1"/>
      <c r="AJ165" s="1"/>
      <c r="AK165" s="1"/>
    </row>
    <row r="166" spans="1:37" x14ac:dyDescent="0.3">
      <c r="A166" s="2">
        <v>159</v>
      </c>
      <c r="B166" s="2">
        <v>20</v>
      </c>
      <c r="C166" s="2">
        <v>20</v>
      </c>
      <c r="D166" s="4"/>
      <c r="E166" s="1">
        <v>4618</v>
      </c>
      <c r="F166" s="1" t="s">
        <v>3</v>
      </c>
      <c r="G166" s="1" t="s">
        <v>209</v>
      </c>
      <c r="H166" s="1">
        <v>205</v>
      </c>
      <c r="I166" s="1"/>
      <c r="J166" s="1">
        <v>1</v>
      </c>
      <c r="K166" s="1" t="s">
        <v>212</v>
      </c>
      <c r="L166" s="1">
        <v>3</v>
      </c>
      <c r="M166" s="1">
        <v>3</v>
      </c>
      <c r="N166" s="3">
        <v>0.33333333333333331</v>
      </c>
      <c r="O166" s="3">
        <v>0.36805555555555558</v>
      </c>
      <c r="P166" s="1" t="s">
        <v>564</v>
      </c>
      <c r="Q166" s="1" t="s">
        <v>6</v>
      </c>
      <c r="R166" s="1" t="s">
        <v>197</v>
      </c>
      <c r="S166" s="1">
        <v>109</v>
      </c>
      <c r="T166" s="1" t="s">
        <v>213</v>
      </c>
      <c r="U166" s="1">
        <f>IF(B166&lt;C166,C166,B166)</f>
        <v>20</v>
      </c>
      <c r="V166" s="6">
        <f>IF(B166=0,C166/U166,C166/B166)</f>
        <v>1</v>
      </c>
      <c r="W166" s="1"/>
      <c r="X166" s="3">
        <f>O166-N166</f>
        <v>3.4722222222222265E-2</v>
      </c>
      <c r="Y166" s="1">
        <f>IFERROR(FIND(Y$3,$Q166),"")</f>
        <v>1</v>
      </c>
      <c r="Z166" s="1" t="str">
        <f>IFERROR(FIND(Z$3,$Q166),"")</f>
        <v/>
      </c>
      <c r="AA166" s="1">
        <f>IFERROR(FIND(AA$3,$Q166),"")</f>
        <v>2</v>
      </c>
      <c r="AB166" s="1" t="str">
        <f>IFERROR(FIND(AB$3,$Q166),"")</f>
        <v/>
      </c>
      <c r="AC166" s="1">
        <f>IFERROR(FIND(AC$3,$Q166),"")</f>
        <v>3</v>
      </c>
      <c r="AD166" s="1" t="str">
        <f>IFERROR(FIND(AD$3,$Q166),"")</f>
        <v/>
      </c>
      <c r="AE166" s="1">
        <f>COUNT(Y166:AD166)</f>
        <v>3</v>
      </c>
      <c r="AF166" s="1">
        <f t="shared" si="2"/>
        <v>200</v>
      </c>
      <c r="AG166" s="1"/>
      <c r="AH166" s="1"/>
      <c r="AI166" s="1"/>
      <c r="AJ166" s="1"/>
      <c r="AK166" s="1"/>
    </row>
    <row r="167" spans="1:37" x14ac:dyDescent="0.3">
      <c r="A167" s="2">
        <v>160</v>
      </c>
      <c r="B167" s="2">
        <v>5</v>
      </c>
      <c r="C167" s="2">
        <v>4</v>
      </c>
      <c r="D167" s="4"/>
      <c r="E167" s="1">
        <v>4619</v>
      </c>
      <c r="F167" s="1" t="s">
        <v>3</v>
      </c>
      <c r="G167" s="1" t="s">
        <v>209</v>
      </c>
      <c r="H167" s="1">
        <v>205</v>
      </c>
      <c r="I167" s="1"/>
      <c r="J167" s="1">
        <v>2</v>
      </c>
      <c r="K167" s="1" t="s">
        <v>212</v>
      </c>
      <c r="L167" s="1">
        <v>3</v>
      </c>
      <c r="M167" s="1">
        <v>3</v>
      </c>
      <c r="N167" s="3">
        <v>0.33333333333333331</v>
      </c>
      <c r="O167" s="3">
        <v>0.36805555555555558</v>
      </c>
      <c r="P167" s="1" t="s">
        <v>564</v>
      </c>
      <c r="Q167" s="1" t="s">
        <v>6</v>
      </c>
      <c r="R167" s="1" t="s">
        <v>197</v>
      </c>
      <c r="S167" s="1">
        <v>109</v>
      </c>
      <c r="T167" s="1" t="s">
        <v>213</v>
      </c>
      <c r="U167" s="1">
        <f>IF(B167&lt;C167,C167,B167)</f>
        <v>5</v>
      </c>
      <c r="V167" s="6">
        <f>IF(B167=0,C167/U167,C167/B167)</f>
        <v>0.8</v>
      </c>
      <c r="W167" s="1"/>
      <c r="X167" s="3">
        <f>O167-N167</f>
        <v>3.4722222222222265E-2</v>
      </c>
      <c r="Y167" s="1">
        <f>IFERROR(FIND(Y$3,$Q167),"")</f>
        <v>1</v>
      </c>
      <c r="Z167" s="1" t="str">
        <f>IFERROR(FIND(Z$3,$Q167),"")</f>
        <v/>
      </c>
      <c r="AA167" s="1">
        <f>IFERROR(FIND(AA$3,$Q167),"")</f>
        <v>2</v>
      </c>
      <c r="AB167" s="1" t="str">
        <f>IFERROR(FIND(AB$3,$Q167),"")</f>
        <v/>
      </c>
      <c r="AC167" s="1">
        <f>IFERROR(FIND(AC$3,$Q167),"")</f>
        <v>3</v>
      </c>
      <c r="AD167" s="1" t="str">
        <f>IFERROR(FIND(AD$3,$Q167),"")</f>
        <v/>
      </c>
      <c r="AE167" s="1">
        <f>COUNT(Y167:AD167)</f>
        <v>3</v>
      </c>
      <c r="AF167" s="1">
        <f t="shared" si="2"/>
        <v>200</v>
      </c>
      <c r="AG167" s="1"/>
      <c r="AH167" s="1"/>
      <c r="AI167" s="1"/>
      <c r="AJ167" s="1"/>
      <c r="AK167" s="1"/>
    </row>
    <row r="168" spans="1:37" x14ac:dyDescent="0.3">
      <c r="A168" s="2">
        <v>366</v>
      </c>
      <c r="B168" s="2">
        <v>16</v>
      </c>
      <c r="C168" s="2">
        <v>4</v>
      </c>
      <c r="D168" s="4"/>
      <c r="E168" s="1">
        <v>3986</v>
      </c>
      <c r="F168" s="1" t="s">
        <v>3</v>
      </c>
      <c r="G168" s="1" t="s">
        <v>391</v>
      </c>
      <c r="H168" s="1">
        <v>205</v>
      </c>
      <c r="I168" s="1"/>
      <c r="J168" s="1">
        <v>1</v>
      </c>
      <c r="K168" s="1" t="s">
        <v>434</v>
      </c>
      <c r="L168" s="1">
        <v>1</v>
      </c>
      <c r="M168" s="1">
        <v>1</v>
      </c>
      <c r="N168" s="3">
        <v>0.375</v>
      </c>
      <c r="O168" s="3">
        <v>0.40972222222222227</v>
      </c>
      <c r="P168" s="1" t="s">
        <v>564</v>
      </c>
      <c r="Q168" s="1" t="s">
        <v>20</v>
      </c>
      <c r="R168" s="1" t="s">
        <v>426</v>
      </c>
      <c r="S168" s="1">
        <v>101</v>
      </c>
      <c r="T168" s="1" t="s">
        <v>395</v>
      </c>
      <c r="U168" s="1">
        <f>IF(B168&lt;C168,C168,B168)</f>
        <v>16</v>
      </c>
      <c r="V168" s="6">
        <f>IF(B168=0,C168/U168,C168/B168)</f>
        <v>0.25</v>
      </c>
      <c r="W168" s="1"/>
      <c r="X168" s="3">
        <f>O168-N168</f>
        <v>3.4722222222222265E-2</v>
      </c>
      <c r="Y168" s="1">
        <f>IFERROR(FIND(Y$3,$Q168),"")</f>
        <v>1</v>
      </c>
      <c r="Z168" s="1" t="str">
        <f>IFERROR(FIND(Z$3,$Q168),"")</f>
        <v/>
      </c>
      <c r="AA168" s="1">
        <f>IFERROR(FIND(AA$3,$Q168),"")</f>
        <v>2</v>
      </c>
      <c r="AB168" s="1" t="str">
        <f>IFERROR(FIND(AB$3,$Q168),"")</f>
        <v/>
      </c>
      <c r="AC168" s="1" t="str">
        <f>IFERROR(FIND(AC$3,$Q168),"")</f>
        <v/>
      </c>
      <c r="AD168" s="1" t="str">
        <f>IFERROR(FIND(AD$3,$Q168),"")</f>
        <v/>
      </c>
      <c r="AE168" s="1">
        <f>COUNT(Y168:AD168)</f>
        <v>2</v>
      </c>
      <c r="AF168" s="1">
        <f t="shared" si="2"/>
        <v>200</v>
      </c>
      <c r="AG168" s="1"/>
      <c r="AH168" s="1"/>
      <c r="AI168" s="1"/>
      <c r="AJ168" s="1"/>
      <c r="AK168" s="1"/>
    </row>
    <row r="169" spans="1:37" x14ac:dyDescent="0.3">
      <c r="A169" s="2">
        <v>382</v>
      </c>
      <c r="B169" s="2">
        <v>20</v>
      </c>
      <c r="C169" s="2">
        <v>20</v>
      </c>
      <c r="D169" s="4" t="s">
        <v>9</v>
      </c>
      <c r="E169" s="1">
        <v>4351</v>
      </c>
      <c r="F169" s="1" t="s">
        <v>3</v>
      </c>
      <c r="G169" s="1" t="s">
        <v>453</v>
      </c>
      <c r="H169" s="1">
        <v>208</v>
      </c>
      <c r="I169" s="1"/>
      <c r="J169" s="1">
        <v>1</v>
      </c>
      <c r="K169" s="1" t="s">
        <v>454</v>
      </c>
      <c r="L169" s="1">
        <v>4</v>
      </c>
      <c r="M169" s="1">
        <v>4</v>
      </c>
      <c r="N169" s="3">
        <v>0.75</v>
      </c>
      <c r="O169" s="3">
        <v>0.86805555555555547</v>
      </c>
      <c r="P169" s="1" t="s">
        <v>10</v>
      </c>
      <c r="Q169" s="1" t="s">
        <v>54</v>
      </c>
      <c r="R169" s="1" t="s">
        <v>58</v>
      </c>
      <c r="S169" s="1">
        <v>242</v>
      </c>
      <c r="T169" s="1" t="s">
        <v>455</v>
      </c>
      <c r="U169" s="1">
        <f>IF(B169&lt;C169,C169,B169)</f>
        <v>20</v>
      </c>
      <c r="V169" s="6">
        <f>IF(B169=0,C169/U169,C169/B169)</f>
        <v>1</v>
      </c>
      <c r="W169" s="1" t="s">
        <v>592</v>
      </c>
      <c r="X169" s="3">
        <f>O169-N169</f>
        <v>0.11805555555555547</v>
      </c>
      <c r="Y169" s="1">
        <f>IFERROR(FIND(Y$3,$Q169),"")</f>
        <v>1</v>
      </c>
      <c r="Z169" s="1"/>
      <c r="AA169" s="1" t="str">
        <f>IFERROR(FIND(AA$3,$Q169),"")</f>
        <v/>
      </c>
      <c r="AB169" s="1">
        <f>IFERROR(FIND(AB$3,$Q169),"")</f>
        <v>2</v>
      </c>
      <c r="AC169" s="1" t="str">
        <f>IFERROR(FIND(AC$3,$Q169),"")</f>
        <v/>
      </c>
      <c r="AD169" s="1" t="str">
        <f>IFERROR(FIND(AD$3,$Q169),"")</f>
        <v/>
      </c>
      <c r="AE169" s="1">
        <f>COUNT(Y169:AD169)</f>
        <v>2</v>
      </c>
      <c r="AF169" s="1">
        <f t="shared" si="2"/>
        <v>200</v>
      </c>
      <c r="AG169" s="1" t="s">
        <v>583</v>
      </c>
      <c r="AH169" s="1" t="s">
        <v>598</v>
      </c>
      <c r="AI169" s="1" t="s">
        <v>598</v>
      </c>
      <c r="AJ169" s="1"/>
      <c r="AK169" s="1"/>
    </row>
    <row r="170" spans="1:37" x14ac:dyDescent="0.3">
      <c r="A170" s="2">
        <v>383</v>
      </c>
      <c r="B170" s="2">
        <v>30</v>
      </c>
      <c r="C170" s="2">
        <v>22</v>
      </c>
      <c r="D170" s="4"/>
      <c r="E170" s="1">
        <v>4352</v>
      </c>
      <c r="F170" s="1" t="s">
        <v>3</v>
      </c>
      <c r="G170" s="1" t="s">
        <v>453</v>
      </c>
      <c r="H170" s="1">
        <v>210</v>
      </c>
      <c r="I170" s="1"/>
      <c r="J170" s="1">
        <v>1</v>
      </c>
      <c r="K170" s="1" t="s">
        <v>456</v>
      </c>
      <c r="L170" s="1">
        <v>4</v>
      </c>
      <c r="M170" s="1">
        <v>4</v>
      </c>
      <c r="N170" s="3">
        <v>0.41666666666666669</v>
      </c>
      <c r="O170" s="3">
        <v>0.4513888888888889</v>
      </c>
      <c r="P170" s="1" t="s">
        <v>564</v>
      </c>
      <c r="Q170" s="1" t="s">
        <v>6</v>
      </c>
      <c r="R170" s="1" t="s">
        <v>58</v>
      </c>
      <c r="S170" s="1">
        <v>128</v>
      </c>
      <c r="T170" s="1" t="s">
        <v>259</v>
      </c>
      <c r="U170" s="1">
        <f>IF(B170&lt;C170,C170,B170)</f>
        <v>30</v>
      </c>
      <c r="V170" s="6">
        <f>IF(B170=0,C170/U170,C170/B170)</f>
        <v>0.73333333333333328</v>
      </c>
      <c r="W170" s="1" t="s">
        <v>592</v>
      </c>
      <c r="X170" s="3">
        <f>O170-N170</f>
        <v>3.472222222222221E-2</v>
      </c>
      <c r="Y170" s="1">
        <f>IFERROR(FIND(Y$3,$Q170),"")</f>
        <v>1</v>
      </c>
      <c r="Z170" s="1" t="str">
        <f>IFERROR(FIND(Z$3,$Q170),"")</f>
        <v/>
      </c>
      <c r="AA170" s="1">
        <f>IFERROR(FIND(AA$3,$Q170),"")</f>
        <v>2</v>
      </c>
      <c r="AB170" s="1" t="str">
        <f>IFERROR(FIND(AB$3,$Q170),"")</f>
        <v/>
      </c>
      <c r="AC170" s="1">
        <f>IFERROR(FIND(AC$3,$Q170),"")</f>
        <v>3</v>
      </c>
      <c r="AD170" s="1" t="str">
        <f>IFERROR(FIND(AD$3,$Q170),"")</f>
        <v/>
      </c>
      <c r="AE170" s="1">
        <f>COUNT(Y170:AD170)</f>
        <v>3</v>
      </c>
      <c r="AF170" s="1">
        <f t="shared" si="2"/>
        <v>200</v>
      </c>
      <c r="AG170" s="1" t="s">
        <v>580</v>
      </c>
      <c r="AH170" s="1" t="s">
        <v>597</v>
      </c>
      <c r="AI170" s="1" t="s">
        <v>596</v>
      </c>
      <c r="AJ170" s="1"/>
      <c r="AK170" s="1"/>
    </row>
    <row r="171" spans="1:37" x14ac:dyDescent="0.3">
      <c r="A171" s="2">
        <v>22</v>
      </c>
      <c r="B171" s="2">
        <v>25</v>
      </c>
      <c r="C171" s="2">
        <v>26</v>
      </c>
      <c r="D171" s="4" t="s">
        <v>9</v>
      </c>
      <c r="E171" s="1">
        <v>4258</v>
      </c>
      <c r="F171" s="1" t="s">
        <v>3</v>
      </c>
      <c r="G171" s="1" t="s">
        <v>48</v>
      </c>
      <c r="H171" s="1">
        <v>210</v>
      </c>
      <c r="I171" s="1"/>
      <c r="J171" s="1">
        <v>1</v>
      </c>
      <c r="K171" s="1" t="s">
        <v>49</v>
      </c>
      <c r="L171" s="1">
        <v>3</v>
      </c>
      <c r="M171" s="1">
        <v>3</v>
      </c>
      <c r="N171" s="3">
        <v>0.52083333333333337</v>
      </c>
      <c r="O171" s="3">
        <v>0.57638888888888895</v>
      </c>
      <c r="P171" s="1" t="s">
        <v>10</v>
      </c>
      <c r="Q171" s="1" t="s">
        <v>15</v>
      </c>
      <c r="R171" s="1" t="s">
        <v>7</v>
      </c>
      <c r="S171" s="1">
        <v>333</v>
      </c>
      <c r="T171" s="1" t="s">
        <v>50</v>
      </c>
      <c r="U171" s="1">
        <f>IF(B171&lt;C171,C171,B171)</f>
        <v>26</v>
      </c>
      <c r="V171" s="6">
        <f>IF(B171=0,C171/U171,C171/B171)</f>
        <v>1.04</v>
      </c>
      <c r="W171" s="1"/>
      <c r="X171" s="3">
        <f>O171-N171</f>
        <v>5.555555555555558E-2</v>
      </c>
      <c r="Y171" s="1" t="str">
        <f>IFERROR(FIND(Y$3,$Q171),"")</f>
        <v/>
      </c>
      <c r="Z171" s="1">
        <f>IFERROR(FIND(Z$3,$Q171),"")</f>
        <v>1</v>
      </c>
      <c r="AA171" s="1" t="str">
        <f>IFERROR(FIND(AA$3,$Q171),"")</f>
        <v/>
      </c>
      <c r="AB171" s="1">
        <f>IFERROR(FIND(AB$3,$Q171),"")</f>
        <v>2</v>
      </c>
      <c r="AC171" s="1" t="str">
        <f>IFERROR(FIND(AC$3,$Q171),"")</f>
        <v/>
      </c>
      <c r="AD171" s="1" t="str">
        <f>IFERROR(FIND(AD$3,$Q171),"")</f>
        <v/>
      </c>
      <c r="AE171" s="1">
        <f>COUNT(Y171:AD171)</f>
        <v>2</v>
      </c>
      <c r="AF171" s="1">
        <f t="shared" si="2"/>
        <v>200</v>
      </c>
      <c r="AG171" s="1"/>
      <c r="AH171" s="1"/>
      <c r="AI171" s="1"/>
      <c r="AJ171" s="1"/>
      <c r="AK171" s="1"/>
    </row>
    <row r="172" spans="1:37" x14ac:dyDescent="0.3">
      <c r="A172" s="2">
        <v>457</v>
      </c>
      <c r="B172" s="2">
        <v>18</v>
      </c>
      <c r="C172" s="2">
        <v>10</v>
      </c>
      <c r="D172" s="4"/>
      <c r="E172" s="1">
        <v>4176</v>
      </c>
      <c r="F172" s="1" t="s">
        <v>3</v>
      </c>
      <c r="G172" s="1" t="s">
        <v>541</v>
      </c>
      <c r="H172" s="1">
        <v>210</v>
      </c>
      <c r="I172" s="1"/>
      <c r="J172" s="1">
        <v>1</v>
      </c>
      <c r="K172" s="1" t="s">
        <v>542</v>
      </c>
      <c r="L172" s="1">
        <v>3</v>
      </c>
      <c r="M172" s="1">
        <v>3</v>
      </c>
      <c r="N172" s="3">
        <v>0.52083333333333337</v>
      </c>
      <c r="O172" s="3">
        <v>0.55555555555555558</v>
      </c>
      <c r="P172" s="1" t="s">
        <v>10</v>
      </c>
      <c r="Q172" s="1" t="s">
        <v>6</v>
      </c>
      <c r="R172" s="1" t="s">
        <v>146</v>
      </c>
      <c r="S172" s="1">
        <v>512</v>
      </c>
      <c r="T172" s="1" t="s">
        <v>346</v>
      </c>
      <c r="U172" s="1">
        <f>IF(B172&lt;C172,C172,B172)</f>
        <v>18</v>
      </c>
      <c r="V172" s="6">
        <f>IF(B172=0,C172/U172,C172/B172)</f>
        <v>0.55555555555555558</v>
      </c>
      <c r="W172" s="1"/>
      <c r="X172" s="3">
        <f>O172-N172</f>
        <v>3.472222222222221E-2</v>
      </c>
      <c r="Y172" s="1">
        <f>IFERROR(FIND(Y$3,$Q172),"")</f>
        <v>1</v>
      </c>
      <c r="Z172" s="1" t="str">
        <f>IFERROR(FIND(Z$3,$Q172),"")</f>
        <v/>
      </c>
      <c r="AA172" s="1">
        <f>IFERROR(FIND(AA$3,$Q172),"")</f>
        <v>2</v>
      </c>
      <c r="AB172" s="1" t="str">
        <f>IFERROR(FIND(AB$3,$Q172),"")</f>
        <v/>
      </c>
      <c r="AC172" s="1">
        <f>IFERROR(FIND(AC$3,$Q172),"")</f>
        <v>3</v>
      </c>
      <c r="AD172" s="1" t="str">
        <f>IFERROR(FIND(AD$3,$Q172),"")</f>
        <v/>
      </c>
      <c r="AE172" s="1">
        <f>COUNT(Y172:AD172)</f>
        <v>3</v>
      </c>
      <c r="AF172" s="1">
        <f t="shared" si="2"/>
        <v>200</v>
      </c>
      <c r="AG172" s="1"/>
      <c r="AH172" s="1"/>
      <c r="AI172" s="1"/>
      <c r="AJ172" s="1"/>
      <c r="AK172" s="1"/>
    </row>
    <row r="173" spans="1:37" x14ac:dyDescent="0.3">
      <c r="A173" s="2">
        <v>384</v>
      </c>
      <c r="B173" s="2">
        <v>30</v>
      </c>
      <c r="C173" s="2">
        <v>13</v>
      </c>
      <c r="D173" s="4"/>
      <c r="E173" s="1">
        <v>4353</v>
      </c>
      <c r="F173" s="1" t="s">
        <v>3</v>
      </c>
      <c r="G173" s="1" t="s">
        <v>453</v>
      </c>
      <c r="H173" s="1">
        <v>210</v>
      </c>
      <c r="I173" s="1"/>
      <c r="J173" s="1">
        <v>2</v>
      </c>
      <c r="K173" s="1" t="s">
        <v>456</v>
      </c>
      <c r="L173" s="1">
        <v>4</v>
      </c>
      <c r="M173" s="1">
        <v>4</v>
      </c>
      <c r="N173" s="3">
        <v>0.5625</v>
      </c>
      <c r="O173" s="3">
        <v>0.59722222222222221</v>
      </c>
      <c r="P173" s="1" t="s">
        <v>10</v>
      </c>
      <c r="Q173" s="1" t="s">
        <v>6</v>
      </c>
      <c r="R173" s="1" t="s">
        <v>58</v>
      </c>
      <c r="S173" s="1">
        <v>128</v>
      </c>
      <c r="T173" s="1" t="s">
        <v>259</v>
      </c>
      <c r="U173" s="1">
        <f>IF(B173&lt;C173,C173,B173)</f>
        <v>30</v>
      </c>
      <c r="V173" s="6">
        <f>IF(B173=0,C173/U173,C173/B173)</f>
        <v>0.43333333333333335</v>
      </c>
      <c r="W173" s="1" t="s">
        <v>592</v>
      </c>
      <c r="X173" s="3">
        <f>O173-N173</f>
        <v>3.472222222222221E-2</v>
      </c>
      <c r="Y173" s="1">
        <f>IFERROR(FIND(Y$3,$Q173),"")</f>
        <v>1</v>
      </c>
      <c r="Z173" s="1" t="str">
        <f>IFERROR(FIND(Z$3,$Q173),"")</f>
        <v/>
      </c>
      <c r="AA173" s="1">
        <f>IFERROR(FIND(AA$3,$Q173),"")</f>
        <v>2</v>
      </c>
      <c r="AB173" s="1" t="str">
        <f>IFERROR(FIND(AB$3,$Q173),"")</f>
        <v/>
      </c>
      <c r="AC173" s="1">
        <f>IFERROR(FIND(AC$3,$Q173),"")</f>
        <v>3</v>
      </c>
      <c r="AD173" s="1" t="str">
        <f>IFERROR(FIND(AD$3,$Q173),"")</f>
        <v/>
      </c>
      <c r="AE173" s="1">
        <f>COUNT(Y173:AD173)</f>
        <v>3</v>
      </c>
      <c r="AF173" s="1">
        <f t="shared" si="2"/>
        <v>200</v>
      </c>
      <c r="AG173" s="1" t="s">
        <v>580</v>
      </c>
      <c r="AH173" s="1" t="s">
        <v>597</v>
      </c>
      <c r="AI173" s="1" t="s">
        <v>596</v>
      </c>
      <c r="AJ173" s="1"/>
      <c r="AK173" s="1"/>
    </row>
    <row r="174" spans="1:37" x14ac:dyDescent="0.3">
      <c r="A174" s="2">
        <v>458</v>
      </c>
      <c r="B174" s="2">
        <v>18</v>
      </c>
      <c r="C174" s="2">
        <v>9</v>
      </c>
      <c r="D174" s="4"/>
      <c r="E174" s="1">
        <v>5166</v>
      </c>
      <c r="F174" s="1" t="s">
        <v>3</v>
      </c>
      <c r="G174" s="1" t="s">
        <v>541</v>
      </c>
      <c r="H174" s="1">
        <v>210</v>
      </c>
      <c r="I174" s="1"/>
      <c r="J174" s="1">
        <v>2</v>
      </c>
      <c r="K174" s="1" t="s">
        <v>542</v>
      </c>
      <c r="L174" s="1">
        <v>3</v>
      </c>
      <c r="M174" s="1">
        <v>3</v>
      </c>
      <c r="N174" s="3">
        <v>0.5625</v>
      </c>
      <c r="O174" s="3">
        <v>0.59722222222222221</v>
      </c>
      <c r="P174" s="1" t="s">
        <v>10</v>
      </c>
      <c r="Q174" s="1" t="s">
        <v>6</v>
      </c>
      <c r="R174" s="1" t="s">
        <v>146</v>
      </c>
      <c r="S174" s="1">
        <v>512</v>
      </c>
      <c r="T174" s="1" t="s">
        <v>346</v>
      </c>
      <c r="U174" s="1">
        <f>IF(B174&lt;C174,C174,B174)</f>
        <v>18</v>
      </c>
      <c r="V174" s="6">
        <f>IF(B174=0,C174/U174,C174/B174)</f>
        <v>0.5</v>
      </c>
      <c r="W174" s="1"/>
      <c r="X174" s="3">
        <f>O174-N174</f>
        <v>3.472222222222221E-2</v>
      </c>
      <c r="Y174" s="1">
        <f>IFERROR(FIND(Y$3,$Q174),"")</f>
        <v>1</v>
      </c>
      <c r="Z174" s="1" t="str">
        <f>IFERROR(FIND(Z$3,$Q174),"")</f>
        <v/>
      </c>
      <c r="AA174" s="1">
        <f>IFERROR(FIND(AA$3,$Q174),"")</f>
        <v>2</v>
      </c>
      <c r="AB174" s="1" t="str">
        <f>IFERROR(FIND(AB$3,$Q174),"")</f>
        <v/>
      </c>
      <c r="AC174" s="1">
        <f>IFERROR(FIND(AC$3,$Q174),"")</f>
        <v>3</v>
      </c>
      <c r="AD174" s="1" t="str">
        <f>IFERROR(FIND(AD$3,$Q174),"")</f>
        <v/>
      </c>
      <c r="AE174" s="1">
        <f>COUNT(Y174:AD174)</f>
        <v>3</v>
      </c>
      <c r="AF174" s="1">
        <f t="shared" si="2"/>
        <v>200</v>
      </c>
      <c r="AG174" s="1"/>
      <c r="AH174" s="1"/>
      <c r="AI174" s="1"/>
      <c r="AJ174" s="1"/>
      <c r="AK174" s="1"/>
    </row>
    <row r="175" spans="1:37" x14ac:dyDescent="0.3">
      <c r="A175" s="2">
        <v>23</v>
      </c>
      <c r="B175" s="2">
        <v>25</v>
      </c>
      <c r="C175" s="2">
        <v>26</v>
      </c>
      <c r="D175" s="4"/>
      <c r="E175" s="1">
        <v>4261</v>
      </c>
      <c r="F175" s="1" t="s">
        <v>3</v>
      </c>
      <c r="G175" s="1" t="s">
        <v>48</v>
      </c>
      <c r="H175" s="1">
        <v>210</v>
      </c>
      <c r="I175" s="1"/>
      <c r="J175" s="1">
        <v>2</v>
      </c>
      <c r="K175" s="1" t="s">
        <v>49</v>
      </c>
      <c r="L175" s="1">
        <v>3</v>
      </c>
      <c r="M175" s="1">
        <v>3</v>
      </c>
      <c r="N175" s="3">
        <v>0.75</v>
      </c>
      <c r="O175" s="3">
        <v>0.875</v>
      </c>
      <c r="P175" s="1" t="s">
        <v>10</v>
      </c>
      <c r="Q175" s="1" t="s">
        <v>2</v>
      </c>
      <c r="R175" s="1" t="s">
        <v>7</v>
      </c>
      <c r="S175" s="1">
        <v>305</v>
      </c>
      <c r="T175" s="1" t="s">
        <v>50</v>
      </c>
      <c r="U175" s="1">
        <f>IF(B175&lt;C175,C175,B175)</f>
        <v>26</v>
      </c>
      <c r="V175" s="6">
        <f>IF(B175=0,C175/U175,C175/B175)</f>
        <v>1.04</v>
      </c>
      <c r="W175" s="1"/>
      <c r="X175" s="3">
        <f>O175-N175</f>
        <v>0.125</v>
      </c>
      <c r="Y175" s="1" t="str">
        <f>IFERROR(FIND(Y$3,$Q175),"")</f>
        <v/>
      </c>
      <c r="Z175" s="1">
        <f>IFERROR(FIND(Z$3,$Q175),"")</f>
        <v>1</v>
      </c>
      <c r="AA175" s="1" t="str">
        <f>IFERROR(FIND(AA$3,$Q175),"")</f>
        <v/>
      </c>
      <c r="AB175" s="1" t="str">
        <f>IFERROR(FIND(AB$3,$Q175),"")</f>
        <v/>
      </c>
      <c r="AC175" s="1" t="str">
        <f>IFERROR(FIND(AC$3,$Q175),"")</f>
        <v/>
      </c>
      <c r="AD175" s="1" t="str">
        <f>IFERROR(FIND(AD$3,$Q175),"")</f>
        <v/>
      </c>
      <c r="AE175" s="1">
        <f>COUNT(Y175:AD175)</f>
        <v>1</v>
      </c>
      <c r="AF175" s="1">
        <f t="shared" si="2"/>
        <v>200</v>
      </c>
      <c r="AG175" s="1"/>
      <c r="AH175" s="1"/>
      <c r="AI175" s="1"/>
      <c r="AJ175" s="1"/>
      <c r="AK175" s="1"/>
    </row>
    <row r="176" spans="1:37" x14ac:dyDescent="0.3">
      <c r="A176" s="2">
        <v>403</v>
      </c>
      <c r="B176" s="2">
        <v>25</v>
      </c>
      <c r="C176" s="2">
        <v>25</v>
      </c>
      <c r="D176" s="4"/>
      <c r="E176" s="1">
        <v>4670</v>
      </c>
      <c r="F176" s="1" t="s">
        <v>3</v>
      </c>
      <c r="G176" s="1" t="s">
        <v>471</v>
      </c>
      <c r="H176" s="1">
        <v>211</v>
      </c>
      <c r="I176" s="1"/>
      <c r="J176" s="1">
        <v>1</v>
      </c>
      <c r="K176" s="1" t="s">
        <v>476</v>
      </c>
      <c r="L176" s="1">
        <v>3</v>
      </c>
      <c r="M176" s="1">
        <v>3</v>
      </c>
      <c r="N176" s="3">
        <v>0.5625</v>
      </c>
      <c r="O176" s="3">
        <v>0.59722222222222221</v>
      </c>
      <c r="P176" s="1" t="s">
        <v>10</v>
      </c>
      <c r="Q176" s="1" t="s">
        <v>6</v>
      </c>
      <c r="R176" s="1" t="s">
        <v>70</v>
      </c>
      <c r="S176" s="1">
        <v>350</v>
      </c>
      <c r="T176" s="1" t="s">
        <v>474</v>
      </c>
      <c r="U176" s="1">
        <f>IF(B176&lt;C176,C176,B176)</f>
        <v>25</v>
      </c>
      <c r="V176" s="6">
        <f>IF(B176=0,C176/U176,C176/B176)</f>
        <v>1</v>
      </c>
      <c r="W176" s="1"/>
      <c r="X176" s="3">
        <f>O176-N176</f>
        <v>3.472222222222221E-2</v>
      </c>
      <c r="Y176" s="1">
        <f>IFERROR(FIND(Y$3,$Q176),"")</f>
        <v>1</v>
      </c>
      <c r="Z176" s="1" t="str">
        <f>IFERROR(FIND(Z$3,$Q176),"")</f>
        <v/>
      </c>
      <c r="AA176" s="1">
        <f>IFERROR(FIND(AA$3,$Q176),"")</f>
        <v>2</v>
      </c>
      <c r="AB176" s="1" t="str">
        <f>IFERROR(FIND(AB$3,$Q176),"")</f>
        <v/>
      </c>
      <c r="AC176" s="1">
        <f>IFERROR(FIND(AC$3,$Q176),"")</f>
        <v>3</v>
      </c>
      <c r="AD176" s="1" t="str">
        <f>IFERROR(FIND(AD$3,$Q176),"")</f>
        <v/>
      </c>
      <c r="AE176" s="1">
        <f>COUNT(Y176:AD176)</f>
        <v>3</v>
      </c>
      <c r="AF176" s="1">
        <f t="shared" si="2"/>
        <v>200</v>
      </c>
      <c r="AG176" s="1"/>
      <c r="AH176" s="1"/>
      <c r="AI176" s="1"/>
      <c r="AJ176" s="1"/>
      <c r="AK176" s="1"/>
    </row>
    <row r="177" spans="1:37" x14ac:dyDescent="0.3">
      <c r="A177" s="2">
        <v>417</v>
      </c>
      <c r="B177" s="2">
        <v>25</v>
      </c>
      <c r="C177" s="2">
        <v>11</v>
      </c>
      <c r="D177" s="4"/>
      <c r="E177" s="1">
        <v>4853</v>
      </c>
      <c r="F177" s="1" t="s">
        <v>3</v>
      </c>
      <c r="G177" s="1" t="s">
        <v>488</v>
      </c>
      <c r="H177" s="1">
        <v>211</v>
      </c>
      <c r="I177" s="1"/>
      <c r="J177" s="1">
        <v>1</v>
      </c>
      <c r="K177" s="1" t="s">
        <v>492</v>
      </c>
      <c r="L177" s="1">
        <v>3</v>
      </c>
      <c r="M177" s="1">
        <v>3</v>
      </c>
      <c r="N177" s="3">
        <v>0.60416666666666663</v>
      </c>
      <c r="O177" s="3">
        <v>0.65972222222222221</v>
      </c>
      <c r="P177" s="1" t="s">
        <v>10</v>
      </c>
      <c r="Q177" s="1" t="s">
        <v>20</v>
      </c>
      <c r="R177" s="1" t="s">
        <v>26</v>
      </c>
      <c r="S177" s="1">
        <v>102</v>
      </c>
      <c r="T177" s="1" t="s">
        <v>345</v>
      </c>
      <c r="U177" s="1">
        <f>IF(B177&lt;C177,C177,B177)</f>
        <v>25</v>
      </c>
      <c r="V177" s="6">
        <f>IF(B177=0,C177/U177,C177/B177)</f>
        <v>0.44</v>
      </c>
      <c r="W177" s="1"/>
      <c r="X177" s="3">
        <f>O177-N177</f>
        <v>5.555555555555558E-2</v>
      </c>
      <c r="Y177" s="1">
        <f>IFERROR(FIND(Y$3,$Q177),"")</f>
        <v>1</v>
      </c>
      <c r="Z177" s="1" t="str">
        <f>IFERROR(FIND(Z$3,$Q177),"")</f>
        <v/>
      </c>
      <c r="AA177" s="1">
        <f>IFERROR(FIND(AA$3,$Q177),"")</f>
        <v>2</v>
      </c>
      <c r="AB177" s="1" t="str">
        <f>IFERROR(FIND(AB$3,$Q177),"")</f>
        <v/>
      </c>
      <c r="AC177" s="1" t="str">
        <f>IFERROR(FIND(AC$3,$Q177),"")</f>
        <v/>
      </c>
      <c r="AD177" s="1" t="str">
        <f>IFERROR(FIND(AD$3,$Q177),"")</f>
        <v/>
      </c>
      <c r="AE177" s="1">
        <f>COUNT(Y177:AD177)</f>
        <v>2</v>
      </c>
      <c r="AF177" s="1">
        <f t="shared" si="2"/>
        <v>200</v>
      </c>
      <c r="AG177" s="1"/>
      <c r="AH177" s="1"/>
      <c r="AI177" s="1"/>
      <c r="AJ177" s="1"/>
      <c r="AK177" s="1"/>
    </row>
    <row r="178" spans="1:37" x14ac:dyDescent="0.3">
      <c r="A178" s="2">
        <v>367</v>
      </c>
      <c r="B178" s="2">
        <v>25</v>
      </c>
      <c r="C178" s="2">
        <v>22</v>
      </c>
      <c r="D178" s="4"/>
      <c r="E178" s="1">
        <v>4038</v>
      </c>
      <c r="F178" s="1" t="s">
        <v>3</v>
      </c>
      <c r="G178" s="1" t="s">
        <v>391</v>
      </c>
      <c r="H178" s="1">
        <v>214</v>
      </c>
      <c r="I178" s="1"/>
      <c r="J178" s="1">
        <v>1</v>
      </c>
      <c r="K178" s="1" t="s">
        <v>435</v>
      </c>
      <c r="L178" s="1">
        <v>3</v>
      </c>
      <c r="M178" s="1">
        <v>3</v>
      </c>
      <c r="N178" s="3">
        <v>0.60416666666666663</v>
      </c>
      <c r="O178" s="3">
        <v>0.65972222222222221</v>
      </c>
      <c r="P178" s="1" t="s">
        <v>10</v>
      </c>
      <c r="Q178" s="1" t="s">
        <v>20</v>
      </c>
      <c r="R178" s="1" t="s">
        <v>26</v>
      </c>
      <c r="S178" s="1">
        <v>402</v>
      </c>
      <c r="T178" s="1" t="s">
        <v>354</v>
      </c>
      <c r="U178" s="1">
        <f>IF(B178&lt;C178,C178,B178)</f>
        <v>25</v>
      </c>
      <c r="V178" s="6">
        <f>IF(B178=0,C178/U178,C178/B178)</f>
        <v>0.88</v>
      </c>
      <c r="W178" s="1" t="s">
        <v>592</v>
      </c>
      <c r="X178" s="3">
        <f>O178-N178</f>
        <v>5.555555555555558E-2</v>
      </c>
      <c r="Y178" s="1">
        <f>IFERROR(FIND(Y$3,$Q178),"")</f>
        <v>1</v>
      </c>
      <c r="Z178" s="1" t="str">
        <f>IFERROR(FIND(Z$3,$Q178),"")</f>
        <v/>
      </c>
      <c r="AA178" s="1">
        <f>IFERROR(FIND(AA$3,$Q178),"")</f>
        <v>2</v>
      </c>
      <c r="AB178" s="1" t="str">
        <f>IFERROR(FIND(AB$3,$Q178),"")</f>
        <v/>
      </c>
      <c r="AC178" s="1" t="str">
        <f>IFERROR(FIND(AC$3,$Q178),"")</f>
        <v/>
      </c>
      <c r="AD178" s="1" t="str">
        <f>IFERROR(FIND(AD$3,$Q178),"")</f>
        <v/>
      </c>
      <c r="AE178" s="1">
        <f>COUNT(Y178:AD178)</f>
        <v>2</v>
      </c>
      <c r="AF178" s="1">
        <f t="shared" si="2"/>
        <v>200</v>
      </c>
      <c r="AG178" s="1" t="s">
        <v>578</v>
      </c>
      <c r="AH178" s="1" t="s">
        <v>597</v>
      </c>
      <c r="AI178" s="1" t="s">
        <v>595</v>
      </c>
      <c r="AJ178" s="1"/>
      <c r="AK178" s="1"/>
    </row>
    <row r="179" spans="1:37" x14ac:dyDescent="0.3">
      <c r="A179" s="2">
        <v>368</v>
      </c>
      <c r="B179" s="2">
        <v>20</v>
      </c>
      <c r="C179" s="2">
        <v>7</v>
      </c>
      <c r="D179" s="4"/>
      <c r="E179" s="1">
        <v>4039</v>
      </c>
      <c r="F179" s="1" t="s">
        <v>3</v>
      </c>
      <c r="G179" s="1" t="s">
        <v>391</v>
      </c>
      <c r="H179" s="1">
        <v>216</v>
      </c>
      <c r="I179" s="1"/>
      <c r="J179" s="1">
        <v>1</v>
      </c>
      <c r="K179" s="1" t="s">
        <v>436</v>
      </c>
      <c r="L179" s="1">
        <v>3</v>
      </c>
      <c r="M179" s="1">
        <v>3</v>
      </c>
      <c r="N179" s="3">
        <v>0.33333333333333331</v>
      </c>
      <c r="O179" s="3">
        <v>0.3888888888888889</v>
      </c>
      <c r="P179" s="1" t="s">
        <v>564</v>
      </c>
      <c r="Q179" s="1" t="s">
        <v>15</v>
      </c>
      <c r="R179" s="1" t="s">
        <v>393</v>
      </c>
      <c r="S179" s="1">
        <v>115</v>
      </c>
      <c r="T179" s="1" t="s">
        <v>395</v>
      </c>
      <c r="U179" s="1">
        <f>IF(B179&lt;C179,C179,B179)</f>
        <v>20</v>
      </c>
      <c r="V179" s="6">
        <f>IF(B179=0,C179/U179,C179/B179)</f>
        <v>0.35</v>
      </c>
      <c r="W179" s="1"/>
      <c r="X179" s="3">
        <f>O179-N179</f>
        <v>5.555555555555558E-2</v>
      </c>
      <c r="Y179" s="1" t="str">
        <f>IFERROR(FIND(Y$3,$Q179),"")</f>
        <v/>
      </c>
      <c r="Z179" s="1">
        <f>IFERROR(FIND(Z$3,$Q179),"")</f>
        <v>1</v>
      </c>
      <c r="AA179" s="1" t="str">
        <f>IFERROR(FIND(AA$3,$Q179),"")</f>
        <v/>
      </c>
      <c r="AB179" s="1">
        <f>IFERROR(FIND(AB$3,$Q179),"")</f>
        <v>2</v>
      </c>
      <c r="AC179" s="1" t="str">
        <f>IFERROR(FIND(AC$3,$Q179),"")</f>
        <v/>
      </c>
      <c r="AD179" s="1" t="str">
        <f>IFERROR(FIND(AD$3,$Q179),"")</f>
        <v/>
      </c>
      <c r="AE179" s="1">
        <f>COUNT(Y179:AD179)</f>
        <v>2</v>
      </c>
      <c r="AF179" s="1">
        <f t="shared" si="2"/>
        <v>200</v>
      </c>
      <c r="AG179" s="1"/>
      <c r="AH179" s="1"/>
      <c r="AI179" s="1"/>
      <c r="AJ179" s="1"/>
      <c r="AK179" s="1"/>
    </row>
    <row r="180" spans="1:37" x14ac:dyDescent="0.3">
      <c r="A180" s="2">
        <v>35</v>
      </c>
      <c r="B180" s="2">
        <v>20</v>
      </c>
      <c r="C180" s="2">
        <v>14</v>
      </c>
      <c r="D180" s="4"/>
      <c r="E180" s="1">
        <v>4444</v>
      </c>
      <c r="F180" s="1" t="s">
        <v>3</v>
      </c>
      <c r="G180" s="1" t="s">
        <v>56</v>
      </c>
      <c r="H180" s="1">
        <v>220</v>
      </c>
      <c r="I180" s="1"/>
      <c r="J180" s="1">
        <v>1</v>
      </c>
      <c r="K180" s="1" t="s">
        <v>67</v>
      </c>
      <c r="L180" s="1">
        <v>4</v>
      </c>
      <c r="M180" s="1">
        <v>4</v>
      </c>
      <c r="N180" s="3">
        <v>0.45833333333333331</v>
      </c>
      <c r="O180" s="3">
        <v>0.51388888888888895</v>
      </c>
      <c r="P180" s="1" t="s">
        <v>10</v>
      </c>
      <c r="Q180" s="1" t="s">
        <v>68</v>
      </c>
      <c r="R180" s="1" t="s">
        <v>58</v>
      </c>
      <c r="S180" s="1">
        <v>49</v>
      </c>
      <c r="T180" s="1" t="s">
        <v>60</v>
      </c>
      <c r="U180" s="1">
        <f>IF(B180&lt;C180,C180,B180)</f>
        <v>20</v>
      </c>
      <c r="V180" s="6">
        <f>IF(B180=0,C180/U180,C180/B180)</f>
        <v>0.7</v>
      </c>
      <c r="W180" s="1"/>
      <c r="X180" s="3">
        <f>O180-N180</f>
        <v>5.5555555555555636E-2</v>
      </c>
      <c r="Y180" s="1" t="str">
        <f>IFERROR(FIND(Y$3,$Q180),"")</f>
        <v/>
      </c>
      <c r="Z180" s="1">
        <f>IFERROR(FIND(Z$3,$Q180),"")</f>
        <v>1</v>
      </c>
      <c r="AA180" s="1" t="str">
        <f>IFERROR(FIND(AA$3,$Q180),"")</f>
        <v/>
      </c>
      <c r="AB180" s="1" t="str">
        <f>IFERROR(FIND(AB$3,$Q180),"")</f>
        <v/>
      </c>
      <c r="AC180" s="1">
        <f>IFERROR(FIND(AC$3,$Q180),"")</f>
        <v>2</v>
      </c>
      <c r="AD180" s="1" t="str">
        <f>IFERROR(FIND(AD$3,$Q180),"")</f>
        <v/>
      </c>
      <c r="AE180" s="1">
        <f>COUNT(Y180:AD180)</f>
        <v>2</v>
      </c>
      <c r="AF180" s="1">
        <f t="shared" si="2"/>
        <v>200</v>
      </c>
      <c r="AG180" s="1"/>
      <c r="AH180" s="1"/>
      <c r="AI180" s="1"/>
      <c r="AJ180" s="1"/>
      <c r="AK180" s="1"/>
    </row>
    <row r="181" spans="1:37" x14ac:dyDescent="0.3">
      <c r="A181" s="2">
        <v>379</v>
      </c>
      <c r="B181" s="2">
        <v>25</v>
      </c>
      <c r="C181" s="2">
        <v>20</v>
      </c>
      <c r="D181" s="4"/>
      <c r="E181" s="1">
        <v>4837</v>
      </c>
      <c r="F181" s="1" t="s">
        <v>3</v>
      </c>
      <c r="G181" s="1" t="s">
        <v>446</v>
      </c>
      <c r="H181" s="1">
        <v>220</v>
      </c>
      <c r="I181" s="1"/>
      <c r="J181" s="1">
        <v>1</v>
      </c>
      <c r="K181" s="1" t="s">
        <v>449</v>
      </c>
      <c r="L181" s="1">
        <v>3</v>
      </c>
      <c r="M181" s="1">
        <v>3</v>
      </c>
      <c r="N181" s="3">
        <v>0.5625</v>
      </c>
      <c r="O181" s="3">
        <v>0.59722222222222221</v>
      </c>
      <c r="P181" s="1" t="s">
        <v>10</v>
      </c>
      <c r="Q181" s="1" t="s">
        <v>6</v>
      </c>
      <c r="R181" s="1" t="s">
        <v>197</v>
      </c>
      <c r="S181" s="1">
        <v>109</v>
      </c>
      <c r="T181" s="1" t="s">
        <v>321</v>
      </c>
      <c r="U181" s="1">
        <f>IF(B181&lt;C181,C181,B181)</f>
        <v>25</v>
      </c>
      <c r="V181" s="6">
        <f>IF(B181=0,C181/U181,C181/B181)</f>
        <v>0.8</v>
      </c>
      <c r="W181" s="1"/>
      <c r="X181" s="3">
        <f>O181-N181</f>
        <v>3.472222222222221E-2</v>
      </c>
      <c r="Y181" s="1">
        <f>IFERROR(FIND(Y$3,$Q181),"")</f>
        <v>1</v>
      </c>
      <c r="Z181" s="1" t="str">
        <f>IFERROR(FIND(Z$3,$Q181),"")</f>
        <v/>
      </c>
      <c r="AA181" s="1">
        <f>IFERROR(FIND(AA$3,$Q181),"")</f>
        <v>2</v>
      </c>
      <c r="AB181" s="1" t="str">
        <f>IFERROR(FIND(AB$3,$Q181),"")</f>
        <v/>
      </c>
      <c r="AC181" s="1">
        <f>IFERROR(FIND(AC$3,$Q181),"")</f>
        <v>3</v>
      </c>
      <c r="AD181" s="1" t="str">
        <f>IFERROR(FIND(AD$3,$Q181),"")</f>
        <v/>
      </c>
      <c r="AE181" s="1">
        <f>COUNT(Y181:AD181)</f>
        <v>3</v>
      </c>
      <c r="AF181" s="1">
        <f t="shared" si="2"/>
        <v>200</v>
      </c>
      <c r="AG181" s="1"/>
      <c r="AH181" s="1"/>
      <c r="AI181" s="1"/>
      <c r="AJ181" s="1"/>
      <c r="AK181" s="1"/>
    </row>
    <row r="182" spans="1:37" x14ac:dyDescent="0.3">
      <c r="A182" s="2">
        <v>161</v>
      </c>
      <c r="B182" s="2">
        <v>15</v>
      </c>
      <c r="C182" s="2">
        <v>10</v>
      </c>
      <c r="D182" s="4"/>
      <c r="E182" s="1">
        <v>4620</v>
      </c>
      <c r="F182" s="1" t="s">
        <v>3</v>
      </c>
      <c r="G182" s="1" t="s">
        <v>209</v>
      </c>
      <c r="H182" s="1">
        <v>221</v>
      </c>
      <c r="I182" s="1"/>
      <c r="J182" s="1">
        <v>1</v>
      </c>
      <c r="K182" s="1" t="s">
        <v>214</v>
      </c>
      <c r="L182" s="1">
        <v>3</v>
      </c>
      <c r="M182" s="1">
        <v>3</v>
      </c>
      <c r="N182" s="3">
        <v>0.33333333333333331</v>
      </c>
      <c r="O182" s="3">
        <v>0.3888888888888889</v>
      </c>
      <c r="P182" s="1" t="s">
        <v>564</v>
      </c>
      <c r="Q182" s="1" t="s">
        <v>15</v>
      </c>
      <c r="R182" s="1" t="s">
        <v>197</v>
      </c>
      <c r="S182" s="1">
        <v>110</v>
      </c>
      <c r="T182" s="1" t="s">
        <v>213</v>
      </c>
      <c r="U182" s="1">
        <f>IF(B182&lt;C182,C182,B182)</f>
        <v>15</v>
      </c>
      <c r="V182" s="6">
        <f>IF(B182=0,C182/U182,C182/B182)</f>
        <v>0.66666666666666663</v>
      </c>
      <c r="W182" s="1"/>
      <c r="X182" s="3">
        <f>O182-N182</f>
        <v>5.555555555555558E-2</v>
      </c>
      <c r="Y182" s="1" t="str">
        <f>IFERROR(FIND(Y$3,$Q182),"")</f>
        <v/>
      </c>
      <c r="Z182" s="1">
        <f>IFERROR(FIND(Z$3,$Q182),"")</f>
        <v>1</v>
      </c>
      <c r="AA182" s="1" t="str">
        <f>IFERROR(FIND(AA$3,$Q182),"")</f>
        <v/>
      </c>
      <c r="AB182" s="1">
        <f>IFERROR(FIND(AB$3,$Q182),"")</f>
        <v>2</v>
      </c>
      <c r="AC182" s="1" t="str">
        <f>IFERROR(FIND(AC$3,$Q182),"")</f>
        <v/>
      </c>
      <c r="AD182" s="1" t="str">
        <f>IFERROR(FIND(AD$3,$Q182),"")</f>
        <v/>
      </c>
      <c r="AE182" s="1">
        <f>COUNT(Y182:AD182)</f>
        <v>2</v>
      </c>
      <c r="AF182" s="1">
        <f t="shared" si="2"/>
        <v>200</v>
      </c>
      <c r="AG182" s="1"/>
      <c r="AH182" s="1"/>
      <c r="AI182" s="1"/>
      <c r="AJ182" s="1"/>
      <c r="AK182" s="1"/>
    </row>
    <row r="183" spans="1:37" x14ac:dyDescent="0.3">
      <c r="A183" s="2">
        <v>392</v>
      </c>
      <c r="B183" s="2">
        <v>25</v>
      </c>
      <c r="C183" s="2">
        <v>13</v>
      </c>
      <c r="D183" s="4"/>
      <c r="E183" s="1">
        <v>4846</v>
      </c>
      <c r="F183" s="1" t="s">
        <v>3</v>
      </c>
      <c r="G183" s="1" t="s">
        <v>460</v>
      </c>
      <c r="H183" s="1">
        <v>221</v>
      </c>
      <c r="I183" s="1"/>
      <c r="J183" s="1">
        <v>1</v>
      </c>
      <c r="K183" s="1" t="s">
        <v>466</v>
      </c>
      <c r="L183" s="1">
        <v>3</v>
      </c>
      <c r="M183" s="1">
        <v>3</v>
      </c>
      <c r="N183" s="3">
        <v>0.375</v>
      </c>
      <c r="O183" s="3">
        <v>0.40972222222222227</v>
      </c>
      <c r="P183" s="1" t="s">
        <v>564</v>
      </c>
      <c r="Q183" s="1" t="s">
        <v>6</v>
      </c>
      <c r="R183" s="1" t="s">
        <v>197</v>
      </c>
      <c r="S183" s="1">
        <v>143</v>
      </c>
      <c r="T183" s="1" t="s">
        <v>467</v>
      </c>
      <c r="U183" s="1">
        <f>IF(B183&lt;C183,C183,B183)</f>
        <v>25</v>
      </c>
      <c r="V183" s="6">
        <f>IF(B183=0,C183/U183,C183/B183)</f>
        <v>0.52</v>
      </c>
      <c r="W183" s="1"/>
      <c r="X183" s="3">
        <f>O183-N183</f>
        <v>3.4722222222222265E-2</v>
      </c>
      <c r="Y183" s="1">
        <f>IFERROR(FIND(Y$3,$Q183),"")</f>
        <v>1</v>
      </c>
      <c r="Z183" s="1" t="str">
        <f>IFERROR(FIND(Z$3,$Q183),"")</f>
        <v/>
      </c>
      <c r="AA183" s="1">
        <f>IFERROR(FIND(AA$3,$Q183),"")</f>
        <v>2</v>
      </c>
      <c r="AB183" s="1" t="str">
        <f>IFERROR(FIND(AB$3,$Q183),"")</f>
        <v/>
      </c>
      <c r="AC183" s="1">
        <f>IFERROR(FIND(AC$3,$Q183),"")</f>
        <v>3</v>
      </c>
      <c r="AD183" s="1" t="str">
        <f>IFERROR(FIND(AD$3,$Q183),"")</f>
        <v/>
      </c>
      <c r="AE183" s="1">
        <f>COUNT(Y183:AD183)</f>
        <v>3</v>
      </c>
      <c r="AF183" s="1">
        <f t="shared" si="2"/>
        <v>200</v>
      </c>
      <c r="AG183" s="1"/>
      <c r="AH183" s="1"/>
      <c r="AI183" s="1"/>
      <c r="AJ183" s="1"/>
      <c r="AK183" s="1"/>
    </row>
    <row r="184" spans="1:37" x14ac:dyDescent="0.3">
      <c r="A184" s="2">
        <v>154</v>
      </c>
      <c r="B184" s="2">
        <v>25</v>
      </c>
      <c r="C184" s="2">
        <v>25</v>
      </c>
      <c r="D184" s="4"/>
      <c r="E184" s="1">
        <v>4244</v>
      </c>
      <c r="F184" s="1" t="s">
        <v>3</v>
      </c>
      <c r="G184" s="1" t="s">
        <v>206</v>
      </c>
      <c r="H184" s="1">
        <v>221</v>
      </c>
      <c r="I184" s="1"/>
      <c r="J184" s="1">
        <v>1</v>
      </c>
      <c r="K184" s="1" t="s">
        <v>207</v>
      </c>
      <c r="L184" s="1">
        <v>3</v>
      </c>
      <c r="M184" s="1">
        <v>3</v>
      </c>
      <c r="N184" s="3">
        <v>0.375</v>
      </c>
      <c r="O184" s="3">
        <v>0.40972222222222227</v>
      </c>
      <c r="P184" s="1" t="s">
        <v>564</v>
      </c>
      <c r="Q184" s="1" t="s">
        <v>6</v>
      </c>
      <c r="R184" s="1" t="s">
        <v>146</v>
      </c>
      <c r="S184" s="1">
        <v>511</v>
      </c>
      <c r="T184" s="1" t="s">
        <v>50</v>
      </c>
      <c r="U184" s="1">
        <f>IF(B184&lt;C184,C184,B184)</f>
        <v>25</v>
      </c>
      <c r="V184" s="6">
        <f>IF(B184=0,C184/U184,C184/B184)</f>
        <v>1</v>
      </c>
      <c r="W184" s="1" t="s">
        <v>592</v>
      </c>
      <c r="X184" s="3">
        <f>O184-N184</f>
        <v>3.4722222222222265E-2</v>
      </c>
      <c r="Y184" s="1">
        <f>IFERROR(FIND(Y$3,$Q184),"")</f>
        <v>1</v>
      </c>
      <c r="Z184" s="1" t="str">
        <f>IFERROR(FIND(Z$3,$Q184),"")</f>
        <v/>
      </c>
      <c r="AA184" s="1">
        <f>IFERROR(FIND(AA$3,$Q184),"")</f>
        <v>2</v>
      </c>
      <c r="AB184" s="1" t="str">
        <f>IFERROR(FIND(AB$3,$Q184),"")</f>
        <v/>
      </c>
      <c r="AC184" s="1">
        <f>IFERROR(FIND(AC$3,$Q184),"")</f>
        <v>3</v>
      </c>
      <c r="AD184" s="1" t="str">
        <f>IFERROR(FIND(AD$3,$Q184),"")</f>
        <v/>
      </c>
      <c r="AE184" s="1">
        <f>COUNT(Y184:AD184)</f>
        <v>3</v>
      </c>
      <c r="AF184" s="1">
        <f t="shared" si="2"/>
        <v>200</v>
      </c>
      <c r="AG184" s="1" t="s">
        <v>580</v>
      </c>
      <c r="AH184" s="1" t="s">
        <v>597</v>
      </c>
      <c r="AI184" s="1" t="s">
        <v>596</v>
      </c>
      <c r="AJ184" s="1"/>
      <c r="AK184" s="1"/>
    </row>
    <row r="185" spans="1:37" x14ac:dyDescent="0.3">
      <c r="A185" s="2">
        <v>155</v>
      </c>
      <c r="B185" s="2">
        <v>25</v>
      </c>
      <c r="C185" s="2">
        <v>25</v>
      </c>
      <c r="D185" s="4"/>
      <c r="E185" s="1">
        <v>4245</v>
      </c>
      <c r="F185" s="1" t="s">
        <v>3</v>
      </c>
      <c r="G185" s="1" t="s">
        <v>206</v>
      </c>
      <c r="H185" s="1">
        <v>221</v>
      </c>
      <c r="I185" s="1"/>
      <c r="J185" s="1">
        <v>2</v>
      </c>
      <c r="K185" s="1" t="s">
        <v>207</v>
      </c>
      <c r="L185" s="1">
        <v>3</v>
      </c>
      <c r="M185" s="1">
        <v>3</v>
      </c>
      <c r="N185" s="3">
        <v>0.41666666666666669</v>
      </c>
      <c r="O185" s="3">
        <v>0.4513888888888889</v>
      </c>
      <c r="P185" s="1" t="s">
        <v>564</v>
      </c>
      <c r="Q185" s="1" t="s">
        <v>6</v>
      </c>
      <c r="R185" s="1" t="s">
        <v>146</v>
      </c>
      <c r="S185" s="1">
        <v>511</v>
      </c>
      <c r="T185" s="1" t="s">
        <v>50</v>
      </c>
      <c r="U185" s="1">
        <f>IF(B185&lt;C185,C185,B185)</f>
        <v>25</v>
      </c>
      <c r="V185" s="6">
        <f>IF(B185=0,C185/U185,C185/B185)</f>
        <v>1</v>
      </c>
      <c r="W185" s="1" t="s">
        <v>592</v>
      </c>
      <c r="X185" s="3">
        <f>O185-N185</f>
        <v>3.472222222222221E-2</v>
      </c>
      <c r="Y185" s="1">
        <f>IFERROR(FIND(Y$3,$Q185),"")</f>
        <v>1</v>
      </c>
      <c r="Z185" s="1" t="str">
        <f>IFERROR(FIND(Z$3,$Q185),"")</f>
        <v/>
      </c>
      <c r="AA185" s="1">
        <f>IFERROR(FIND(AA$3,$Q185),"")</f>
        <v>2</v>
      </c>
      <c r="AB185" s="1" t="str">
        <f>IFERROR(FIND(AB$3,$Q185),"")</f>
        <v/>
      </c>
      <c r="AC185" s="1">
        <f>IFERROR(FIND(AC$3,$Q185),"")</f>
        <v>3</v>
      </c>
      <c r="AD185" s="1" t="str">
        <f>IFERROR(FIND(AD$3,$Q185),"")</f>
        <v/>
      </c>
      <c r="AE185" s="1">
        <f>COUNT(Y185:AD185)</f>
        <v>3</v>
      </c>
      <c r="AF185" s="1">
        <f t="shared" si="2"/>
        <v>200</v>
      </c>
      <c r="AG185" s="1" t="s">
        <v>580</v>
      </c>
      <c r="AH185" s="1" t="s">
        <v>597</v>
      </c>
      <c r="AI185" s="1" t="s">
        <v>596</v>
      </c>
      <c r="AJ185" s="1"/>
      <c r="AK185" s="1"/>
    </row>
    <row r="186" spans="1:37" x14ac:dyDescent="0.3">
      <c r="A186" s="2">
        <v>205</v>
      </c>
      <c r="B186" s="2">
        <v>25</v>
      </c>
      <c r="C186" s="2">
        <v>25</v>
      </c>
      <c r="D186" s="4"/>
      <c r="E186" s="1">
        <v>4154</v>
      </c>
      <c r="F186" s="1" t="s">
        <v>3</v>
      </c>
      <c r="G186" s="1" t="s">
        <v>262</v>
      </c>
      <c r="H186" s="1">
        <v>221</v>
      </c>
      <c r="I186" s="1"/>
      <c r="J186" s="1">
        <v>1</v>
      </c>
      <c r="K186" s="1" t="s">
        <v>270</v>
      </c>
      <c r="L186" s="1">
        <v>3</v>
      </c>
      <c r="M186" s="1">
        <v>3</v>
      </c>
      <c r="N186" s="3">
        <v>0.41666666666666669</v>
      </c>
      <c r="O186" s="3">
        <v>0.4513888888888889</v>
      </c>
      <c r="P186" s="1" t="s">
        <v>564</v>
      </c>
      <c r="Q186" s="1" t="s">
        <v>6</v>
      </c>
      <c r="R186" s="1" t="s">
        <v>146</v>
      </c>
      <c r="S186" s="1">
        <v>312</v>
      </c>
      <c r="T186" s="1" t="s">
        <v>269</v>
      </c>
      <c r="U186" s="1">
        <f>IF(B186&lt;C186,C186,B186)</f>
        <v>25</v>
      </c>
      <c r="V186" s="6">
        <f>IF(B186=0,C186/U186,C186/B186)</f>
        <v>1</v>
      </c>
      <c r="W186" s="1" t="s">
        <v>592</v>
      </c>
      <c r="X186" s="3">
        <f>O186-N186</f>
        <v>3.472222222222221E-2</v>
      </c>
      <c r="Y186" s="1">
        <f>IFERROR(FIND(Y$3,$Q186),"")</f>
        <v>1</v>
      </c>
      <c r="Z186" s="1" t="str">
        <f>IFERROR(FIND(Z$3,$Q186),"")</f>
        <v/>
      </c>
      <c r="AA186" s="1">
        <f>IFERROR(FIND(AA$3,$Q186),"")</f>
        <v>2</v>
      </c>
      <c r="AB186" s="1" t="str">
        <f>IFERROR(FIND(AB$3,$Q186),"")</f>
        <v/>
      </c>
      <c r="AC186" s="1">
        <f>IFERROR(FIND(AC$3,$Q186),"")</f>
        <v>3</v>
      </c>
      <c r="AD186" s="1" t="str">
        <f>IFERROR(FIND(AD$3,$Q186),"")</f>
        <v/>
      </c>
      <c r="AE186" s="1">
        <f>COUNT(Y186:AD186)</f>
        <v>3</v>
      </c>
      <c r="AF186" s="1">
        <f t="shared" si="2"/>
        <v>200</v>
      </c>
      <c r="AG186" s="1" t="s">
        <v>585</v>
      </c>
      <c r="AH186" s="1" t="s">
        <v>597</v>
      </c>
      <c r="AI186" s="1" t="s">
        <v>595</v>
      </c>
      <c r="AJ186" s="1"/>
      <c r="AK186" s="1"/>
    </row>
    <row r="187" spans="1:37" x14ac:dyDescent="0.3">
      <c r="A187" s="2">
        <v>156</v>
      </c>
      <c r="B187" s="2">
        <v>25</v>
      </c>
      <c r="C187" s="2">
        <v>25</v>
      </c>
      <c r="D187" s="4" t="s">
        <v>9</v>
      </c>
      <c r="E187" s="1">
        <v>4246</v>
      </c>
      <c r="F187" s="1" t="s">
        <v>3</v>
      </c>
      <c r="G187" s="1" t="s">
        <v>206</v>
      </c>
      <c r="H187" s="1">
        <v>222</v>
      </c>
      <c r="I187" s="1"/>
      <c r="J187" s="1">
        <v>1</v>
      </c>
      <c r="K187" s="1" t="s">
        <v>208</v>
      </c>
      <c r="L187" s="1">
        <v>3</v>
      </c>
      <c r="M187" s="1">
        <v>3</v>
      </c>
      <c r="N187" s="3">
        <v>0.52083333333333337</v>
      </c>
      <c r="O187" s="3">
        <v>0.55555555555555558</v>
      </c>
      <c r="P187" s="1" t="s">
        <v>10</v>
      </c>
      <c r="Q187" s="1" t="s">
        <v>6</v>
      </c>
      <c r="R187" s="1" t="s">
        <v>26</v>
      </c>
      <c r="S187" s="1">
        <v>402</v>
      </c>
      <c r="T187" s="1" t="s">
        <v>103</v>
      </c>
      <c r="U187" s="1">
        <f>IF(B187&lt;C187,C187,B187)</f>
        <v>25</v>
      </c>
      <c r="V187" s="6">
        <f>IF(B187=0,C187/U187,C187/B187)</f>
        <v>1</v>
      </c>
      <c r="W187" s="1" t="s">
        <v>592</v>
      </c>
      <c r="X187" s="3">
        <f>O187-N187</f>
        <v>3.472222222222221E-2</v>
      </c>
      <c r="Y187" s="1">
        <f>IFERROR(FIND(Y$3,$Q187),"")</f>
        <v>1</v>
      </c>
      <c r="Z187" s="1" t="str">
        <f>IFERROR(FIND(Z$3,$Q187),"")</f>
        <v/>
      </c>
      <c r="AA187" s="1">
        <f>IFERROR(FIND(AA$3,$Q187),"")</f>
        <v>2</v>
      </c>
      <c r="AB187" s="1" t="str">
        <f>IFERROR(FIND(AB$3,$Q187),"")</f>
        <v/>
      </c>
      <c r="AC187" s="1">
        <f>IFERROR(FIND(AC$3,$Q187),"")</f>
        <v>3</v>
      </c>
      <c r="AD187" s="1" t="str">
        <f>IFERROR(FIND(AD$3,$Q187),"")</f>
        <v/>
      </c>
      <c r="AE187" s="1">
        <f>COUNT(Y187:AD187)</f>
        <v>3</v>
      </c>
      <c r="AF187" s="1">
        <f t="shared" si="2"/>
        <v>200</v>
      </c>
      <c r="AG187" s="1" t="s">
        <v>580</v>
      </c>
      <c r="AH187" s="1" t="s">
        <v>597</v>
      </c>
      <c r="AI187" s="1" t="s">
        <v>596</v>
      </c>
      <c r="AJ187" s="1"/>
      <c r="AK187" s="1"/>
    </row>
    <row r="188" spans="1:37" x14ac:dyDescent="0.3">
      <c r="A188" s="2">
        <v>385</v>
      </c>
      <c r="B188" s="2">
        <v>25</v>
      </c>
      <c r="C188" s="2">
        <v>15</v>
      </c>
      <c r="D188" s="4"/>
      <c r="E188" s="1">
        <v>4354</v>
      </c>
      <c r="F188" s="1" t="s">
        <v>3</v>
      </c>
      <c r="G188" s="1" t="s">
        <v>453</v>
      </c>
      <c r="H188" s="1">
        <v>223</v>
      </c>
      <c r="I188" s="1"/>
      <c r="J188" s="1">
        <v>1</v>
      </c>
      <c r="K188" s="1" t="s">
        <v>457</v>
      </c>
      <c r="L188" s="1">
        <v>5</v>
      </c>
      <c r="M188" s="1">
        <v>5</v>
      </c>
      <c r="N188" s="3">
        <v>0.52083333333333337</v>
      </c>
      <c r="O188" s="3">
        <v>0.55555555555555558</v>
      </c>
      <c r="P188" s="1" t="s">
        <v>10</v>
      </c>
      <c r="Q188" s="1" t="s">
        <v>365</v>
      </c>
      <c r="R188" s="1" t="s">
        <v>58</v>
      </c>
      <c r="S188" s="1">
        <v>242</v>
      </c>
      <c r="T188" s="1" t="s">
        <v>455</v>
      </c>
      <c r="U188" s="1">
        <f>IF(B188&lt;C188,C188,B188)</f>
        <v>25</v>
      </c>
      <c r="V188" s="6">
        <f>IF(B188=0,C188/U188,C188/B188)</f>
        <v>0.6</v>
      </c>
      <c r="W188" s="1" t="s">
        <v>592</v>
      </c>
      <c r="X188" s="3">
        <f>O188-N188</f>
        <v>3.472222222222221E-2</v>
      </c>
      <c r="Y188" s="1">
        <f>IFERROR(FIND(Y$3,$Q188),"")</f>
        <v>1</v>
      </c>
      <c r="Z188" s="1">
        <f>IFERROR(FIND(Z$3,$Q188),"")</f>
        <v>2</v>
      </c>
      <c r="AA188" s="1">
        <f>IFERROR(FIND(AA$3,$Q188),"")</f>
        <v>3</v>
      </c>
      <c r="AB188" s="1" t="str">
        <f>IFERROR(FIND(AB$3,$Q188),"")</f>
        <v/>
      </c>
      <c r="AC188" s="1">
        <f>IFERROR(FIND(AC$3,$Q188),"")</f>
        <v>4</v>
      </c>
      <c r="AD188" s="1" t="str">
        <f>IFERROR(FIND(AD$3,$Q188),"")</f>
        <v/>
      </c>
      <c r="AE188" s="1">
        <f>COUNT(Y188:AD188)</f>
        <v>4</v>
      </c>
      <c r="AF188" s="1">
        <f t="shared" si="2"/>
        <v>200</v>
      </c>
      <c r="AG188" s="1" t="s">
        <v>580</v>
      </c>
      <c r="AH188" s="1" t="s">
        <v>597</v>
      </c>
      <c r="AI188" s="1" t="s">
        <v>596</v>
      </c>
      <c r="AJ188" s="1"/>
      <c r="AK188" s="1"/>
    </row>
    <row r="189" spans="1:37" x14ac:dyDescent="0.3">
      <c r="A189" s="2">
        <v>133</v>
      </c>
      <c r="B189" s="2">
        <v>25</v>
      </c>
      <c r="C189" s="2">
        <v>18</v>
      </c>
      <c r="D189" s="4"/>
      <c r="E189" s="1">
        <v>4604</v>
      </c>
      <c r="F189" s="1" t="s">
        <v>3</v>
      </c>
      <c r="G189" s="1" t="s">
        <v>173</v>
      </c>
      <c r="H189" s="1">
        <v>224</v>
      </c>
      <c r="I189" s="1"/>
      <c r="J189" s="1">
        <v>1</v>
      </c>
      <c r="K189" s="1" t="s">
        <v>176</v>
      </c>
      <c r="L189" s="1">
        <v>3</v>
      </c>
      <c r="M189" s="1">
        <v>3</v>
      </c>
      <c r="N189" s="3">
        <v>0.75</v>
      </c>
      <c r="O189" s="3">
        <v>0.875</v>
      </c>
      <c r="P189" s="1" t="s">
        <v>10</v>
      </c>
      <c r="Q189" s="1" t="s">
        <v>25</v>
      </c>
      <c r="R189" s="1" t="s">
        <v>70</v>
      </c>
      <c r="S189" s="1">
        <v>350</v>
      </c>
      <c r="T189" s="1" t="s">
        <v>177</v>
      </c>
      <c r="U189" s="1">
        <f>IF(B189&lt;C189,C189,B189)</f>
        <v>25</v>
      </c>
      <c r="V189" s="6">
        <f>IF(B189=0,C189/U189,C189/B189)</f>
        <v>0.72</v>
      </c>
      <c r="W189" s="1"/>
      <c r="X189" s="3">
        <f>O189-N189</f>
        <v>0.125</v>
      </c>
      <c r="Y189" s="1">
        <f>IFERROR(FIND(Y$3,$Q189),"")</f>
        <v>1</v>
      </c>
      <c r="Z189" s="1" t="str">
        <f>IFERROR(FIND(Z$3,$Q189),"")</f>
        <v/>
      </c>
      <c r="AA189" s="1" t="str">
        <f>IFERROR(FIND(AA$3,$Q189),"")</f>
        <v/>
      </c>
      <c r="AB189" s="1" t="str">
        <f>IFERROR(FIND(AB$3,$Q189),"")</f>
        <v/>
      </c>
      <c r="AC189" s="1" t="str">
        <f>IFERROR(FIND(AC$3,$Q189),"")</f>
        <v/>
      </c>
      <c r="AD189" s="1" t="str">
        <f>IFERROR(FIND(AD$3,$Q189),"")</f>
        <v/>
      </c>
      <c r="AE189" s="1">
        <f>COUNT(Y189:AD189)</f>
        <v>1</v>
      </c>
      <c r="AF189" s="1">
        <f t="shared" si="2"/>
        <v>200</v>
      </c>
      <c r="AG189" s="1"/>
      <c r="AH189" s="1"/>
      <c r="AI189" s="1"/>
      <c r="AJ189" s="1"/>
      <c r="AK189" s="1"/>
    </row>
    <row r="190" spans="1:37" x14ac:dyDescent="0.3">
      <c r="A190" s="2">
        <v>146</v>
      </c>
      <c r="B190" s="2">
        <v>20</v>
      </c>
      <c r="C190" s="2">
        <v>15</v>
      </c>
      <c r="D190" s="4"/>
      <c r="E190" s="1">
        <v>4362</v>
      </c>
      <c r="F190" s="1" t="s">
        <v>3</v>
      </c>
      <c r="G190" s="1" t="s">
        <v>186</v>
      </c>
      <c r="H190" s="1">
        <v>225</v>
      </c>
      <c r="I190" s="1"/>
      <c r="J190" s="1">
        <v>1</v>
      </c>
      <c r="K190" s="1" t="s">
        <v>190</v>
      </c>
      <c r="L190" s="1">
        <v>4</v>
      </c>
      <c r="M190" s="1">
        <v>4</v>
      </c>
      <c r="N190" s="3">
        <v>0.33333333333333331</v>
      </c>
      <c r="O190" s="3">
        <v>0.36805555555555558</v>
      </c>
      <c r="P190" s="1" t="s">
        <v>564</v>
      </c>
      <c r="Q190" s="1" t="s">
        <v>188</v>
      </c>
      <c r="R190" s="1" t="s">
        <v>70</v>
      </c>
      <c r="S190" s="1">
        <v>250</v>
      </c>
      <c r="T190" s="1" t="s">
        <v>191</v>
      </c>
      <c r="U190" s="1">
        <f>IF(B190&lt;C190,C190,B190)</f>
        <v>20</v>
      </c>
      <c r="V190" s="6">
        <f>IF(B190=0,C190/U190,C190/B190)</f>
        <v>0.75</v>
      </c>
      <c r="W190" s="1"/>
      <c r="X190" s="3">
        <f>O190-N190</f>
        <v>3.4722222222222265E-2</v>
      </c>
      <c r="Y190" s="1">
        <f>IFERROR(FIND(Y$3,$Q190),"")</f>
        <v>1</v>
      </c>
      <c r="Z190" s="1">
        <f>IFERROR(FIND(Z$3,$Q190),"")</f>
        <v>2</v>
      </c>
      <c r="AA190" s="1">
        <f>IFERROR(FIND(AA$3,$Q190),"")</f>
        <v>3</v>
      </c>
      <c r="AB190" s="1">
        <f>IFERROR(FIND(AB$3,$Q190),"")</f>
        <v>4</v>
      </c>
      <c r="AC190" s="1">
        <f>IFERROR(FIND(AC$3,$Q190),"")</f>
        <v>6</v>
      </c>
      <c r="AD190" s="1" t="str">
        <f>IFERROR(FIND(AD$3,$Q190),"")</f>
        <v/>
      </c>
      <c r="AE190" s="1">
        <f>COUNT(Y190:AD190)</f>
        <v>5</v>
      </c>
      <c r="AF190" s="1">
        <f t="shared" si="2"/>
        <v>200</v>
      </c>
      <c r="AG190" s="1"/>
      <c r="AH190" s="1"/>
      <c r="AI190" s="1"/>
      <c r="AJ190" s="1"/>
      <c r="AK190" s="1"/>
    </row>
    <row r="191" spans="1:37" x14ac:dyDescent="0.3">
      <c r="A191" s="2">
        <v>37</v>
      </c>
      <c r="B191" s="2">
        <v>16</v>
      </c>
      <c r="C191" s="2">
        <v>9</v>
      </c>
      <c r="D191" s="4"/>
      <c r="E191" s="1">
        <v>4447</v>
      </c>
      <c r="F191" s="1" t="s">
        <v>3</v>
      </c>
      <c r="G191" s="1" t="s">
        <v>56</v>
      </c>
      <c r="H191" s="1">
        <v>225</v>
      </c>
      <c r="I191" s="1" t="s">
        <v>559</v>
      </c>
      <c r="J191" s="1">
        <v>1</v>
      </c>
      <c r="K191" s="1" t="s">
        <v>72</v>
      </c>
      <c r="L191" s="1">
        <v>0</v>
      </c>
      <c r="M191" s="1">
        <v>0</v>
      </c>
      <c r="N191" s="3">
        <v>0.41666666666666669</v>
      </c>
      <c r="O191" s="3">
        <v>0.49305555555555558</v>
      </c>
      <c r="P191" s="1" t="s">
        <v>564</v>
      </c>
      <c r="Q191" s="1" t="s">
        <v>2</v>
      </c>
      <c r="R191" s="1" t="s">
        <v>58</v>
      </c>
      <c r="S191" s="1">
        <v>19</v>
      </c>
      <c r="T191" s="1" t="s">
        <v>71</v>
      </c>
      <c r="U191" s="1">
        <f>IF(B191&lt;C191,C191,B191)</f>
        <v>16</v>
      </c>
      <c r="V191" s="6">
        <f>IF(B191=0,C191/U191,C191/B191)</f>
        <v>0.5625</v>
      </c>
      <c r="W191" s="1"/>
      <c r="X191" s="3">
        <f>O191-N191</f>
        <v>7.6388888888888895E-2</v>
      </c>
      <c r="Y191" s="1" t="str">
        <f>IFERROR(FIND(Y$3,$Q191),"")</f>
        <v/>
      </c>
      <c r="Z191" s="1">
        <f>IFERROR(FIND(Z$3,$Q191),"")</f>
        <v>1</v>
      </c>
      <c r="AA191" s="1" t="str">
        <f>IFERROR(FIND(AA$3,$Q191),"")</f>
        <v/>
      </c>
      <c r="AB191" s="1" t="str">
        <f>IFERROR(FIND(AB$3,$Q191),"")</f>
        <v/>
      </c>
      <c r="AC191" s="1" t="str">
        <f>IFERROR(FIND(AC$3,$Q191),"")</f>
        <v/>
      </c>
      <c r="AD191" s="1" t="str">
        <f>IFERROR(FIND(AD$3,$Q191),"")</f>
        <v/>
      </c>
      <c r="AE191" s="1">
        <f>COUNT(Y191:AD191)</f>
        <v>1</v>
      </c>
      <c r="AF191" s="1">
        <f t="shared" si="2"/>
        <v>200</v>
      </c>
      <c r="AG191" s="1"/>
      <c r="AH191" s="1"/>
      <c r="AI191" s="1"/>
      <c r="AJ191" s="1"/>
      <c r="AK191" s="1"/>
    </row>
    <row r="192" spans="1:37" x14ac:dyDescent="0.3">
      <c r="A192" s="2">
        <v>118</v>
      </c>
      <c r="B192" s="2">
        <v>24</v>
      </c>
      <c r="C192" s="2">
        <v>25</v>
      </c>
      <c r="D192" s="4" t="s">
        <v>9</v>
      </c>
      <c r="E192" s="1">
        <v>3969</v>
      </c>
      <c r="F192" s="1" t="s">
        <v>3</v>
      </c>
      <c r="G192" s="1" t="s">
        <v>144</v>
      </c>
      <c r="H192" s="1">
        <v>225</v>
      </c>
      <c r="I192" s="1"/>
      <c r="J192" s="1">
        <v>1</v>
      </c>
      <c r="K192" s="1" t="s">
        <v>160</v>
      </c>
      <c r="L192" s="1">
        <v>3</v>
      </c>
      <c r="M192" s="1">
        <v>3</v>
      </c>
      <c r="N192" s="3">
        <v>0.41666666666666669</v>
      </c>
      <c r="O192" s="3">
        <v>0.4513888888888889</v>
      </c>
      <c r="P192" s="1" t="s">
        <v>564</v>
      </c>
      <c r="Q192" s="1" t="s">
        <v>6</v>
      </c>
      <c r="R192" s="1" t="s">
        <v>146</v>
      </c>
      <c r="S192" s="1">
        <v>311</v>
      </c>
      <c r="T192" s="1" t="s">
        <v>151</v>
      </c>
      <c r="U192" s="1">
        <f>IF(B192&lt;C192,C192,B192)</f>
        <v>25</v>
      </c>
      <c r="V192" s="6">
        <f>IF(B192=0,C192/U192,C192/B192)</f>
        <v>1.0416666666666667</v>
      </c>
      <c r="W192" s="1"/>
      <c r="X192" s="3">
        <f>O192-N192</f>
        <v>3.472222222222221E-2</v>
      </c>
      <c r="Y192" s="1">
        <f>IFERROR(FIND(Y$3,$Q192),"")</f>
        <v>1</v>
      </c>
      <c r="Z192" s="1" t="str">
        <f>IFERROR(FIND(Z$3,$Q192),"")</f>
        <v/>
      </c>
      <c r="AA192" s="1">
        <f>IFERROR(FIND(AA$3,$Q192),"")</f>
        <v>2</v>
      </c>
      <c r="AB192" s="1" t="str">
        <f>IFERROR(FIND(AB$3,$Q192),"")</f>
        <v/>
      </c>
      <c r="AC192" s="1">
        <f>IFERROR(FIND(AC$3,$Q192),"")</f>
        <v>3</v>
      </c>
      <c r="AD192" s="1" t="str">
        <f>IFERROR(FIND(AD$3,$Q192),"")</f>
        <v/>
      </c>
      <c r="AE192" s="1">
        <f>COUNT(Y192:AD192)</f>
        <v>3</v>
      </c>
      <c r="AF192" s="1">
        <f t="shared" si="2"/>
        <v>200</v>
      </c>
      <c r="AG192" s="1"/>
      <c r="AH192" s="1"/>
      <c r="AI192" s="1"/>
      <c r="AJ192" s="1"/>
      <c r="AK192" s="1"/>
    </row>
    <row r="193" spans="1:37" x14ac:dyDescent="0.3">
      <c r="A193" s="2">
        <v>38</v>
      </c>
      <c r="B193" s="2">
        <v>16</v>
      </c>
      <c r="C193" s="2">
        <v>12</v>
      </c>
      <c r="D193" s="4"/>
      <c r="E193" s="1">
        <v>4448</v>
      </c>
      <c r="F193" s="1" t="s">
        <v>3</v>
      </c>
      <c r="G193" s="1" t="s">
        <v>56</v>
      </c>
      <c r="H193" s="1">
        <v>225</v>
      </c>
      <c r="I193" s="1" t="s">
        <v>559</v>
      </c>
      <c r="J193" s="1">
        <v>2</v>
      </c>
      <c r="K193" s="1" t="s">
        <v>72</v>
      </c>
      <c r="L193" s="1">
        <v>0</v>
      </c>
      <c r="M193" s="1">
        <v>0</v>
      </c>
      <c r="N193" s="3">
        <v>0.45833333333333331</v>
      </c>
      <c r="O193" s="3">
        <v>0.53472222222222221</v>
      </c>
      <c r="P193" s="1" t="s">
        <v>10</v>
      </c>
      <c r="Q193" s="1" t="s">
        <v>64</v>
      </c>
      <c r="R193" s="1" t="s">
        <v>58</v>
      </c>
      <c r="S193" s="1">
        <v>19</v>
      </c>
      <c r="T193" s="1" t="s">
        <v>73</v>
      </c>
      <c r="U193" s="1">
        <f>IF(B193&lt;C193,C193,B193)</f>
        <v>16</v>
      </c>
      <c r="V193" s="6">
        <f>IF(B193=0,C193/U193,C193/B193)</f>
        <v>0.75</v>
      </c>
      <c r="W193" s="1"/>
      <c r="X193" s="3">
        <f>O193-N193</f>
        <v>7.6388888888888895E-2</v>
      </c>
      <c r="Y193" s="1" t="str">
        <f>IFERROR(FIND(Y$3,$Q193),"")</f>
        <v/>
      </c>
      <c r="Z193" s="1"/>
      <c r="AA193" s="1" t="str">
        <f>IFERROR(FIND(AA$3,$Q193),"")</f>
        <v/>
      </c>
      <c r="AB193" s="1">
        <f>IFERROR(FIND(AB$3,$Q193),"")</f>
        <v>1</v>
      </c>
      <c r="AC193" s="1" t="str">
        <f>IFERROR(FIND(AC$3,$Q193),"")</f>
        <v/>
      </c>
      <c r="AD193" s="1" t="str">
        <f>IFERROR(FIND(AD$3,$Q193),"")</f>
        <v/>
      </c>
      <c r="AE193" s="1">
        <f>COUNT(Y193:AD193)</f>
        <v>1</v>
      </c>
      <c r="AF193" s="1">
        <f t="shared" si="2"/>
        <v>200</v>
      </c>
      <c r="AG193" s="1"/>
      <c r="AH193" s="1"/>
      <c r="AI193" s="1"/>
      <c r="AJ193" s="1"/>
      <c r="AK193" s="1"/>
    </row>
    <row r="194" spans="1:37" x14ac:dyDescent="0.3">
      <c r="A194" s="2">
        <v>90</v>
      </c>
      <c r="B194" s="2">
        <v>15</v>
      </c>
      <c r="C194" s="2">
        <v>7</v>
      </c>
      <c r="D194" s="4"/>
      <c r="E194" s="1">
        <v>4468</v>
      </c>
      <c r="F194" s="1" t="s">
        <v>3</v>
      </c>
      <c r="G194" s="1" t="s">
        <v>121</v>
      </c>
      <c r="H194" s="1">
        <v>225</v>
      </c>
      <c r="I194" s="1"/>
      <c r="J194" s="1">
        <v>1</v>
      </c>
      <c r="K194" s="1" t="s">
        <v>126</v>
      </c>
      <c r="L194" s="1">
        <v>4</v>
      </c>
      <c r="M194" s="1">
        <v>4</v>
      </c>
      <c r="N194" s="3">
        <v>0.52083333333333337</v>
      </c>
      <c r="O194" s="3">
        <v>0.55555555555555558</v>
      </c>
      <c r="P194" s="1" t="s">
        <v>10</v>
      </c>
      <c r="Q194" s="1" t="s">
        <v>6</v>
      </c>
      <c r="R194" s="1" t="s">
        <v>58</v>
      </c>
      <c r="S194" s="1">
        <v>125</v>
      </c>
      <c r="T194" s="1" t="s">
        <v>123</v>
      </c>
      <c r="U194" s="1">
        <f>IF(B194&lt;C194,C194,B194)</f>
        <v>15</v>
      </c>
      <c r="V194" s="6">
        <f>IF(B194=0,C194/U194,C194/B194)</f>
        <v>0.46666666666666667</v>
      </c>
      <c r="W194" s="1"/>
      <c r="X194" s="3">
        <f>O194-N194</f>
        <v>3.472222222222221E-2</v>
      </c>
      <c r="Y194" s="1">
        <f>IFERROR(FIND(Y$3,$Q194),"")</f>
        <v>1</v>
      </c>
      <c r="Z194" s="1" t="str">
        <f>IFERROR(FIND(Z$3,$Q194),"")</f>
        <v/>
      </c>
      <c r="AA194" s="1">
        <f>IFERROR(FIND(AA$3,$Q194),"")</f>
        <v>2</v>
      </c>
      <c r="AB194" s="1" t="str">
        <f>IFERROR(FIND(AB$3,$Q194),"")</f>
        <v/>
      </c>
      <c r="AC194" s="1">
        <f>IFERROR(FIND(AC$3,$Q194),"")</f>
        <v>3</v>
      </c>
      <c r="AD194" s="1" t="str">
        <f>IFERROR(FIND(AD$3,$Q194),"")</f>
        <v/>
      </c>
      <c r="AE194" s="1">
        <f>COUNT(Y194:AD194)</f>
        <v>3</v>
      </c>
      <c r="AF194" s="1">
        <f t="shared" si="2"/>
        <v>200</v>
      </c>
      <c r="AG194" s="1"/>
      <c r="AH194" s="1"/>
      <c r="AI194" s="1"/>
      <c r="AJ194" s="1"/>
      <c r="AK194" s="1"/>
    </row>
    <row r="195" spans="1:37" x14ac:dyDescent="0.3">
      <c r="A195" s="2">
        <v>39</v>
      </c>
      <c r="B195" s="2">
        <v>16</v>
      </c>
      <c r="C195" s="2">
        <v>14</v>
      </c>
      <c r="D195" s="4"/>
      <c r="E195" s="1">
        <v>4449</v>
      </c>
      <c r="F195" s="1" t="s">
        <v>3</v>
      </c>
      <c r="G195" s="1" t="s">
        <v>56</v>
      </c>
      <c r="H195" s="1">
        <v>225</v>
      </c>
      <c r="I195" s="1" t="s">
        <v>559</v>
      </c>
      <c r="J195" s="1">
        <v>3</v>
      </c>
      <c r="K195" s="1" t="s">
        <v>72</v>
      </c>
      <c r="L195" s="1">
        <v>0</v>
      </c>
      <c r="M195" s="1">
        <v>0</v>
      </c>
      <c r="N195" s="3">
        <v>0.52083333333333337</v>
      </c>
      <c r="O195" s="3">
        <v>0.59722222222222221</v>
      </c>
      <c r="P195" s="1" t="s">
        <v>10</v>
      </c>
      <c r="Q195" s="1" t="s">
        <v>2</v>
      </c>
      <c r="R195" s="1" t="s">
        <v>58</v>
      </c>
      <c r="S195" s="1">
        <v>19</v>
      </c>
      <c r="T195" s="1" t="s">
        <v>71</v>
      </c>
      <c r="U195" s="1">
        <f>IF(B195&lt;C195,C195,B195)</f>
        <v>16</v>
      </c>
      <c r="V195" s="6">
        <f>IF(B195=0,C195/U195,C195/B195)</f>
        <v>0.875</v>
      </c>
      <c r="W195" s="1"/>
      <c r="X195" s="3">
        <f>O195-N195</f>
        <v>7.638888888888884E-2</v>
      </c>
      <c r="Y195" s="1" t="str">
        <f>IFERROR(FIND(Y$3,$Q195),"")</f>
        <v/>
      </c>
      <c r="Z195" s="1">
        <f>IFERROR(FIND(Z$3,$Q195),"")</f>
        <v>1</v>
      </c>
      <c r="AA195" s="1" t="str">
        <f>IFERROR(FIND(AA$3,$Q195),"")</f>
        <v/>
      </c>
      <c r="AB195" s="1" t="str">
        <f>IFERROR(FIND(AB$3,$Q195),"")</f>
        <v/>
      </c>
      <c r="AC195" s="1" t="str">
        <f>IFERROR(FIND(AC$3,$Q195),"")</f>
        <v/>
      </c>
      <c r="AD195" s="1" t="str">
        <f>IFERROR(FIND(AD$3,$Q195),"")</f>
        <v/>
      </c>
      <c r="AE195" s="1">
        <f>COUNT(Y195:AD195)</f>
        <v>1</v>
      </c>
      <c r="AF195" s="1">
        <f t="shared" si="2"/>
        <v>200</v>
      </c>
      <c r="AG195" s="1"/>
      <c r="AH195" s="1"/>
      <c r="AI195" s="1"/>
      <c r="AJ195" s="1"/>
      <c r="AK195" s="1"/>
    </row>
    <row r="196" spans="1:37" x14ac:dyDescent="0.3">
      <c r="A196" s="2">
        <v>36</v>
      </c>
      <c r="B196" s="2">
        <v>48</v>
      </c>
      <c r="C196" s="2">
        <v>35</v>
      </c>
      <c r="D196" s="4"/>
      <c r="E196" s="1">
        <v>4445</v>
      </c>
      <c r="F196" s="1" t="s">
        <v>3</v>
      </c>
      <c r="G196" s="1" t="s">
        <v>56</v>
      </c>
      <c r="H196" s="1">
        <v>225</v>
      </c>
      <c r="I196" s="1"/>
      <c r="J196" s="1">
        <v>1</v>
      </c>
      <c r="K196" s="1" t="s">
        <v>69</v>
      </c>
      <c r="L196" s="1">
        <v>4</v>
      </c>
      <c r="M196" s="1">
        <v>4</v>
      </c>
      <c r="N196" s="3">
        <v>0.52083333333333337</v>
      </c>
      <c r="O196" s="3">
        <v>0.55555555555555558</v>
      </c>
      <c r="P196" s="1" t="s">
        <v>10</v>
      </c>
      <c r="Q196" s="1" t="s">
        <v>6</v>
      </c>
      <c r="R196" s="1" t="s">
        <v>70</v>
      </c>
      <c r="S196" s="1">
        <v>70</v>
      </c>
      <c r="T196" s="1" t="s">
        <v>71</v>
      </c>
      <c r="U196" s="1">
        <f>IF(B196&lt;C196,C196,B196)</f>
        <v>48</v>
      </c>
      <c r="V196" s="6">
        <f>IF(B196=0,C196/U196,C196/B196)</f>
        <v>0.72916666666666663</v>
      </c>
      <c r="W196" s="1"/>
      <c r="X196" s="3">
        <f>O196-N196</f>
        <v>3.472222222222221E-2</v>
      </c>
      <c r="Y196" s="1">
        <f>IFERROR(FIND(Y$3,$Q196),"")</f>
        <v>1</v>
      </c>
      <c r="Z196" s="1" t="str">
        <f>IFERROR(FIND(Z$3,$Q196),"")</f>
        <v/>
      </c>
      <c r="AA196" s="1">
        <f>IFERROR(FIND(AA$3,$Q196),"")</f>
        <v>2</v>
      </c>
      <c r="AB196" s="1" t="str">
        <f>IFERROR(FIND(AB$3,$Q196),"")</f>
        <v/>
      </c>
      <c r="AC196" s="1">
        <f>IFERROR(FIND(AC$3,$Q196),"")</f>
        <v>3</v>
      </c>
      <c r="AD196" s="1" t="str">
        <f>IFERROR(FIND(AD$3,$Q196),"")</f>
        <v/>
      </c>
      <c r="AE196" s="1">
        <f>COUNT(Y196:AD196)</f>
        <v>3</v>
      </c>
      <c r="AF196" s="1">
        <f t="shared" si="2"/>
        <v>200</v>
      </c>
      <c r="AG196" s="1"/>
      <c r="AH196" s="1"/>
      <c r="AI196" s="1"/>
      <c r="AJ196" s="1"/>
      <c r="AK196" s="1"/>
    </row>
    <row r="197" spans="1:37" x14ac:dyDescent="0.3">
      <c r="A197" s="2">
        <v>10</v>
      </c>
      <c r="B197" s="2">
        <v>15</v>
      </c>
      <c r="C197" s="2">
        <v>2</v>
      </c>
      <c r="D197" s="4"/>
      <c r="E197" s="1">
        <v>5066</v>
      </c>
      <c r="F197" s="1" t="s">
        <v>3</v>
      </c>
      <c r="G197" s="1" t="s">
        <v>18</v>
      </c>
      <c r="H197" s="1">
        <v>225</v>
      </c>
      <c r="I197" s="1"/>
      <c r="J197" s="1">
        <v>1</v>
      </c>
      <c r="K197" s="1" t="s">
        <v>22</v>
      </c>
      <c r="L197" s="1">
        <v>1</v>
      </c>
      <c r="M197" s="1">
        <v>1</v>
      </c>
      <c r="N197" s="3">
        <v>0.58333333333333337</v>
      </c>
      <c r="O197" s="3">
        <v>0.61805555555555558</v>
      </c>
      <c r="P197" s="1" t="s">
        <v>10</v>
      </c>
      <c r="Q197" s="1" t="s">
        <v>2</v>
      </c>
      <c r="R197" s="1" t="s">
        <v>7</v>
      </c>
      <c r="S197" s="1">
        <v>8</v>
      </c>
      <c r="T197" s="1" t="s">
        <v>23</v>
      </c>
      <c r="U197" s="1">
        <f>IF(B197&lt;C197,C197,B197)</f>
        <v>15</v>
      </c>
      <c r="V197" s="6">
        <f>IF(B197=0,C197/U197,C197/B197)</f>
        <v>0.13333333333333333</v>
      </c>
      <c r="W197" s="1"/>
      <c r="X197" s="3">
        <f>O197-N197</f>
        <v>3.472222222222221E-2</v>
      </c>
      <c r="Y197" s="1" t="str">
        <f>IFERROR(FIND(Y$3,$Q197),"")</f>
        <v/>
      </c>
      <c r="Z197" s="1">
        <f>IFERROR(FIND(Z$3,$Q197),"")</f>
        <v>1</v>
      </c>
      <c r="AA197" s="1" t="str">
        <f>IFERROR(FIND(AA$3,$Q197),"")</f>
        <v/>
      </c>
      <c r="AB197" s="1" t="str">
        <f>IFERROR(FIND(AB$3,$Q197),"")</f>
        <v/>
      </c>
      <c r="AC197" s="1" t="str">
        <f>IFERROR(FIND(AC$3,$Q197),"")</f>
        <v/>
      </c>
      <c r="AD197" s="1" t="str">
        <f>IFERROR(FIND(AD$3,$Q197),"")</f>
        <v/>
      </c>
      <c r="AE197" s="1">
        <f>COUNT(Y197:AD197)</f>
        <v>1</v>
      </c>
      <c r="AF197" s="1">
        <f t="shared" ref="AF197:AF260" si="3">ROUNDDOWN(H197,-2)</f>
        <v>200</v>
      </c>
      <c r="AG197" s="1"/>
      <c r="AH197" s="1"/>
      <c r="AI197" s="1"/>
      <c r="AJ197" s="1"/>
      <c r="AK197" s="1"/>
    </row>
    <row r="198" spans="1:37" x14ac:dyDescent="0.3">
      <c r="A198" s="2">
        <v>1</v>
      </c>
      <c r="B198" s="2">
        <v>25</v>
      </c>
      <c r="C198" s="2">
        <v>26</v>
      </c>
      <c r="D198" s="4"/>
      <c r="E198" s="1">
        <v>4213</v>
      </c>
      <c r="F198" s="1" t="s">
        <v>3</v>
      </c>
      <c r="G198" s="1" t="s">
        <v>4</v>
      </c>
      <c r="H198" s="1">
        <v>227</v>
      </c>
      <c r="I198" s="1"/>
      <c r="J198" s="1">
        <v>1</v>
      </c>
      <c r="K198" s="1" t="s">
        <v>5</v>
      </c>
      <c r="L198" s="1">
        <v>3</v>
      </c>
      <c r="M198" s="1">
        <v>3</v>
      </c>
      <c r="N198" s="3">
        <v>0.375</v>
      </c>
      <c r="O198" s="3">
        <v>0.40972222222222227</v>
      </c>
      <c r="P198" s="1" t="s">
        <v>564</v>
      </c>
      <c r="Q198" s="1" t="s">
        <v>6</v>
      </c>
      <c r="R198" s="1" t="s">
        <v>7</v>
      </c>
      <c r="S198" s="1">
        <v>333</v>
      </c>
      <c r="T198" s="1" t="s">
        <v>8</v>
      </c>
      <c r="U198" s="1">
        <f>IF(B198&lt;C198,C198,B198)</f>
        <v>26</v>
      </c>
      <c r="V198" s="6">
        <f>IF(B198=0,C198/U198,C198/B198)</f>
        <v>1.04</v>
      </c>
      <c r="W198" s="1"/>
      <c r="X198" s="3">
        <f>O198-N198</f>
        <v>3.4722222222222265E-2</v>
      </c>
      <c r="Y198" s="1">
        <f>IFERROR(FIND(Y$3,$Q198),"")</f>
        <v>1</v>
      </c>
      <c r="Z198" s="1" t="str">
        <f>IFERROR(FIND(Z$3,$Q198),"")</f>
        <v/>
      </c>
      <c r="AA198" s="1">
        <f>IFERROR(FIND(AA$3,$Q198),"")</f>
        <v>2</v>
      </c>
      <c r="AB198" s="1" t="str">
        <f>IFERROR(FIND(AB$3,$Q198),"")</f>
        <v/>
      </c>
      <c r="AC198" s="1">
        <f>IFERROR(FIND(AC$3,$Q198),"")</f>
        <v>3</v>
      </c>
      <c r="AD198" s="1" t="str">
        <f>IFERROR(FIND(AD$3,$Q198),"")</f>
        <v/>
      </c>
      <c r="AE198" s="1">
        <f>COUNT(Y198:AD198)</f>
        <v>3</v>
      </c>
      <c r="AF198" s="1">
        <f t="shared" si="3"/>
        <v>200</v>
      </c>
      <c r="AG198" s="1"/>
      <c r="AH198" s="1"/>
      <c r="AI198" s="1"/>
      <c r="AJ198" s="1"/>
      <c r="AK198" s="1"/>
    </row>
    <row r="199" spans="1:37" x14ac:dyDescent="0.3">
      <c r="A199" s="2">
        <v>2</v>
      </c>
      <c r="B199" s="2">
        <v>25</v>
      </c>
      <c r="C199" s="2">
        <v>26</v>
      </c>
      <c r="D199" s="4" t="s">
        <v>9</v>
      </c>
      <c r="E199" s="1">
        <v>4214</v>
      </c>
      <c r="F199" s="1" t="s">
        <v>3</v>
      </c>
      <c r="G199" s="1" t="s">
        <v>4</v>
      </c>
      <c r="H199" s="1">
        <v>227</v>
      </c>
      <c r="I199" s="1"/>
      <c r="J199" s="1">
        <v>2</v>
      </c>
      <c r="K199" s="1" t="s">
        <v>5</v>
      </c>
      <c r="L199" s="1">
        <v>3</v>
      </c>
      <c r="M199" s="1">
        <v>3</v>
      </c>
      <c r="N199" s="3">
        <v>0.41666666666666669</v>
      </c>
      <c r="O199" s="3">
        <v>0.4513888888888889</v>
      </c>
      <c r="P199" s="1" t="s">
        <v>564</v>
      </c>
      <c r="Q199" s="1" t="s">
        <v>6</v>
      </c>
      <c r="R199" s="1" t="s">
        <v>7</v>
      </c>
      <c r="S199" s="1">
        <v>333</v>
      </c>
      <c r="T199" s="1" t="s">
        <v>8</v>
      </c>
      <c r="U199" s="1">
        <f>IF(B199&lt;C199,C199,B199)</f>
        <v>26</v>
      </c>
      <c r="V199" s="6">
        <f>IF(B199=0,C199/U199,C199/B199)</f>
        <v>1.04</v>
      </c>
      <c r="W199" s="1"/>
      <c r="X199" s="3">
        <f>O199-N199</f>
        <v>3.472222222222221E-2</v>
      </c>
      <c r="Y199" s="1">
        <f>IFERROR(FIND(Y$3,$Q199),"")</f>
        <v>1</v>
      </c>
      <c r="Z199" s="1" t="str">
        <f>IFERROR(FIND(Z$3,$Q199),"")</f>
        <v/>
      </c>
      <c r="AA199" s="1">
        <f>IFERROR(FIND(AA$3,$Q199),"")</f>
        <v>2</v>
      </c>
      <c r="AB199" s="1" t="str">
        <f>IFERROR(FIND(AB$3,$Q199),"")</f>
        <v/>
      </c>
      <c r="AC199" s="1">
        <f>IFERROR(FIND(AC$3,$Q199),"")</f>
        <v>3</v>
      </c>
      <c r="AD199" s="1" t="str">
        <f>IFERROR(FIND(AD$3,$Q199),"")</f>
        <v/>
      </c>
      <c r="AE199" s="1">
        <f>COUNT(Y199:AD199)</f>
        <v>3</v>
      </c>
      <c r="AF199" s="1">
        <f t="shared" si="3"/>
        <v>200</v>
      </c>
      <c r="AG199" s="1"/>
      <c r="AH199" s="1"/>
      <c r="AI199" s="1"/>
      <c r="AJ199" s="1"/>
      <c r="AK199" s="1"/>
    </row>
    <row r="200" spans="1:37" x14ac:dyDescent="0.3">
      <c r="A200" s="2">
        <v>3</v>
      </c>
      <c r="B200" s="2">
        <v>25</v>
      </c>
      <c r="C200" s="2">
        <v>26</v>
      </c>
      <c r="D200" s="4"/>
      <c r="E200" s="1">
        <v>4215</v>
      </c>
      <c r="F200" s="1" t="s">
        <v>3</v>
      </c>
      <c r="G200" s="1" t="s">
        <v>4</v>
      </c>
      <c r="H200" s="1">
        <v>227</v>
      </c>
      <c r="I200" s="1"/>
      <c r="J200" s="1">
        <v>3</v>
      </c>
      <c r="K200" s="1" t="s">
        <v>5</v>
      </c>
      <c r="L200" s="1">
        <v>3</v>
      </c>
      <c r="M200" s="1">
        <v>3</v>
      </c>
      <c r="N200" s="3">
        <v>0.52083333333333337</v>
      </c>
      <c r="O200" s="3">
        <v>0.55555555555555558</v>
      </c>
      <c r="P200" s="1" t="s">
        <v>10</v>
      </c>
      <c r="Q200" s="1" t="s">
        <v>6</v>
      </c>
      <c r="R200" s="1" t="s">
        <v>7</v>
      </c>
      <c r="S200" s="1">
        <v>334</v>
      </c>
      <c r="T200" s="1" t="s">
        <v>11</v>
      </c>
      <c r="U200" s="1">
        <f>IF(B200&lt;C200,C200,B200)</f>
        <v>26</v>
      </c>
      <c r="V200" s="6">
        <f>IF(B200=0,C200/U200,C200/B200)</f>
        <v>1.04</v>
      </c>
      <c r="W200" s="1"/>
      <c r="X200" s="3">
        <f>O200-N200</f>
        <v>3.472222222222221E-2</v>
      </c>
      <c r="Y200" s="1">
        <f>IFERROR(FIND(Y$3,$Q200),"")</f>
        <v>1</v>
      </c>
      <c r="Z200" s="1" t="str">
        <f>IFERROR(FIND(Z$3,$Q200),"")</f>
        <v/>
      </c>
      <c r="AA200" s="1">
        <f>IFERROR(FIND(AA$3,$Q200),"")</f>
        <v>2</v>
      </c>
      <c r="AB200" s="1" t="str">
        <f>IFERROR(FIND(AB$3,$Q200),"")</f>
        <v/>
      </c>
      <c r="AC200" s="1">
        <f>IFERROR(FIND(AC$3,$Q200),"")</f>
        <v>3</v>
      </c>
      <c r="AD200" s="1" t="str">
        <f>IFERROR(FIND(AD$3,$Q200),"")</f>
        <v/>
      </c>
      <c r="AE200" s="1">
        <f>COUNT(Y200:AD200)</f>
        <v>3</v>
      </c>
      <c r="AF200" s="1">
        <f t="shared" si="3"/>
        <v>200</v>
      </c>
      <c r="AG200" s="1"/>
      <c r="AH200" s="1"/>
      <c r="AI200" s="1"/>
      <c r="AJ200" s="1"/>
      <c r="AK200" s="1"/>
    </row>
    <row r="201" spans="1:37" x14ac:dyDescent="0.3">
      <c r="A201" s="2">
        <v>4</v>
      </c>
      <c r="B201" s="2">
        <v>25</v>
      </c>
      <c r="C201" s="2">
        <v>26</v>
      </c>
      <c r="D201" s="4"/>
      <c r="E201" s="1">
        <v>4216</v>
      </c>
      <c r="F201" s="1" t="s">
        <v>3</v>
      </c>
      <c r="G201" s="1" t="s">
        <v>4</v>
      </c>
      <c r="H201" s="1">
        <v>227</v>
      </c>
      <c r="I201" s="1"/>
      <c r="J201" s="1">
        <v>4</v>
      </c>
      <c r="K201" s="1" t="s">
        <v>5</v>
      </c>
      <c r="L201" s="1">
        <v>3</v>
      </c>
      <c r="M201" s="1">
        <v>3</v>
      </c>
      <c r="N201" s="3">
        <v>0.5625</v>
      </c>
      <c r="O201" s="3">
        <v>0.59722222222222221</v>
      </c>
      <c r="P201" s="1" t="s">
        <v>10</v>
      </c>
      <c r="Q201" s="1" t="s">
        <v>6</v>
      </c>
      <c r="R201" s="1" t="s">
        <v>7</v>
      </c>
      <c r="S201" s="1">
        <v>334</v>
      </c>
      <c r="T201" s="1" t="s">
        <v>11</v>
      </c>
      <c r="U201" s="1">
        <f>IF(B201&lt;C201,C201,B201)</f>
        <v>26</v>
      </c>
      <c r="V201" s="6">
        <f>IF(B201=0,C201/U201,C201/B201)</f>
        <v>1.04</v>
      </c>
      <c r="W201" s="1"/>
      <c r="X201" s="3">
        <f>O201-N201</f>
        <v>3.472222222222221E-2</v>
      </c>
      <c r="Y201" s="1">
        <f>IFERROR(FIND(Y$3,$Q201),"")</f>
        <v>1</v>
      </c>
      <c r="Z201" s="1" t="str">
        <f>IFERROR(FIND(Z$3,$Q201),"")</f>
        <v/>
      </c>
      <c r="AA201" s="1">
        <f>IFERROR(FIND(AA$3,$Q201),"")</f>
        <v>2</v>
      </c>
      <c r="AB201" s="1" t="str">
        <f>IFERROR(FIND(AB$3,$Q201),"")</f>
        <v/>
      </c>
      <c r="AC201" s="1">
        <f>IFERROR(FIND(AC$3,$Q201),"")</f>
        <v>3</v>
      </c>
      <c r="AD201" s="1" t="str">
        <f>IFERROR(FIND(AD$3,$Q201),"")</f>
        <v/>
      </c>
      <c r="AE201" s="1">
        <f>COUNT(Y201:AD201)</f>
        <v>3</v>
      </c>
      <c r="AF201" s="1">
        <f t="shared" si="3"/>
        <v>200</v>
      </c>
      <c r="AG201" s="1"/>
      <c r="AH201" s="1"/>
      <c r="AI201" s="1"/>
      <c r="AJ201" s="1"/>
      <c r="AK201" s="1"/>
    </row>
    <row r="202" spans="1:37" x14ac:dyDescent="0.3">
      <c r="A202" s="2">
        <v>53</v>
      </c>
      <c r="B202" s="2">
        <v>25</v>
      </c>
      <c r="C202" s="2">
        <v>25</v>
      </c>
      <c r="D202" s="4" t="s">
        <v>9</v>
      </c>
      <c r="E202" s="1">
        <v>4238</v>
      </c>
      <c r="F202" s="1" t="s">
        <v>3</v>
      </c>
      <c r="G202" s="1" t="s">
        <v>89</v>
      </c>
      <c r="H202" s="1">
        <v>230</v>
      </c>
      <c r="I202" s="1"/>
      <c r="J202" s="1">
        <v>1</v>
      </c>
      <c r="K202" s="1" t="s">
        <v>90</v>
      </c>
      <c r="L202" s="1">
        <v>3</v>
      </c>
      <c r="M202" s="1">
        <v>3</v>
      </c>
      <c r="N202" s="3">
        <v>0.375</v>
      </c>
      <c r="O202" s="3">
        <v>0.40972222222222227</v>
      </c>
      <c r="P202" s="1" t="s">
        <v>564</v>
      </c>
      <c r="Q202" s="1" t="s">
        <v>6</v>
      </c>
      <c r="R202" s="1" t="s">
        <v>26</v>
      </c>
      <c r="S202" s="1">
        <v>402</v>
      </c>
      <c r="T202" s="1" t="s">
        <v>91</v>
      </c>
      <c r="U202" s="1">
        <f>IF(B202&lt;C202,C202,B202)</f>
        <v>25</v>
      </c>
      <c r="V202" s="6">
        <f>IF(B202=0,C202/U202,C202/B202)</f>
        <v>1</v>
      </c>
      <c r="W202" s="1"/>
      <c r="X202" s="3">
        <f>O202-N202</f>
        <v>3.4722222222222265E-2</v>
      </c>
      <c r="Y202" s="1">
        <f>IFERROR(FIND(Y$3,$Q202),"")</f>
        <v>1</v>
      </c>
      <c r="Z202" s="1" t="str">
        <f>IFERROR(FIND(Z$3,$Q202),"")</f>
        <v/>
      </c>
      <c r="AA202" s="1">
        <f>IFERROR(FIND(AA$3,$Q202),"")</f>
        <v>2</v>
      </c>
      <c r="AB202" s="1" t="str">
        <f>IFERROR(FIND(AB$3,$Q202),"")</f>
        <v/>
      </c>
      <c r="AC202" s="1">
        <f>IFERROR(FIND(AC$3,$Q202),"")</f>
        <v>3</v>
      </c>
      <c r="AD202" s="1" t="str">
        <f>IFERROR(FIND(AD$3,$Q202),"")</f>
        <v/>
      </c>
      <c r="AE202" s="1">
        <f>COUNT(Y202:AD202)</f>
        <v>3</v>
      </c>
      <c r="AF202" s="1">
        <f t="shared" si="3"/>
        <v>200</v>
      </c>
      <c r="AG202" s="1"/>
      <c r="AH202" s="1"/>
      <c r="AI202" s="1"/>
      <c r="AJ202" s="1"/>
      <c r="AK202" s="1"/>
    </row>
    <row r="203" spans="1:37" x14ac:dyDescent="0.3">
      <c r="A203" s="2">
        <v>162</v>
      </c>
      <c r="B203" s="2">
        <v>15</v>
      </c>
      <c r="C203" s="2">
        <v>16</v>
      </c>
      <c r="D203" s="4"/>
      <c r="E203" s="1">
        <v>4621</v>
      </c>
      <c r="F203" s="1" t="s">
        <v>3</v>
      </c>
      <c r="G203" s="1" t="s">
        <v>209</v>
      </c>
      <c r="H203" s="1">
        <v>230</v>
      </c>
      <c r="I203" s="1"/>
      <c r="J203" s="1">
        <v>1</v>
      </c>
      <c r="K203" s="1" t="s">
        <v>215</v>
      </c>
      <c r="L203" s="1">
        <v>3</v>
      </c>
      <c r="M203" s="1">
        <v>3</v>
      </c>
      <c r="N203" s="3">
        <v>0.39583333333333331</v>
      </c>
      <c r="O203" s="3">
        <v>0.4513888888888889</v>
      </c>
      <c r="P203" s="1" t="s">
        <v>564</v>
      </c>
      <c r="Q203" s="1" t="s">
        <v>15</v>
      </c>
      <c r="R203" s="1" t="s">
        <v>197</v>
      </c>
      <c r="S203" s="1">
        <v>110</v>
      </c>
      <c r="T203" s="1" t="s">
        <v>216</v>
      </c>
      <c r="U203" s="1">
        <f>IF(B203&lt;C203,C203,B203)</f>
        <v>16</v>
      </c>
      <c r="V203" s="6">
        <f>IF(B203=0,C203/U203,C203/B203)</f>
        <v>1.0666666666666667</v>
      </c>
      <c r="W203" s="1" t="s">
        <v>592</v>
      </c>
      <c r="X203" s="3">
        <f>O203-N203</f>
        <v>5.555555555555558E-2</v>
      </c>
      <c r="Y203" s="1" t="str">
        <f>IFERROR(FIND(Y$3,$Q203),"")</f>
        <v/>
      </c>
      <c r="Z203" s="1">
        <f>IFERROR(FIND(Z$3,$Q203),"")</f>
        <v>1</v>
      </c>
      <c r="AA203" s="1" t="str">
        <f>IFERROR(FIND(AA$3,$Q203),"")</f>
        <v/>
      </c>
      <c r="AB203" s="1">
        <f>IFERROR(FIND(AB$3,$Q203),"")</f>
        <v>2</v>
      </c>
      <c r="AC203" s="1" t="str">
        <f>IFERROR(FIND(AC$3,$Q203),"")</f>
        <v/>
      </c>
      <c r="AD203" s="1" t="str">
        <f>IFERROR(FIND(AD$3,$Q203),"")</f>
        <v/>
      </c>
      <c r="AE203" s="1">
        <f>COUNT(Y203:AD203)</f>
        <v>2</v>
      </c>
      <c r="AF203" s="1">
        <f t="shared" si="3"/>
        <v>200</v>
      </c>
      <c r="AG203" s="1" t="s">
        <v>590</v>
      </c>
      <c r="AH203" s="1" t="s">
        <v>598</v>
      </c>
      <c r="AI203" s="1" t="s">
        <v>598</v>
      </c>
      <c r="AJ203" s="1"/>
      <c r="AK203" s="1"/>
    </row>
    <row r="204" spans="1:37" x14ac:dyDescent="0.3">
      <c r="A204" s="2">
        <v>54</v>
      </c>
      <c r="B204" s="2">
        <v>25</v>
      </c>
      <c r="C204" s="2">
        <v>25</v>
      </c>
      <c r="D204" s="4" t="s">
        <v>9</v>
      </c>
      <c r="E204" s="1">
        <v>4239</v>
      </c>
      <c r="F204" s="1" t="s">
        <v>3</v>
      </c>
      <c r="G204" s="1" t="s">
        <v>89</v>
      </c>
      <c r="H204" s="1">
        <v>230</v>
      </c>
      <c r="I204" s="1"/>
      <c r="J204" s="1">
        <v>2</v>
      </c>
      <c r="K204" s="1" t="s">
        <v>90</v>
      </c>
      <c r="L204" s="1">
        <v>3</v>
      </c>
      <c r="M204" s="1">
        <v>3</v>
      </c>
      <c r="N204" s="3">
        <v>0.41666666666666669</v>
      </c>
      <c r="O204" s="3">
        <v>0.4513888888888889</v>
      </c>
      <c r="P204" s="1" t="s">
        <v>564</v>
      </c>
      <c r="Q204" s="1" t="s">
        <v>6</v>
      </c>
      <c r="R204" s="1" t="s">
        <v>26</v>
      </c>
      <c r="S204" s="1">
        <v>402</v>
      </c>
      <c r="T204" s="1" t="s">
        <v>91</v>
      </c>
      <c r="U204" s="1">
        <f>IF(B204&lt;C204,C204,B204)</f>
        <v>25</v>
      </c>
      <c r="V204" s="6">
        <f>IF(B204=0,C204/U204,C204/B204)</f>
        <v>1</v>
      </c>
      <c r="W204" s="1"/>
      <c r="X204" s="3">
        <f>O204-N204</f>
        <v>3.472222222222221E-2</v>
      </c>
      <c r="Y204" s="1">
        <f>IFERROR(FIND(Y$3,$Q204),"")</f>
        <v>1</v>
      </c>
      <c r="Z204" s="1" t="str">
        <f>IFERROR(FIND(Z$3,$Q204),"")</f>
        <v/>
      </c>
      <c r="AA204" s="1">
        <f>IFERROR(FIND(AA$3,$Q204),"")</f>
        <v>2</v>
      </c>
      <c r="AB204" s="1" t="str">
        <f>IFERROR(FIND(AB$3,$Q204),"")</f>
        <v/>
      </c>
      <c r="AC204" s="1">
        <f>IFERROR(FIND(AC$3,$Q204),"")</f>
        <v>3</v>
      </c>
      <c r="AD204" s="1" t="str">
        <f>IFERROR(FIND(AD$3,$Q204),"")</f>
        <v/>
      </c>
      <c r="AE204" s="1">
        <f>COUNT(Y204:AD204)</f>
        <v>3</v>
      </c>
      <c r="AF204" s="1">
        <f t="shared" si="3"/>
        <v>200</v>
      </c>
      <c r="AG204" s="1"/>
      <c r="AH204" s="1"/>
      <c r="AI204" s="1"/>
      <c r="AJ204" s="1"/>
      <c r="AK204" s="1"/>
    </row>
    <row r="205" spans="1:37" x14ac:dyDescent="0.3">
      <c r="A205" s="2">
        <v>369</v>
      </c>
      <c r="B205" s="2">
        <v>20</v>
      </c>
      <c r="C205" s="2">
        <v>7</v>
      </c>
      <c r="D205" s="4"/>
      <c r="E205" s="1">
        <v>4040</v>
      </c>
      <c r="F205" s="1" t="s">
        <v>3</v>
      </c>
      <c r="G205" s="1" t="s">
        <v>391</v>
      </c>
      <c r="H205" s="1">
        <v>230</v>
      </c>
      <c r="I205" s="1"/>
      <c r="J205" s="1">
        <v>1</v>
      </c>
      <c r="K205" s="1" t="s">
        <v>437</v>
      </c>
      <c r="L205" s="1">
        <v>2</v>
      </c>
      <c r="M205" s="1">
        <v>2</v>
      </c>
      <c r="N205" s="3">
        <v>0.52083333333333337</v>
      </c>
      <c r="O205" s="3">
        <v>0.55555555555555558</v>
      </c>
      <c r="P205" s="1" t="s">
        <v>10</v>
      </c>
      <c r="Q205" s="1" t="s">
        <v>20</v>
      </c>
      <c r="R205" s="1" t="s">
        <v>393</v>
      </c>
      <c r="S205" s="1">
        <v>236</v>
      </c>
      <c r="T205" s="1" t="s">
        <v>395</v>
      </c>
      <c r="U205" s="1">
        <f>IF(B205&lt;C205,C205,B205)</f>
        <v>20</v>
      </c>
      <c r="V205" s="6">
        <f>IF(B205=0,C205/U205,C205/B205)</f>
        <v>0.35</v>
      </c>
      <c r="W205" s="1"/>
      <c r="X205" s="3">
        <f>O205-N205</f>
        <v>3.472222222222221E-2</v>
      </c>
      <c r="Y205" s="1">
        <f>IFERROR(FIND(Y$3,$Q205),"")</f>
        <v>1</v>
      </c>
      <c r="Z205" s="1" t="str">
        <f>IFERROR(FIND(Z$3,$Q205),"")</f>
        <v/>
      </c>
      <c r="AA205" s="1">
        <f>IFERROR(FIND(AA$3,$Q205),"")</f>
        <v>2</v>
      </c>
      <c r="AB205" s="1" t="str">
        <f>IFERROR(FIND(AB$3,$Q205),"")</f>
        <v/>
      </c>
      <c r="AC205" s="1" t="str">
        <f>IFERROR(FIND(AC$3,$Q205),"")</f>
        <v/>
      </c>
      <c r="AD205" s="1" t="str">
        <f>IFERROR(FIND(AD$3,$Q205),"")</f>
        <v/>
      </c>
      <c r="AE205" s="1">
        <f>COUNT(Y205:AD205)</f>
        <v>2</v>
      </c>
      <c r="AF205" s="1">
        <f t="shared" si="3"/>
        <v>200</v>
      </c>
      <c r="AG205" s="1"/>
      <c r="AH205" s="1"/>
      <c r="AI205" s="1"/>
      <c r="AJ205" s="1"/>
      <c r="AK205" s="1"/>
    </row>
    <row r="206" spans="1:37" x14ac:dyDescent="0.3">
      <c r="A206" s="2">
        <v>55</v>
      </c>
      <c r="B206" s="2">
        <v>25</v>
      </c>
      <c r="C206" s="2">
        <v>26</v>
      </c>
      <c r="D206" s="4"/>
      <c r="E206" s="1">
        <v>4262</v>
      </c>
      <c r="F206" s="1" t="s">
        <v>3</v>
      </c>
      <c r="G206" s="1" t="s">
        <v>89</v>
      </c>
      <c r="H206" s="1">
        <v>230</v>
      </c>
      <c r="I206" s="1"/>
      <c r="J206" s="1">
        <v>3</v>
      </c>
      <c r="K206" s="1" t="s">
        <v>90</v>
      </c>
      <c r="L206" s="1">
        <v>3</v>
      </c>
      <c r="M206" s="1">
        <v>3</v>
      </c>
      <c r="N206" s="3">
        <v>0.52083333333333337</v>
      </c>
      <c r="O206" s="3">
        <v>0.57638888888888895</v>
      </c>
      <c r="P206" s="1" t="s">
        <v>10</v>
      </c>
      <c r="Q206" s="1" t="s">
        <v>15</v>
      </c>
      <c r="R206" s="1" t="s">
        <v>7</v>
      </c>
      <c r="S206" s="1">
        <v>303</v>
      </c>
      <c r="T206" s="1" t="s">
        <v>91</v>
      </c>
      <c r="U206" s="1">
        <f>IF(B206&lt;C206,C206,B206)</f>
        <v>26</v>
      </c>
      <c r="V206" s="6">
        <f>IF(B206=0,C206/U206,C206/B206)</f>
        <v>1.04</v>
      </c>
      <c r="W206" s="1"/>
      <c r="X206" s="3">
        <f>O206-N206</f>
        <v>5.555555555555558E-2</v>
      </c>
      <c r="Y206" s="1" t="str">
        <f>IFERROR(FIND(Y$3,$Q206),"")</f>
        <v/>
      </c>
      <c r="Z206" s="1">
        <f>IFERROR(FIND(Z$3,$Q206),"")</f>
        <v>1</v>
      </c>
      <c r="AA206" s="1" t="str">
        <f>IFERROR(FIND(AA$3,$Q206),"")</f>
        <v/>
      </c>
      <c r="AB206" s="1">
        <f>IFERROR(FIND(AB$3,$Q206),"")</f>
        <v>2</v>
      </c>
      <c r="AC206" s="1" t="str">
        <f>IFERROR(FIND(AC$3,$Q206),"")</f>
        <v/>
      </c>
      <c r="AD206" s="1" t="str">
        <f>IFERROR(FIND(AD$3,$Q206),"")</f>
        <v/>
      </c>
      <c r="AE206" s="1">
        <f>COUNT(Y206:AD206)</f>
        <v>2</v>
      </c>
      <c r="AF206" s="1">
        <f t="shared" si="3"/>
        <v>200</v>
      </c>
      <c r="AG206" s="1"/>
      <c r="AH206" s="1"/>
      <c r="AI206" s="1"/>
      <c r="AJ206" s="1"/>
      <c r="AK206" s="1"/>
    </row>
    <row r="207" spans="1:37" x14ac:dyDescent="0.3">
      <c r="A207" s="2">
        <v>238</v>
      </c>
      <c r="B207" s="2">
        <v>25</v>
      </c>
      <c r="C207" s="2">
        <v>24</v>
      </c>
      <c r="D207" s="4"/>
      <c r="E207" s="1">
        <v>4806</v>
      </c>
      <c r="F207" s="1" t="s">
        <v>3</v>
      </c>
      <c r="G207" s="1" t="s">
        <v>305</v>
      </c>
      <c r="H207" s="1">
        <v>230</v>
      </c>
      <c r="I207" s="1"/>
      <c r="J207" s="1">
        <v>1</v>
      </c>
      <c r="K207" s="1" t="s">
        <v>312</v>
      </c>
      <c r="L207" s="1">
        <v>3</v>
      </c>
      <c r="M207" s="1">
        <v>3</v>
      </c>
      <c r="N207" s="3">
        <v>0.58333333333333337</v>
      </c>
      <c r="O207" s="3">
        <v>0.63888888888888895</v>
      </c>
      <c r="P207" s="1" t="s">
        <v>10</v>
      </c>
      <c r="Q207" s="1" t="s">
        <v>15</v>
      </c>
      <c r="R207" s="1" t="s">
        <v>7</v>
      </c>
      <c r="S207" s="1">
        <v>303</v>
      </c>
      <c r="T207" s="1" t="s">
        <v>307</v>
      </c>
      <c r="U207" s="1">
        <f>IF(B207&lt;C207,C207,B207)</f>
        <v>25</v>
      </c>
      <c r="V207" s="6">
        <f>IF(B207=0,C207/U207,C207/B207)</f>
        <v>0.96</v>
      </c>
      <c r="W207" s="1" t="s">
        <v>592</v>
      </c>
      <c r="X207" s="3">
        <f>O207-N207</f>
        <v>5.555555555555558E-2</v>
      </c>
      <c r="Y207" s="1" t="str">
        <f>IFERROR(FIND(Y$3,$Q207),"")</f>
        <v/>
      </c>
      <c r="Z207" s="1">
        <f>IFERROR(FIND(Z$3,$Q207),"")</f>
        <v>1</v>
      </c>
      <c r="AA207" s="1" t="str">
        <f>IFERROR(FIND(AA$3,$Q207),"")</f>
        <v/>
      </c>
      <c r="AB207" s="1">
        <f>IFERROR(FIND(AB$3,$Q207),"")</f>
        <v>2</v>
      </c>
      <c r="AC207" s="1" t="str">
        <f>IFERROR(FIND(AC$3,$Q207),"")</f>
        <v/>
      </c>
      <c r="AD207" s="1" t="str">
        <f>IFERROR(FIND(AD$3,$Q207),"")</f>
        <v/>
      </c>
      <c r="AE207" s="1">
        <f>COUNT(Y207:AD207)</f>
        <v>2</v>
      </c>
      <c r="AF207" s="1">
        <f t="shared" si="3"/>
        <v>200</v>
      </c>
      <c r="AG207" s="1" t="s">
        <v>578</v>
      </c>
      <c r="AH207" s="1" t="s">
        <v>597</v>
      </c>
      <c r="AI207" s="1" t="s">
        <v>595</v>
      </c>
      <c r="AJ207" s="1"/>
      <c r="AK207" s="1"/>
    </row>
    <row r="208" spans="1:37" x14ac:dyDescent="0.3">
      <c r="A208" s="2">
        <v>404</v>
      </c>
      <c r="B208" s="2">
        <v>25</v>
      </c>
      <c r="C208" s="2">
        <v>25</v>
      </c>
      <c r="D208" s="4" t="s">
        <v>9</v>
      </c>
      <c r="E208" s="1">
        <v>4671</v>
      </c>
      <c r="F208" s="1" t="s">
        <v>3</v>
      </c>
      <c r="G208" s="1" t="s">
        <v>471</v>
      </c>
      <c r="H208" s="1">
        <v>231</v>
      </c>
      <c r="I208" s="1"/>
      <c r="J208" s="1">
        <v>1</v>
      </c>
      <c r="K208" s="1" t="s">
        <v>477</v>
      </c>
      <c r="L208" s="1">
        <v>3</v>
      </c>
      <c r="M208" s="1">
        <v>3</v>
      </c>
      <c r="N208" s="3">
        <v>0.39583333333333331</v>
      </c>
      <c r="O208" s="3">
        <v>0.4513888888888889</v>
      </c>
      <c r="P208" s="1" t="s">
        <v>564</v>
      </c>
      <c r="Q208" s="1" t="s">
        <v>15</v>
      </c>
      <c r="R208" s="1" t="s">
        <v>70</v>
      </c>
      <c r="S208" s="1">
        <v>350</v>
      </c>
      <c r="T208" s="1" t="s">
        <v>389</v>
      </c>
      <c r="U208" s="1">
        <f>IF(B208&lt;C208,C208,B208)</f>
        <v>25</v>
      </c>
      <c r="V208" s="6">
        <f>IF(B208=0,C208/U208,C208/B208)</f>
        <v>1</v>
      </c>
      <c r="W208" s="1"/>
      <c r="X208" s="3">
        <f>O208-N208</f>
        <v>5.555555555555558E-2</v>
      </c>
      <c r="Y208" s="1" t="str">
        <f>IFERROR(FIND(Y$3,$Q208),"")</f>
        <v/>
      </c>
      <c r="Z208" s="1">
        <f>IFERROR(FIND(Z$3,$Q208),"")</f>
        <v>1</v>
      </c>
      <c r="AA208" s="1" t="str">
        <f>IFERROR(FIND(AA$3,$Q208),"")</f>
        <v/>
      </c>
      <c r="AB208" s="1">
        <f>IFERROR(FIND(AB$3,$Q208),"")</f>
        <v>2</v>
      </c>
      <c r="AC208" s="1" t="str">
        <f>IFERROR(FIND(AC$3,$Q208),"")</f>
        <v/>
      </c>
      <c r="AD208" s="1" t="str">
        <f>IFERROR(FIND(AD$3,$Q208),"")</f>
        <v/>
      </c>
      <c r="AE208" s="1">
        <f>COUNT(Y208:AD208)</f>
        <v>2</v>
      </c>
      <c r="AF208" s="1">
        <f t="shared" si="3"/>
        <v>200</v>
      </c>
      <c r="AG208" s="1"/>
      <c r="AH208" s="1"/>
      <c r="AI208" s="1"/>
      <c r="AJ208" s="1"/>
      <c r="AK208" s="1"/>
    </row>
    <row r="209" spans="1:37" x14ac:dyDescent="0.3">
      <c r="A209" s="2">
        <v>435</v>
      </c>
      <c r="B209" s="2">
        <v>25</v>
      </c>
      <c r="C209" s="2">
        <v>13</v>
      </c>
      <c r="D209" s="4"/>
      <c r="E209" s="1">
        <v>4691</v>
      </c>
      <c r="F209" s="1" t="s">
        <v>3</v>
      </c>
      <c r="G209" s="1" t="s">
        <v>511</v>
      </c>
      <c r="H209" s="1">
        <v>231</v>
      </c>
      <c r="I209" s="1"/>
      <c r="J209" s="1">
        <v>1</v>
      </c>
      <c r="K209" s="1" t="s">
        <v>515</v>
      </c>
      <c r="L209" s="1">
        <v>3</v>
      </c>
      <c r="M209" s="1">
        <v>3</v>
      </c>
      <c r="N209" s="3">
        <v>0.39583333333333331</v>
      </c>
      <c r="O209" s="3">
        <v>0.4513888888888889</v>
      </c>
      <c r="P209" s="1" t="s">
        <v>564</v>
      </c>
      <c r="Q209" s="1" t="s">
        <v>15</v>
      </c>
      <c r="R209" s="1" t="s">
        <v>70</v>
      </c>
      <c r="S209" s="1">
        <v>480</v>
      </c>
      <c r="T209" s="1" t="s">
        <v>516</v>
      </c>
      <c r="U209" s="1">
        <f>IF(B209&lt;C209,C209,B209)</f>
        <v>25</v>
      </c>
      <c r="V209" s="6">
        <f>IF(B209=0,C209/U209,C209/B209)</f>
        <v>0.52</v>
      </c>
      <c r="W209" s="1"/>
      <c r="X209" s="3">
        <f>O209-N209</f>
        <v>5.555555555555558E-2</v>
      </c>
      <c r="Y209" s="1" t="str">
        <f>IFERROR(FIND(Y$3,$Q209),"")</f>
        <v/>
      </c>
      <c r="Z209" s="1">
        <f>IFERROR(FIND(Z$3,$Q209),"")</f>
        <v>1</v>
      </c>
      <c r="AA209" s="1" t="str">
        <f>IFERROR(FIND(AA$3,$Q209),"")</f>
        <v/>
      </c>
      <c r="AB209" s="1">
        <f>IFERROR(FIND(AB$3,$Q209),"")</f>
        <v>2</v>
      </c>
      <c r="AC209" s="1" t="str">
        <f>IFERROR(FIND(AC$3,$Q209),"")</f>
        <v/>
      </c>
      <c r="AD209" s="1" t="str">
        <f>IFERROR(FIND(AD$3,$Q209),"")</f>
        <v/>
      </c>
      <c r="AE209" s="1">
        <f>COUNT(Y209:AD209)</f>
        <v>2</v>
      </c>
      <c r="AF209" s="1">
        <f t="shared" si="3"/>
        <v>200</v>
      </c>
      <c r="AG209" s="1"/>
      <c r="AH209" s="1"/>
      <c r="AI209" s="1"/>
      <c r="AJ209" s="1"/>
      <c r="AK209" s="1"/>
    </row>
    <row r="210" spans="1:37" x14ac:dyDescent="0.3">
      <c r="A210" s="2">
        <v>239</v>
      </c>
      <c r="B210" s="2">
        <v>25</v>
      </c>
      <c r="C210" s="2">
        <v>26</v>
      </c>
      <c r="D210" s="4" t="s">
        <v>9</v>
      </c>
      <c r="E210" s="1">
        <v>4807</v>
      </c>
      <c r="F210" s="1" t="s">
        <v>3</v>
      </c>
      <c r="G210" s="1" t="s">
        <v>305</v>
      </c>
      <c r="H210" s="1">
        <v>231</v>
      </c>
      <c r="I210" s="1"/>
      <c r="J210" s="1">
        <v>1</v>
      </c>
      <c r="K210" s="1" t="s">
        <v>313</v>
      </c>
      <c r="L210" s="1">
        <v>3</v>
      </c>
      <c r="M210" s="1">
        <v>3</v>
      </c>
      <c r="N210" s="3">
        <v>0.60416666666666663</v>
      </c>
      <c r="O210" s="3">
        <v>0.63888888888888895</v>
      </c>
      <c r="P210" s="1" t="s">
        <v>10</v>
      </c>
      <c r="Q210" s="1" t="s">
        <v>6</v>
      </c>
      <c r="R210" s="1" t="s">
        <v>7</v>
      </c>
      <c r="S210" s="1">
        <v>305</v>
      </c>
      <c r="T210" s="1" t="s">
        <v>307</v>
      </c>
      <c r="U210" s="1">
        <f>IF(B210&lt;C210,C210,B210)</f>
        <v>26</v>
      </c>
      <c r="V210" s="6">
        <f>IF(B210=0,C210/U210,C210/B210)</f>
        <v>1.04</v>
      </c>
      <c r="W210" s="1" t="s">
        <v>592</v>
      </c>
      <c r="X210" s="3">
        <f>O210-N210</f>
        <v>3.4722222222222321E-2</v>
      </c>
      <c r="Y210" s="1">
        <f>IFERROR(FIND(Y$3,$Q210),"")</f>
        <v>1</v>
      </c>
      <c r="Z210" s="1" t="str">
        <f>IFERROR(FIND(Z$3,$Q210),"")</f>
        <v/>
      </c>
      <c r="AA210" s="1">
        <f>IFERROR(FIND(AA$3,$Q210),"")</f>
        <v>2</v>
      </c>
      <c r="AB210" s="1" t="str">
        <f>IFERROR(FIND(AB$3,$Q210),"")</f>
        <v/>
      </c>
      <c r="AC210" s="1">
        <f>IFERROR(FIND(AC$3,$Q210),"")</f>
        <v>3</v>
      </c>
      <c r="AD210" s="1" t="str">
        <f>IFERROR(FIND(AD$3,$Q210),"")</f>
        <v/>
      </c>
      <c r="AE210" s="1">
        <f>COUNT(Y210:AD210)</f>
        <v>3</v>
      </c>
      <c r="AF210" s="1">
        <f t="shared" si="3"/>
        <v>200</v>
      </c>
      <c r="AG210" s="1" t="s">
        <v>588</v>
      </c>
      <c r="AH210" s="1" t="s">
        <v>598</v>
      </c>
      <c r="AI210" s="1" t="s">
        <v>598</v>
      </c>
      <c r="AJ210" s="1"/>
      <c r="AK210" s="1"/>
    </row>
    <row r="211" spans="1:37" x14ac:dyDescent="0.3">
      <c r="A211" s="2">
        <v>191</v>
      </c>
      <c r="B211" s="2">
        <v>24</v>
      </c>
      <c r="C211" s="2">
        <v>19</v>
      </c>
      <c r="D211" s="4"/>
      <c r="E211" s="1">
        <v>4345</v>
      </c>
      <c r="F211" s="1" t="s">
        <v>3</v>
      </c>
      <c r="G211" s="1" t="s">
        <v>251</v>
      </c>
      <c r="H211" s="1">
        <v>232</v>
      </c>
      <c r="I211" s="1"/>
      <c r="J211" s="1">
        <v>1</v>
      </c>
      <c r="K211" s="1" t="s">
        <v>254</v>
      </c>
      <c r="L211" s="1">
        <v>3</v>
      </c>
      <c r="M211" s="1">
        <v>3</v>
      </c>
      <c r="N211" s="3">
        <v>0.375</v>
      </c>
      <c r="O211" s="3">
        <v>0.40972222222222227</v>
      </c>
      <c r="P211" s="1" t="s">
        <v>564</v>
      </c>
      <c r="Q211" s="1" t="s">
        <v>6</v>
      </c>
      <c r="R211" s="1" t="s">
        <v>116</v>
      </c>
      <c r="S211" s="1" t="s">
        <v>116</v>
      </c>
      <c r="T211" s="1" t="s">
        <v>255</v>
      </c>
      <c r="U211" s="1">
        <f>IF(B211&lt;C211,C211,B211)</f>
        <v>24</v>
      </c>
      <c r="V211" s="6">
        <f>IF(B211=0,C211/U211,C211/B211)</f>
        <v>0.79166666666666663</v>
      </c>
      <c r="W211" s="1"/>
      <c r="X211" s="3">
        <f>O211-N211</f>
        <v>3.4722222222222265E-2</v>
      </c>
      <c r="Y211" s="1">
        <f>IFERROR(FIND(Y$3,$Q211),"")</f>
        <v>1</v>
      </c>
      <c r="Z211" s="1" t="str">
        <f>IFERROR(FIND(Z$3,$Q211),"")</f>
        <v/>
      </c>
      <c r="AA211" s="1">
        <f>IFERROR(FIND(AA$3,$Q211),"")</f>
        <v>2</v>
      </c>
      <c r="AB211" s="1" t="str">
        <f>IFERROR(FIND(AB$3,$Q211),"")</f>
        <v/>
      </c>
      <c r="AC211" s="1">
        <f>IFERROR(FIND(AC$3,$Q211),"")</f>
        <v>3</v>
      </c>
      <c r="AD211" s="1" t="str">
        <f>IFERROR(FIND(AD$3,$Q211),"")</f>
        <v/>
      </c>
      <c r="AE211" s="1">
        <f>COUNT(Y211:AD211)</f>
        <v>3</v>
      </c>
      <c r="AF211" s="1">
        <f t="shared" si="3"/>
        <v>200</v>
      </c>
      <c r="AG211" s="1"/>
      <c r="AH211" s="1"/>
      <c r="AI211" s="1"/>
      <c r="AJ211" s="1"/>
      <c r="AK211" s="1"/>
    </row>
    <row r="212" spans="1:37" x14ac:dyDescent="0.3">
      <c r="A212" s="2">
        <v>163</v>
      </c>
      <c r="B212" s="2">
        <v>15</v>
      </c>
      <c r="C212" s="2">
        <v>10</v>
      </c>
      <c r="D212" s="4"/>
      <c r="E212" s="1">
        <v>4622</v>
      </c>
      <c r="F212" s="1" t="s">
        <v>3</v>
      </c>
      <c r="G212" s="1" t="s">
        <v>209</v>
      </c>
      <c r="H212" s="1">
        <v>232</v>
      </c>
      <c r="I212" s="1"/>
      <c r="J212" s="1">
        <v>1</v>
      </c>
      <c r="K212" s="1" t="s">
        <v>217</v>
      </c>
      <c r="L212" s="1">
        <v>1</v>
      </c>
      <c r="M212" s="1">
        <v>1</v>
      </c>
      <c r="N212" s="3">
        <v>0.60416666666666663</v>
      </c>
      <c r="O212" s="3">
        <v>0.63888888888888895</v>
      </c>
      <c r="P212" s="1" t="s">
        <v>10</v>
      </c>
      <c r="Q212" s="1" t="s">
        <v>66</v>
      </c>
      <c r="R212" s="1" t="s">
        <v>197</v>
      </c>
      <c r="S212" s="1">
        <v>110</v>
      </c>
      <c r="T212" s="1" t="s">
        <v>218</v>
      </c>
      <c r="U212" s="1">
        <f>IF(B212&lt;C212,C212,B212)</f>
        <v>15</v>
      </c>
      <c r="V212" s="6">
        <f>IF(B212=0,C212/U212,C212/B212)</f>
        <v>0.66666666666666663</v>
      </c>
      <c r="W212" s="1"/>
      <c r="X212" s="3">
        <f>O212-N212</f>
        <v>3.4722222222222321E-2</v>
      </c>
      <c r="Y212" s="1" t="str">
        <f>IFERROR(FIND(Y$3,$Q212),"")</f>
        <v/>
      </c>
      <c r="Z212" s="1" t="str">
        <f>IFERROR(FIND(Z$3,$Q212),"")</f>
        <v/>
      </c>
      <c r="AA212" s="1">
        <f>IFERROR(FIND(AA$3,$Q212),"")</f>
        <v>1</v>
      </c>
      <c r="AB212" s="1" t="str">
        <f>IFERROR(FIND(AB$3,$Q212),"")</f>
        <v/>
      </c>
      <c r="AC212" s="1" t="str">
        <f>IFERROR(FIND(AC$3,$Q212),"")</f>
        <v/>
      </c>
      <c r="AD212" s="1" t="str">
        <f>IFERROR(FIND(AD$3,$Q212),"")</f>
        <v/>
      </c>
      <c r="AE212" s="1">
        <f>COUNT(Y212:AD212)</f>
        <v>1</v>
      </c>
      <c r="AF212" s="1">
        <f t="shared" si="3"/>
        <v>200</v>
      </c>
      <c r="AG212" s="1"/>
      <c r="AH212" s="1"/>
      <c r="AI212" s="1"/>
      <c r="AJ212" s="1"/>
      <c r="AK212" s="1"/>
    </row>
    <row r="213" spans="1:37" x14ac:dyDescent="0.3">
      <c r="A213" s="2">
        <v>164</v>
      </c>
      <c r="B213" s="2">
        <v>15</v>
      </c>
      <c r="C213" s="2">
        <v>9</v>
      </c>
      <c r="D213" s="4"/>
      <c r="E213" s="1">
        <v>4623</v>
      </c>
      <c r="F213" s="1" t="s">
        <v>3</v>
      </c>
      <c r="G213" s="1" t="s">
        <v>209</v>
      </c>
      <c r="H213" s="1">
        <v>233</v>
      </c>
      <c r="I213" s="1"/>
      <c r="J213" s="1">
        <v>1</v>
      </c>
      <c r="K213" s="1" t="s">
        <v>219</v>
      </c>
      <c r="L213" s="1">
        <v>1</v>
      </c>
      <c r="M213" s="1">
        <v>1</v>
      </c>
      <c r="N213" s="3">
        <v>0.64583333333333337</v>
      </c>
      <c r="O213" s="3">
        <v>0.68055555555555547</v>
      </c>
      <c r="P213" s="1" t="s">
        <v>10</v>
      </c>
      <c r="Q213" s="1" t="s">
        <v>66</v>
      </c>
      <c r="R213" s="1" t="s">
        <v>197</v>
      </c>
      <c r="S213" s="1">
        <v>110</v>
      </c>
      <c r="T213" s="1" t="s">
        <v>220</v>
      </c>
      <c r="U213" s="1">
        <f>IF(B213&lt;C213,C213,B213)</f>
        <v>15</v>
      </c>
      <c r="V213" s="6">
        <f>IF(B213=0,C213/U213,C213/B213)</f>
        <v>0.6</v>
      </c>
      <c r="W213" s="1"/>
      <c r="X213" s="3">
        <f>O213-N213</f>
        <v>3.4722222222222099E-2</v>
      </c>
      <c r="Y213" s="1" t="str">
        <f>IFERROR(FIND(Y$3,$Q213),"")</f>
        <v/>
      </c>
      <c r="Z213" s="1" t="str">
        <f>IFERROR(FIND(Z$3,$Q213),"")</f>
        <v/>
      </c>
      <c r="AA213" s="1">
        <f>IFERROR(FIND(AA$3,$Q213),"")</f>
        <v>1</v>
      </c>
      <c r="AB213" s="1" t="str">
        <f>IFERROR(FIND(AB$3,$Q213),"")</f>
        <v/>
      </c>
      <c r="AC213" s="1" t="str">
        <f>IFERROR(FIND(AC$3,$Q213),"")</f>
        <v/>
      </c>
      <c r="AD213" s="1" t="str">
        <f>IFERROR(FIND(AD$3,$Q213),"")</f>
        <v/>
      </c>
      <c r="AE213" s="1">
        <f>COUNT(Y213:AD213)</f>
        <v>1</v>
      </c>
      <c r="AF213" s="1">
        <f t="shared" si="3"/>
        <v>200</v>
      </c>
      <c r="AG213" s="1"/>
      <c r="AH213" s="1"/>
      <c r="AI213" s="1"/>
      <c r="AJ213" s="1"/>
      <c r="AK213" s="1"/>
    </row>
    <row r="214" spans="1:37" x14ac:dyDescent="0.3">
      <c r="A214" s="2">
        <v>92</v>
      </c>
      <c r="B214" s="2">
        <v>16</v>
      </c>
      <c r="C214" s="2">
        <v>10</v>
      </c>
      <c r="D214" s="4"/>
      <c r="E214" s="1">
        <v>4471</v>
      </c>
      <c r="F214" s="1" t="s">
        <v>3</v>
      </c>
      <c r="G214" s="1" t="s">
        <v>121</v>
      </c>
      <c r="H214" s="1">
        <v>234</v>
      </c>
      <c r="I214" s="1" t="s">
        <v>559</v>
      </c>
      <c r="J214" s="1">
        <v>1</v>
      </c>
      <c r="K214" s="1" t="s">
        <v>129</v>
      </c>
      <c r="L214" s="1">
        <v>1</v>
      </c>
      <c r="M214" s="1">
        <v>1</v>
      </c>
      <c r="N214" s="3">
        <v>0.33333333333333331</v>
      </c>
      <c r="O214" s="3">
        <v>0.4513888888888889</v>
      </c>
      <c r="P214" s="1" t="s">
        <v>564</v>
      </c>
      <c r="Q214" s="1" t="s">
        <v>2</v>
      </c>
      <c r="R214" s="1" t="s">
        <v>58</v>
      </c>
      <c r="S214" s="1">
        <v>103</v>
      </c>
      <c r="T214" s="1" t="s">
        <v>128</v>
      </c>
      <c r="U214" s="1">
        <f>IF(B214&lt;C214,C214,B214)</f>
        <v>16</v>
      </c>
      <c r="V214" s="6">
        <f>IF(B214=0,C214/U214,C214/B214)</f>
        <v>0.625</v>
      </c>
      <c r="W214" s="1"/>
      <c r="X214" s="3">
        <f>O214-N214</f>
        <v>0.11805555555555558</v>
      </c>
      <c r="Y214" s="1" t="str">
        <f>IFERROR(FIND(Y$3,$Q214),"")</f>
        <v/>
      </c>
      <c r="Z214" s="1">
        <f>IFERROR(FIND(Z$3,$Q214),"")</f>
        <v>1</v>
      </c>
      <c r="AA214" s="1" t="str">
        <f>IFERROR(FIND(AA$3,$Q214),"")</f>
        <v/>
      </c>
      <c r="AB214" s="1" t="str">
        <f>IFERROR(FIND(AB$3,$Q214),"")</f>
        <v/>
      </c>
      <c r="AC214" s="1" t="str">
        <f>IFERROR(FIND(AC$3,$Q214),"")</f>
        <v/>
      </c>
      <c r="AD214" s="1" t="str">
        <f>IFERROR(FIND(AD$3,$Q214),"")</f>
        <v/>
      </c>
      <c r="AE214" s="1">
        <f>COUNT(Y214:AD214)</f>
        <v>1</v>
      </c>
      <c r="AF214" s="1">
        <f t="shared" si="3"/>
        <v>200</v>
      </c>
      <c r="AG214" s="1"/>
      <c r="AH214" s="1"/>
      <c r="AI214" s="1"/>
      <c r="AJ214" s="1"/>
      <c r="AK214" s="1"/>
    </row>
    <row r="215" spans="1:37" x14ac:dyDescent="0.3">
      <c r="A215" s="2">
        <v>91</v>
      </c>
      <c r="B215" s="2">
        <v>27</v>
      </c>
      <c r="C215" s="2">
        <v>10</v>
      </c>
      <c r="D215" s="4"/>
      <c r="E215" s="1">
        <v>4470</v>
      </c>
      <c r="F215" s="1" t="s">
        <v>3</v>
      </c>
      <c r="G215" s="1" t="s">
        <v>121</v>
      </c>
      <c r="H215" s="1">
        <v>234</v>
      </c>
      <c r="I215" s="1"/>
      <c r="J215" s="1">
        <v>1</v>
      </c>
      <c r="K215" s="1" t="s">
        <v>127</v>
      </c>
      <c r="L215" s="1">
        <v>3</v>
      </c>
      <c r="M215" s="1">
        <v>3</v>
      </c>
      <c r="N215" s="3">
        <v>0.33333333333333331</v>
      </c>
      <c r="O215" s="3">
        <v>0.36805555555555558</v>
      </c>
      <c r="P215" s="1" t="s">
        <v>564</v>
      </c>
      <c r="Q215" s="1" t="s">
        <v>6</v>
      </c>
      <c r="R215" s="1" t="s">
        <v>58</v>
      </c>
      <c r="S215" s="1">
        <v>19</v>
      </c>
      <c r="T215" s="1" t="s">
        <v>128</v>
      </c>
      <c r="U215" s="1">
        <f>IF(B215&lt;C215,C215,B215)</f>
        <v>27</v>
      </c>
      <c r="V215" s="6">
        <f>IF(B215=0,C215/U215,C215/B215)</f>
        <v>0.37037037037037035</v>
      </c>
      <c r="W215" s="1"/>
      <c r="X215" s="3">
        <f>O215-N215</f>
        <v>3.4722222222222265E-2</v>
      </c>
      <c r="Y215" s="1">
        <f>IFERROR(FIND(Y$3,$Q215),"")</f>
        <v>1</v>
      </c>
      <c r="Z215" s="1" t="str">
        <f>IFERROR(FIND(Z$3,$Q215),"")</f>
        <v/>
      </c>
      <c r="AA215" s="1">
        <f>IFERROR(FIND(AA$3,$Q215),"")</f>
        <v>2</v>
      </c>
      <c r="AB215" s="1" t="str">
        <f>IFERROR(FIND(AB$3,$Q215),"")</f>
        <v/>
      </c>
      <c r="AC215" s="1">
        <f>IFERROR(FIND(AC$3,$Q215),"")</f>
        <v>3</v>
      </c>
      <c r="AD215" s="1" t="str">
        <f>IFERROR(FIND(AD$3,$Q215),"")</f>
        <v/>
      </c>
      <c r="AE215" s="1">
        <f>COUNT(Y215:AD215)</f>
        <v>3</v>
      </c>
      <c r="AF215" s="1">
        <f t="shared" si="3"/>
        <v>200</v>
      </c>
      <c r="AG215" s="1"/>
      <c r="AH215" s="1"/>
      <c r="AI215" s="1"/>
      <c r="AJ215" s="1"/>
      <c r="AK215" s="1"/>
    </row>
    <row r="216" spans="1:37" x14ac:dyDescent="0.3">
      <c r="A216" s="2">
        <v>206</v>
      </c>
      <c r="B216" s="2">
        <v>25</v>
      </c>
      <c r="C216" s="2">
        <v>25</v>
      </c>
      <c r="D216" s="4" t="s">
        <v>9</v>
      </c>
      <c r="E216" s="1">
        <v>4175</v>
      </c>
      <c r="F216" s="1" t="s">
        <v>3</v>
      </c>
      <c r="G216" s="1" t="s">
        <v>262</v>
      </c>
      <c r="H216" s="1">
        <v>234</v>
      </c>
      <c r="I216" s="1"/>
      <c r="J216" s="1">
        <v>1</v>
      </c>
      <c r="K216" s="1" t="s">
        <v>271</v>
      </c>
      <c r="L216" s="1">
        <v>3</v>
      </c>
      <c r="M216" s="1">
        <v>3</v>
      </c>
      <c r="N216" s="3">
        <v>0.52083333333333337</v>
      </c>
      <c r="O216" s="3">
        <v>0.57638888888888895</v>
      </c>
      <c r="P216" s="1" t="s">
        <v>10</v>
      </c>
      <c r="Q216" s="1" t="s">
        <v>15</v>
      </c>
      <c r="R216" s="1" t="s">
        <v>146</v>
      </c>
      <c r="S216" s="1">
        <v>512</v>
      </c>
      <c r="T216" s="1" t="s">
        <v>267</v>
      </c>
      <c r="U216" s="1">
        <f>IF(B216&lt;C216,C216,B216)</f>
        <v>25</v>
      </c>
      <c r="V216" s="6">
        <f>IF(B216=0,C216/U216,C216/B216)</f>
        <v>1</v>
      </c>
      <c r="W216" s="1" t="s">
        <v>592</v>
      </c>
      <c r="X216" s="3">
        <f>O216-N216</f>
        <v>5.555555555555558E-2</v>
      </c>
      <c r="Y216" s="1" t="str">
        <f>IFERROR(FIND(Y$3,$Q216),"")</f>
        <v/>
      </c>
      <c r="Z216" s="1">
        <f>IFERROR(FIND(Z$3,$Q216),"")</f>
        <v>1</v>
      </c>
      <c r="AA216" s="1" t="str">
        <f>IFERROR(FIND(AA$3,$Q216),"")</f>
        <v/>
      </c>
      <c r="AB216" s="1">
        <f>IFERROR(FIND(AB$3,$Q216),"")</f>
        <v>2</v>
      </c>
      <c r="AC216" s="1" t="str">
        <f>IFERROR(FIND(AC$3,$Q216),"")</f>
        <v/>
      </c>
      <c r="AD216" s="1" t="str">
        <f>IFERROR(FIND(AD$3,$Q216),"")</f>
        <v/>
      </c>
      <c r="AE216" s="1">
        <f>COUNT(Y216:AD216)</f>
        <v>2</v>
      </c>
      <c r="AF216" s="1">
        <f t="shared" si="3"/>
        <v>200</v>
      </c>
      <c r="AG216" s="1" t="s">
        <v>585</v>
      </c>
      <c r="AH216" s="1" t="s">
        <v>597</v>
      </c>
      <c r="AI216" s="1" t="s">
        <v>595</v>
      </c>
      <c r="AJ216" s="1"/>
      <c r="AK216" s="1"/>
    </row>
    <row r="217" spans="1:37" x14ac:dyDescent="0.3">
      <c r="A217" s="2">
        <v>165</v>
      </c>
      <c r="B217" s="2">
        <v>15</v>
      </c>
      <c r="C217" s="2">
        <v>9</v>
      </c>
      <c r="D217" s="4"/>
      <c r="E217" s="1">
        <v>4624</v>
      </c>
      <c r="F217" s="1" t="s">
        <v>3</v>
      </c>
      <c r="G217" s="1" t="s">
        <v>209</v>
      </c>
      <c r="H217" s="1">
        <v>234</v>
      </c>
      <c r="I217" s="1"/>
      <c r="J217" s="1">
        <v>1</v>
      </c>
      <c r="K217" s="1" t="s">
        <v>221</v>
      </c>
      <c r="L217" s="1">
        <v>1</v>
      </c>
      <c r="M217" s="1">
        <v>1</v>
      </c>
      <c r="N217" s="3">
        <v>0.6875</v>
      </c>
      <c r="O217" s="3">
        <v>0.72222222222222221</v>
      </c>
      <c r="P217" s="1" t="s">
        <v>10</v>
      </c>
      <c r="Q217" s="1" t="s">
        <v>66</v>
      </c>
      <c r="R217" s="1" t="s">
        <v>197</v>
      </c>
      <c r="S217" s="1">
        <v>110</v>
      </c>
      <c r="T217" s="1" t="s">
        <v>222</v>
      </c>
      <c r="U217" s="1">
        <f>IF(B217&lt;C217,C217,B217)</f>
        <v>15</v>
      </c>
      <c r="V217" s="6">
        <f>IF(B217=0,C217/U217,C217/B217)</f>
        <v>0.6</v>
      </c>
      <c r="W217" s="1"/>
      <c r="X217" s="3">
        <f>O217-N217</f>
        <v>3.472222222222221E-2</v>
      </c>
      <c r="Y217" s="1" t="str">
        <f>IFERROR(FIND(Y$3,$Q217),"")</f>
        <v/>
      </c>
      <c r="Z217" s="1" t="str">
        <f>IFERROR(FIND(Z$3,$Q217),"")</f>
        <v/>
      </c>
      <c r="AA217" s="1">
        <f>IFERROR(FIND(AA$3,$Q217),"")</f>
        <v>1</v>
      </c>
      <c r="AB217" s="1" t="str">
        <f>IFERROR(FIND(AB$3,$Q217),"")</f>
        <v/>
      </c>
      <c r="AC217" s="1" t="str">
        <f>IFERROR(FIND(AC$3,$Q217),"")</f>
        <v/>
      </c>
      <c r="AD217" s="1" t="str">
        <f>IFERROR(FIND(AD$3,$Q217),"")</f>
        <v/>
      </c>
      <c r="AE217" s="1">
        <f>COUNT(Y217:AD217)</f>
        <v>1</v>
      </c>
      <c r="AF217" s="1">
        <f t="shared" si="3"/>
        <v>200</v>
      </c>
      <c r="AG217" s="1"/>
      <c r="AH217" s="1"/>
      <c r="AI217" s="1"/>
      <c r="AJ217" s="1"/>
      <c r="AK217" s="1"/>
    </row>
    <row r="218" spans="1:37" x14ac:dyDescent="0.3">
      <c r="A218" s="2">
        <v>285</v>
      </c>
      <c r="B218" s="2">
        <v>25</v>
      </c>
      <c r="C218" s="2">
        <v>25</v>
      </c>
      <c r="D218" s="4" t="s">
        <v>9</v>
      </c>
      <c r="E218" s="1">
        <v>5053</v>
      </c>
      <c r="F218" s="1" t="s">
        <v>3</v>
      </c>
      <c r="G218" s="1" t="s">
        <v>343</v>
      </c>
      <c r="H218" s="1">
        <v>235</v>
      </c>
      <c r="I218" s="1"/>
      <c r="J218" s="1">
        <v>7</v>
      </c>
      <c r="K218" s="1" t="s">
        <v>352</v>
      </c>
      <c r="L218" s="1">
        <v>3</v>
      </c>
      <c r="M218" s="1">
        <v>3</v>
      </c>
      <c r="N218" s="3">
        <v>0.375</v>
      </c>
      <c r="O218" s="3">
        <v>0.40972222222222227</v>
      </c>
      <c r="P218" s="1" t="s">
        <v>564</v>
      </c>
      <c r="Q218" s="1" t="s">
        <v>6</v>
      </c>
      <c r="R218" s="1" t="s">
        <v>146</v>
      </c>
      <c r="S218" s="1">
        <v>340</v>
      </c>
      <c r="T218" s="1" t="s">
        <v>295</v>
      </c>
      <c r="U218" s="1">
        <f>IF(B218&lt;C218,C218,B218)</f>
        <v>25</v>
      </c>
      <c r="V218" s="6">
        <f>IF(B218=0,C218/U218,C218/B218)</f>
        <v>1</v>
      </c>
      <c r="W218" s="1" t="s">
        <v>592</v>
      </c>
      <c r="X218" s="3">
        <f>O218-N218</f>
        <v>3.4722222222222265E-2</v>
      </c>
      <c r="Y218" s="1">
        <f>IFERROR(FIND(Y$3,$Q218),"")</f>
        <v>1</v>
      </c>
      <c r="Z218" s="1" t="str">
        <f>IFERROR(FIND(Z$3,$Q218),"")</f>
        <v/>
      </c>
      <c r="AA218" s="1">
        <f>IFERROR(FIND(AA$3,$Q218),"")</f>
        <v>2</v>
      </c>
      <c r="AB218" s="1" t="str">
        <f>IFERROR(FIND(AB$3,$Q218),"")</f>
        <v/>
      </c>
      <c r="AC218" s="1">
        <f>IFERROR(FIND(AC$3,$Q218),"")</f>
        <v>3</v>
      </c>
      <c r="AD218" s="1" t="str">
        <f>IFERROR(FIND(AD$3,$Q218),"")</f>
        <v/>
      </c>
      <c r="AE218" s="1">
        <f>COUNT(Y218:AD218)</f>
        <v>3</v>
      </c>
      <c r="AF218" s="1">
        <f t="shared" si="3"/>
        <v>200</v>
      </c>
      <c r="AG218" s="1" t="s">
        <v>579</v>
      </c>
      <c r="AH218" s="1" t="s">
        <v>597</v>
      </c>
      <c r="AI218" s="1" t="s">
        <v>599</v>
      </c>
      <c r="AJ218" s="1"/>
      <c r="AK218" s="1"/>
    </row>
    <row r="219" spans="1:37" x14ac:dyDescent="0.3">
      <c r="A219" s="2">
        <v>256</v>
      </c>
      <c r="B219" s="2">
        <v>25</v>
      </c>
      <c r="C219" s="2">
        <v>23</v>
      </c>
      <c r="D219" s="4"/>
      <c r="E219" s="1">
        <v>4492</v>
      </c>
      <c r="F219" s="1" t="s">
        <v>3</v>
      </c>
      <c r="G219" s="1" t="s">
        <v>326</v>
      </c>
      <c r="H219" s="1">
        <v>235</v>
      </c>
      <c r="I219" s="1"/>
      <c r="J219" s="1">
        <v>1</v>
      </c>
      <c r="K219" s="1" t="s">
        <v>334</v>
      </c>
      <c r="L219" s="1">
        <v>3</v>
      </c>
      <c r="M219" s="1">
        <v>3</v>
      </c>
      <c r="N219" s="3">
        <v>0.39583333333333331</v>
      </c>
      <c r="O219" s="3">
        <v>0.4513888888888889</v>
      </c>
      <c r="P219" s="1" t="s">
        <v>564</v>
      </c>
      <c r="Q219" s="1" t="s">
        <v>15</v>
      </c>
      <c r="R219" s="1" t="s">
        <v>33</v>
      </c>
      <c r="S219" s="1">
        <v>206</v>
      </c>
      <c r="T219" s="1" t="s">
        <v>329</v>
      </c>
      <c r="U219" s="1">
        <f>IF(B219&lt;C219,C219,B219)</f>
        <v>25</v>
      </c>
      <c r="V219" s="6">
        <f>IF(B219=0,C219/U219,C219/B219)</f>
        <v>0.92</v>
      </c>
      <c r="W219" s="1"/>
      <c r="X219" s="3">
        <f>O219-N219</f>
        <v>5.555555555555558E-2</v>
      </c>
      <c r="Y219" s="1" t="str">
        <f>IFERROR(FIND(Y$3,$Q219),"")</f>
        <v/>
      </c>
      <c r="Z219" s="1">
        <f>IFERROR(FIND(Z$3,$Q219),"")</f>
        <v>1</v>
      </c>
      <c r="AA219" s="1" t="str">
        <f>IFERROR(FIND(AA$3,$Q219),"")</f>
        <v/>
      </c>
      <c r="AB219" s="1">
        <f>IFERROR(FIND(AB$3,$Q219),"")</f>
        <v>2</v>
      </c>
      <c r="AC219" s="1" t="str">
        <f>IFERROR(FIND(AC$3,$Q219),"")</f>
        <v/>
      </c>
      <c r="AD219" s="1" t="str">
        <f>IFERROR(FIND(AD$3,$Q219),"")</f>
        <v/>
      </c>
      <c r="AE219" s="1">
        <f>COUNT(Y219:AD219)</f>
        <v>2</v>
      </c>
      <c r="AF219" s="1">
        <f t="shared" si="3"/>
        <v>200</v>
      </c>
      <c r="AG219" s="1"/>
      <c r="AH219" s="1"/>
      <c r="AI219" s="1"/>
      <c r="AJ219" s="1"/>
      <c r="AK219" s="1"/>
    </row>
    <row r="220" spans="1:37" x14ac:dyDescent="0.3">
      <c r="A220" s="2">
        <v>281</v>
      </c>
      <c r="B220" s="2">
        <v>25</v>
      </c>
      <c r="C220" s="2">
        <v>25</v>
      </c>
      <c r="D220" s="4" t="s">
        <v>9</v>
      </c>
      <c r="E220" s="1">
        <v>4825</v>
      </c>
      <c r="F220" s="1" t="s">
        <v>3</v>
      </c>
      <c r="G220" s="1" t="s">
        <v>343</v>
      </c>
      <c r="H220" s="1">
        <v>235</v>
      </c>
      <c r="I220" s="1"/>
      <c r="J220" s="1">
        <v>2</v>
      </c>
      <c r="K220" s="1" t="s">
        <v>349</v>
      </c>
      <c r="L220" s="1">
        <v>3</v>
      </c>
      <c r="M220" s="1">
        <v>3</v>
      </c>
      <c r="N220" s="3">
        <v>0.41666666666666669</v>
      </c>
      <c r="O220" s="3">
        <v>0.4513888888888889</v>
      </c>
      <c r="P220" s="1" t="s">
        <v>564</v>
      </c>
      <c r="Q220" s="1" t="s">
        <v>6</v>
      </c>
      <c r="R220" s="1" t="s">
        <v>146</v>
      </c>
      <c r="S220" s="1">
        <v>411</v>
      </c>
      <c r="T220" s="1" t="s">
        <v>317</v>
      </c>
      <c r="U220" s="1">
        <f>IF(B220&lt;C220,C220,B220)</f>
        <v>25</v>
      </c>
      <c r="V220" s="6">
        <f>IF(B220=0,C220/U220,C220/B220)</f>
        <v>1</v>
      </c>
      <c r="W220" s="1" t="s">
        <v>592</v>
      </c>
      <c r="X220" s="3">
        <f>O220-N220</f>
        <v>3.472222222222221E-2</v>
      </c>
      <c r="Y220" s="1">
        <f>IFERROR(FIND(Y$3,$Q220),"")</f>
        <v>1</v>
      </c>
      <c r="Z220" s="1" t="str">
        <f>IFERROR(FIND(Z$3,$Q220),"")</f>
        <v/>
      </c>
      <c r="AA220" s="1">
        <f>IFERROR(FIND(AA$3,$Q220),"")</f>
        <v>2</v>
      </c>
      <c r="AB220" s="1" t="str">
        <f>IFERROR(FIND(AB$3,$Q220),"")</f>
        <v/>
      </c>
      <c r="AC220" s="1">
        <f>IFERROR(FIND(AC$3,$Q220),"")</f>
        <v>3</v>
      </c>
      <c r="AD220" s="1" t="str">
        <f>IFERROR(FIND(AD$3,$Q220),"")</f>
        <v/>
      </c>
      <c r="AE220" s="1">
        <f>COUNT(Y220:AD220)</f>
        <v>3</v>
      </c>
      <c r="AF220" s="1">
        <f t="shared" si="3"/>
        <v>200</v>
      </c>
      <c r="AG220" s="1" t="s">
        <v>579</v>
      </c>
      <c r="AH220" s="1" t="s">
        <v>597</v>
      </c>
      <c r="AI220" s="1" t="s">
        <v>599</v>
      </c>
      <c r="AJ220" s="1"/>
      <c r="AK220" s="1"/>
    </row>
    <row r="221" spans="1:37" x14ac:dyDescent="0.3">
      <c r="A221" s="2">
        <v>11</v>
      </c>
      <c r="B221" s="2">
        <v>15</v>
      </c>
      <c r="C221" s="2">
        <v>6</v>
      </c>
      <c r="D221" s="4"/>
      <c r="E221" s="1">
        <v>5067</v>
      </c>
      <c r="F221" s="1" t="s">
        <v>3</v>
      </c>
      <c r="G221" s="1" t="s">
        <v>18</v>
      </c>
      <c r="H221" s="1">
        <v>235</v>
      </c>
      <c r="I221" s="1"/>
      <c r="J221" s="1">
        <v>1</v>
      </c>
      <c r="K221" s="1" t="s">
        <v>24</v>
      </c>
      <c r="L221" s="1">
        <v>1</v>
      </c>
      <c r="M221" s="1">
        <v>1</v>
      </c>
      <c r="N221" s="3">
        <v>0.45833333333333331</v>
      </c>
      <c r="O221" s="3">
        <v>0.49305555555555558</v>
      </c>
      <c r="P221" s="1" t="s">
        <v>564</v>
      </c>
      <c r="Q221" s="1" t="s">
        <v>25</v>
      </c>
      <c r="R221" s="1" t="s">
        <v>26</v>
      </c>
      <c r="S221" s="1">
        <v>102</v>
      </c>
      <c r="T221" s="1" t="s">
        <v>27</v>
      </c>
      <c r="U221" s="1">
        <f>IF(B221&lt;C221,C221,B221)</f>
        <v>15</v>
      </c>
      <c r="V221" s="6">
        <f>IF(B221=0,C221/U221,C221/B221)</f>
        <v>0.4</v>
      </c>
      <c r="W221" s="1"/>
      <c r="X221" s="3">
        <f>O221-N221</f>
        <v>3.4722222222222265E-2</v>
      </c>
      <c r="Y221" s="1">
        <f>IFERROR(FIND(Y$3,$Q221),"")</f>
        <v>1</v>
      </c>
      <c r="Z221" s="1" t="str">
        <f>IFERROR(FIND(Z$3,$Q221),"")</f>
        <v/>
      </c>
      <c r="AA221" s="1" t="str">
        <f>IFERROR(FIND(AA$3,$Q221),"")</f>
        <v/>
      </c>
      <c r="AB221" s="1" t="str">
        <f>IFERROR(FIND(AB$3,$Q221),"")</f>
        <v/>
      </c>
      <c r="AC221" s="1" t="str">
        <f>IFERROR(FIND(AC$3,$Q221),"")</f>
        <v/>
      </c>
      <c r="AD221" s="1" t="str">
        <f>IFERROR(FIND(AD$3,$Q221),"")</f>
        <v/>
      </c>
      <c r="AE221" s="1">
        <f>COUNT(Y221:AD221)</f>
        <v>1</v>
      </c>
      <c r="AF221" s="1">
        <f t="shared" si="3"/>
        <v>200</v>
      </c>
      <c r="AG221" s="1"/>
      <c r="AH221" s="1"/>
      <c r="AI221" s="1"/>
      <c r="AJ221" s="1"/>
      <c r="AK221" s="1"/>
    </row>
    <row r="222" spans="1:37" x14ac:dyDescent="0.3">
      <c r="A222" s="2">
        <v>284</v>
      </c>
      <c r="B222" s="2">
        <v>25</v>
      </c>
      <c r="C222" s="2">
        <v>25</v>
      </c>
      <c r="D222" s="4"/>
      <c r="E222" s="1">
        <v>5027</v>
      </c>
      <c r="F222" s="1" t="s">
        <v>3</v>
      </c>
      <c r="G222" s="1" t="s">
        <v>343</v>
      </c>
      <c r="H222" s="1">
        <v>235</v>
      </c>
      <c r="I222" s="1"/>
      <c r="J222" s="1">
        <v>6</v>
      </c>
      <c r="K222" s="1" t="s">
        <v>349</v>
      </c>
      <c r="L222" s="1">
        <v>3</v>
      </c>
      <c r="M222" s="1">
        <v>3</v>
      </c>
      <c r="N222" s="3">
        <v>0.45833333333333331</v>
      </c>
      <c r="O222" s="3">
        <v>0.51388888888888895</v>
      </c>
      <c r="P222" s="1" t="s">
        <v>10</v>
      </c>
      <c r="Q222" s="1" t="s">
        <v>54</v>
      </c>
      <c r="R222" s="1" t="s">
        <v>26</v>
      </c>
      <c r="S222" s="1">
        <v>402</v>
      </c>
      <c r="T222" s="1" t="s">
        <v>345</v>
      </c>
      <c r="U222" s="1">
        <f>IF(B222&lt;C222,C222,B222)</f>
        <v>25</v>
      </c>
      <c r="V222" s="6">
        <f>IF(B222=0,C222/U222,C222/B222)</f>
        <v>1</v>
      </c>
      <c r="W222" s="1" t="s">
        <v>592</v>
      </c>
      <c r="X222" s="3">
        <f>O222-N222</f>
        <v>5.5555555555555636E-2</v>
      </c>
      <c r="Y222" s="1">
        <f>IFERROR(FIND(Y$3,$Q222),"")</f>
        <v>1</v>
      </c>
      <c r="Z222" s="1"/>
      <c r="AA222" s="1" t="str">
        <f>IFERROR(FIND(AA$3,$Q222),"")</f>
        <v/>
      </c>
      <c r="AB222" s="1">
        <f>IFERROR(FIND(AB$3,$Q222),"")</f>
        <v>2</v>
      </c>
      <c r="AC222" s="1" t="str">
        <f>IFERROR(FIND(AC$3,$Q222),"")</f>
        <v/>
      </c>
      <c r="AD222" s="1" t="str">
        <f>IFERROR(FIND(AD$3,$Q222),"")</f>
        <v/>
      </c>
      <c r="AE222" s="1">
        <f>COUNT(Y222:AD222)</f>
        <v>2</v>
      </c>
      <c r="AF222" s="1">
        <f t="shared" si="3"/>
        <v>200</v>
      </c>
      <c r="AG222" s="1" t="s">
        <v>579</v>
      </c>
      <c r="AH222" s="1" t="s">
        <v>597</v>
      </c>
      <c r="AI222" s="1" t="s">
        <v>599</v>
      </c>
      <c r="AJ222" s="1"/>
      <c r="AK222" s="1"/>
    </row>
    <row r="223" spans="1:37" x14ac:dyDescent="0.3">
      <c r="A223" s="2">
        <v>282</v>
      </c>
      <c r="B223" s="2">
        <v>25</v>
      </c>
      <c r="C223" s="2">
        <v>26</v>
      </c>
      <c r="D223" s="4"/>
      <c r="E223" s="1">
        <v>4832</v>
      </c>
      <c r="F223" s="1" t="s">
        <v>3</v>
      </c>
      <c r="G223" s="1" t="s">
        <v>343</v>
      </c>
      <c r="H223" s="1">
        <v>235</v>
      </c>
      <c r="I223" s="1"/>
      <c r="J223" s="1">
        <v>4</v>
      </c>
      <c r="K223" s="1" t="s">
        <v>350</v>
      </c>
      <c r="L223" s="1">
        <v>3</v>
      </c>
      <c r="M223" s="1">
        <v>3</v>
      </c>
      <c r="N223" s="3">
        <v>0.52083333333333337</v>
      </c>
      <c r="O223" s="3">
        <v>0.55555555555555558</v>
      </c>
      <c r="P223" s="1" t="s">
        <v>10</v>
      </c>
      <c r="Q223" s="1" t="s">
        <v>6</v>
      </c>
      <c r="R223" s="1" t="s">
        <v>197</v>
      </c>
      <c r="S223" s="1">
        <v>101</v>
      </c>
      <c r="T223" s="1" t="s">
        <v>351</v>
      </c>
      <c r="U223" s="1">
        <f>IF(B223&lt;C223,C223,B223)</f>
        <v>26</v>
      </c>
      <c r="V223" s="6">
        <f>IF(B223=0,C223/U223,C223/B223)</f>
        <v>1.04</v>
      </c>
      <c r="W223" s="1" t="s">
        <v>592</v>
      </c>
      <c r="X223" s="3">
        <f>O223-N223</f>
        <v>3.472222222222221E-2</v>
      </c>
      <c r="Y223" s="1">
        <f>IFERROR(FIND(Y$3,$Q223),"")</f>
        <v>1</v>
      </c>
      <c r="Z223" s="1" t="str">
        <f>IFERROR(FIND(Z$3,$Q223),"")</f>
        <v/>
      </c>
      <c r="AA223" s="1">
        <f>IFERROR(FIND(AA$3,$Q223),"")</f>
        <v>2</v>
      </c>
      <c r="AB223" s="1" t="str">
        <f>IFERROR(FIND(AB$3,$Q223),"")</f>
        <v/>
      </c>
      <c r="AC223" s="1">
        <f>IFERROR(FIND(AC$3,$Q223),"")</f>
        <v>3</v>
      </c>
      <c r="AD223" s="1" t="str">
        <f>IFERROR(FIND(AD$3,$Q223),"")</f>
        <v/>
      </c>
      <c r="AE223" s="1">
        <f>COUNT(Y223:AD223)</f>
        <v>3</v>
      </c>
      <c r="AF223" s="1">
        <f t="shared" si="3"/>
        <v>200</v>
      </c>
      <c r="AG223" s="1" t="s">
        <v>579</v>
      </c>
      <c r="AH223" s="1" t="s">
        <v>597</v>
      </c>
      <c r="AI223" s="1" t="s">
        <v>599</v>
      </c>
      <c r="AJ223" s="1"/>
      <c r="AK223" s="1"/>
    </row>
    <row r="224" spans="1:37" x14ac:dyDescent="0.3">
      <c r="A224" s="2">
        <v>283</v>
      </c>
      <c r="B224" s="2">
        <v>25</v>
      </c>
      <c r="C224" s="2">
        <v>25</v>
      </c>
      <c r="D224" s="4"/>
      <c r="E224" s="1">
        <v>4833</v>
      </c>
      <c r="F224" s="1" t="s">
        <v>3</v>
      </c>
      <c r="G224" s="1" t="s">
        <v>343</v>
      </c>
      <c r="H224" s="1">
        <v>235</v>
      </c>
      <c r="I224" s="1"/>
      <c r="J224" s="1">
        <v>5</v>
      </c>
      <c r="K224" s="1" t="s">
        <v>350</v>
      </c>
      <c r="L224" s="1">
        <v>3</v>
      </c>
      <c r="M224" s="1">
        <v>3</v>
      </c>
      <c r="N224" s="3">
        <v>0.5625</v>
      </c>
      <c r="O224" s="3">
        <v>0.59722222222222221</v>
      </c>
      <c r="P224" s="1" t="s">
        <v>10</v>
      </c>
      <c r="Q224" s="1" t="s">
        <v>6</v>
      </c>
      <c r="R224" s="1" t="s">
        <v>197</v>
      </c>
      <c r="S224" s="1">
        <v>101</v>
      </c>
      <c r="T224" s="1" t="s">
        <v>351</v>
      </c>
      <c r="U224" s="1">
        <f>IF(B224&lt;C224,C224,B224)</f>
        <v>25</v>
      </c>
      <c r="V224" s="6">
        <f>IF(B224=0,C224/U224,C224/B224)</f>
        <v>1</v>
      </c>
      <c r="W224" s="1" t="s">
        <v>592</v>
      </c>
      <c r="X224" s="3">
        <f>O224-N224</f>
        <v>3.472222222222221E-2</v>
      </c>
      <c r="Y224" s="1">
        <f>IFERROR(FIND(Y$3,$Q224),"")</f>
        <v>1</v>
      </c>
      <c r="Z224" s="1" t="str">
        <f>IFERROR(FIND(Z$3,$Q224),"")</f>
        <v/>
      </c>
      <c r="AA224" s="1">
        <f>IFERROR(FIND(AA$3,$Q224),"")</f>
        <v>2</v>
      </c>
      <c r="AB224" s="1" t="str">
        <f>IFERROR(FIND(AB$3,$Q224),"")</f>
        <v/>
      </c>
      <c r="AC224" s="1">
        <f>IFERROR(FIND(AC$3,$Q224),"")</f>
        <v>3</v>
      </c>
      <c r="AD224" s="1" t="str">
        <f>IFERROR(FIND(AD$3,$Q224),"")</f>
        <v/>
      </c>
      <c r="AE224" s="1">
        <f>COUNT(Y224:AD224)</f>
        <v>3</v>
      </c>
      <c r="AF224" s="1">
        <f t="shared" si="3"/>
        <v>200</v>
      </c>
      <c r="AG224" s="1" t="s">
        <v>579</v>
      </c>
      <c r="AH224" s="1" t="s">
        <v>597</v>
      </c>
      <c r="AI224" s="1" t="s">
        <v>599</v>
      </c>
      <c r="AJ224" s="1"/>
      <c r="AK224" s="1"/>
    </row>
    <row r="225" spans="1:37" x14ac:dyDescent="0.3">
      <c r="A225" s="2">
        <v>280</v>
      </c>
      <c r="B225" s="2">
        <v>25</v>
      </c>
      <c r="C225" s="2">
        <v>25</v>
      </c>
      <c r="D225" s="4" t="s">
        <v>9</v>
      </c>
      <c r="E225" s="1">
        <v>4163</v>
      </c>
      <c r="F225" s="1" t="s">
        <v>3</v>
      </c>
      <c r="G225" s="1" t="s">
        <v>343</v>
      </c>
      <c r="H225" s="1">
        <v>235</v>
      </c>
      <c r="I225" s="1"/>
      <c r="J225" s="1">
        <v>1</v>
      </c>
      <c r="K225" s="1" t="s">
        <v>348</v>
      </c>
      <c r="L225" s="1">
        <v>3</v>
      </c>
      <c r="M225" s="1">
        <v>3</v>
      </c>
      <c r="N225" s="3">
        <v>0.5625</v>
      </c>
      <c r="O225" s="3">
        <v>0.59722222222222221</v>
      </c>
      <c r="P225" s="1" t="s">
        <v>10</v>
      </c>
      <c r="Q225" s="1" t="s">
        <v>6</v>
      </c>
      <c r="R225" s="1" t="s">
        <v>146</v>
      </c>
      <c r="S225" s="1">
        <v>411</v>
      </c>
      <c r="T225" s="1" t="s">
        <v>279</v>
      </c>
      <c r="U225" s="1">
        <f>IF(B225&lt;C225,C225,B225)</f>
        <v>25</v>
      </c>
      <c r="V225" s="6">
        <f>IF(B225=0,C225/U225,C225/B225)</f>
        <v>1</v>
      </c>
      <c r="W225" s="1" t="s">
        <v>592</v>
      </c>
      <c r="X225" s="3">
        <f>O225-N225</f>
        <v>3.472222222222221E-2</v>
      </c>
      <c r="Y225" s="1">
        <f>IFERROR(FIND(Y$3,$Q225),"")</f>
        <v>1</v>
      </c>
      <c r="Z225" s="1" t="str">
        <f>IFERROR(FIND(Z$3,$Q225),"")</f>
        <v/>
      </c>
      <c r="AA225" s="1">
        <f>IFERROR(FIND(AA$3,$Q225),"")</f>
        <v>2</v>
      </c>
      <c r="AB225" s="1" t="str">
        <f>IFERROR(FIND(AB$3,$Q225),"")</f>
        <v/>
      </c>
      <c r="AC225" s="1">
        <f>IFERROR(FIND(AC$3,$Q225),"")</f>
        <v>3</v>
      </c>
      <c r="AD225" s="1" t="str">
        <f>IFERROR(FIND(AD$3,$Q225),"")</f>
        <v/>
      </c>
      <c r="AE225" s="1">
        <f>COUNT(Y225:AD225)</f>
        <v>3</v>
      </c>
      <c r="AF225" s="1">
        <f t="shared" si="3"/>
        <v>200</v>
      </c>
      <c r="AG225" s="1" t="s">
        <v>579</v>
      </c>
      <c r="AH225" s="1" t="s">
        <v>597</v>
      </c>
      <c r="AI225" s="1" t="s">
        <v>599</v>
      </c>
      <c r="AJ225" s="1"/>
      <c r="AK225" s="1"/>
    </row>
    <row r="226" spans="1:37" x14ac:dyDescent="0.3">
      <c r="A226" s="2">
        <v>207</v>
      </c>
      <c r="B226" s="2">
        <v>15</v>
      </c>
      <c r="C226" s="2">
        <v>10</v>
      </c>
      <c r="D226" s="4"/>
      <c r="E226" s="1">
        <v>4167</v>
      </c>
      <c r="F226" s="1" t="s">
        <v>3</v>
      </c>
      <c r="G226" s="1" t="s">
        <v>262</v>
      </c>
      <c r="H226" s="1">
        <v>238</v>
      </c>
      <c r="I226" s="1"/>
      <c r="J226" s="1">
        <v>1</v>
      </c>
      <c r="K226" s="1" t="s">
        <v>272</v>
      </c>
      <c r="L226" s="1">
        <v>3</v>
      </c>
      <c r="M226" s="1">
        <v>3</v>
      </c>
      <c r="N226" s="3">
        <v>0.375</v>
      </c>
      <c r="O226" s="3">
        <v>0.40972222222222227</v>
      </c>
      <c r="P226" s="1" t="s">
        <v>564</v>
      </c>
      <c r="Q226" s="1" t="s">
        <v>6</v>
      </c>
      <c r="R226" s="1" t="s">
        <v>146</v>
      </c>
      <c r="S226" s="1">
        <v>329</v>
      </c>
      <c r="T226" s="1" t="s">
        <v>266</v>
      </c>
      <c r="U226" s="1">
        <f>IF(B226&lt;C226,C226,B226)</f>
        <v>15</v>
      </c>
      <c r="V226" s="6">
        <f>IF(B226=0,C226/U226,C226/B226)</f>
        <v>0.66666666666666663</v>
      </c>
      <c r="W226" s="1"/>
      <c r="X226" s="3">
        <f>O226-N226</f>
        <v>3.4722222222222265E-2</v>
      </c>
      <c r="Y226" s="1">
        <f>IFERROR(FIND(Y$3,$Q226),"")</f>
        <v>1</v>
      </c>
      <c r="Z226" s="1" t="str">
        <f>IFERROR(FIND(Z$3,$Q226),"")</f>
        <v/>
      </c>
      <c r="AA226" s="1">
        <f>IFERROR(FIND(AA$3,$Q226),"")</f>
        <v>2</v>
      </c>
      <c r="AB226" s="1" t="str">
        <f>IFERROR(FIND(AB$3,$Q226),"")</f>
        <v/>
      </c>
      <c r="AC226" s="1">
        <f>IFERROR(FIND(AC$3,$Q226),"")</f>
        <v>3</v>
      </c>
      <c r="AD226" s="1" t="str">
        <f>IFERROR(FIND(AD$3,$Q226),"")</f>
        <v/>
      </c>
      <c r="AE226" s="1">
        <f>COUNT(Y226:AD226)</f>
        <v>3</v>
      </c>
      <c r="AF226" s="1">
        <f t="shared" si="3"/>
        <v>200</v>
      </c>
      <c r="AG226" s="1"/>
      <c r="AH226" s="1"/>
      <c r="AI226" s="1"/>
      <c r="AJ226" s="1"/>
      <c r="AK226" s="1"/>
    </row>
    <row r="227" spans="1:37" x14ac:dyDescent="0.3">
      <c r="A227" s="2">
        <v>56</v>
      </c>
      <c r="B227" s="2">
        <v>25</v>
      </c>
      <c r="C227" s="2">
        <v>26</v>
      </c>
      <c r="D227" s="4" t="s">
        <v>9</v>
      </c>
      <c r="E227" s="1">
        <v>4263</v>
      </c>
      <c r="F227" s="1" t="s">
        <v>3</v>
      </c>
      <c r="G227" s="1" t="s">
        <v>89</v>
      </c>
      <c r="H227" s="1">
        <v>240</v>
      </c>
      <c r="I227" s="1"/>
      <c r="J227" s="1">
        <v>1</v>
      </c>
      <c r="K227" s="1" t="s">
        <v>92</v>
      </c>
      <c r="L227" s="1">
        <v>3</v>
      </c>
      <c r="M227" s="1">
        <v>3</v>
      </c>
      <c r="N227" s="3">
        <v>0.33333333333333331</v>
      </c>
      <c r="O227" s="3">
        <v>0.3888888888888889</v>
      </c>
      <c r="P227" s="1" t="s">
        <v>564</v>
      </c>
      <c r="Q227" s="1" t="s">
        <v>15</v>
      </c>
      <c r="R227" s="1" t="s">
        <v>7</v>
      </c>
      <c r="S227" s="1">
        <v>334</v>
      </c>
      <c r="T227" s="1" t="s">
        <v>93</v>
      </c>
      <c r="U227" s="1">
        <f>IF(B227&lt;C227,C227,B227)</f>
        <v>26</v>
      </c>
      <c r="V227" s="6">
        <f>IF(B227=0,C227/U227,C227/B227)</f>
        <v>1.04</v>
      </c>
      <c r="W227" s="1"/>
      <c r="X227" s="3">
        <f>O227-N227</f>
        <v>5.555555555555558E-2</v>
      </c>
      <c r="Y227" s="1" t="str">
        <f>IFERROR(FIND(Y$3,$Q227),"")</f>
        <v/>
      </c>
      <c r="Z227" s="1">
        <f>IFERROR(FIND(Z$3,$Q227),"")</f>
        <v>1</v>
      </c>
      <c r="AA227" s="1" t="str">
        <f>IFERROR(FIND(AA$3,$Q227),"")</f>
        <v/>
      </c>
      <c r="AB227" s="1">
        <f>IFERROR(FIND(AB$3,$Q227),"")</f>
        <v>2</v>
      </c>
      <c r="AC227" s="1" t="str">
        <f>IFERROR(FIND(AC$3,$Q227),"")</f>
        <v/>
      </c>
      <c r="AD227" s="1" t="str">
        <f>IFERROR(FIND(AD$3,$Q227),"")</f>
        <v/>
      </c>
      <c r="AE227" s="1">
        <f>COUNT(Y227:AD227)</f>
        <v>2</v>
      </c>
      <c r="AF227" s="1">
        <f t="shared" si="3"/>
        <v>200</v>
      </c>
      <c r="AG227" s="1"/>
      <c r="AH227" s="1"/>
      <c r="AI227" s="1"/>
      <c r="AJ227" s="1"/>
      <c r="AK227" s="1"/>
    </row>
    <row r="228" spans="1:37" x14ac:dyDescent="0.3">
      <c r="A228" s="2">
        <v>57</v>
      </c>
      <c r="B228" s="2">
        <v>25</v>
      </c>
      <c r="C228" s="2">
        <v>26</v>
      </c>
      <c r="D228" s="4"/>
      <c r="E228" s="1">
        <v>4264</v>
      </c>
      <c r="F228" s="1" t="s">
        <v>3</v>
      </c>
      <c r="G228" s="1" t="s">
        <v>89</v>
      </c>
      <c r="H228" s="1">
        <v>240</v>
      </c>
      <c r="I228" s="1"/>
      <c r="J228" s="1">
        <v>2</v>
      </c>
      <c r="K228" s="1" t="s">
        <v>92</v>
      </c>
      <c r="L228" s="1">
        <v>3</v>
      </c>
      <c r="M228" s="1">
        <v>3</v>
      </c>
      <c r="N228" s="3">
        <v>0.39583333333333331</v>
      </c>
      <c r="O228" s="3">
        <v>0.4513888888888889</v>
      </c>
      <c r="P228" s="1" t="s">
        <v>564</v>
      </c>
      <c r="Q228" s="1" t="s">
        <v>15</v>
      </c>
      <c r="R228" s="1" t="s">
        <v>7</v>
      </c>
      <c r="S228" s="1">
        <v>303</v>
      </c>
      <c r="T228" s="1" t="s">
        <v>55</v>
      </c>
      <c r="U228" s="1">
        <f>IF(B228&lt;C228,C228,B228)</f>
        <v>26</v>
      </c>
      <c r="V228" s="6">
        <f>IF(B228=0,C228/U228,C228/B228)</f>
        <v>1.04</v>
      </c>
      <c r="W228" s="1"/>
      <c r="X228" s="3">
        <f>O228-N228</f>
        <v>5.555555555555558E-2</v>
      </c>
      <c r="Y228" s="1" t="str">
        <f>IFERROR(FIND(Y$3,$Q228),"")</f>
        <v/>
      </c>
      <c r="Z228" s="1">
        <f>IFERROR(FIND(Z$3,$Q228),"")</f>
        <v>1</v>
      </c>
      <c r="AA228" s="1" t="str">
        <f>IFERROR(FIND(AA$3,$Q228),"")</f>
        <v/>
      </c>
      <c r="AB228" s="1">
        <f>IFERROR(FIND(AB$3,$Q228),"")</f>
        <v>2</v>
      </c>
      <c r="AC228" s="1" t="str">
        <f>IFERROR(FIND(AC$3,$Q228),"")</f>
        <v/>
      </c>
      <c r="AD228" s="1" t="str">
        <f>IFERROR(FIND(AD$3,$Q228),"")</f>
        <v/>
      </c>
      <c r="AE228" s="1">
        <f>COUNT(Y228:AD228)</f>
        <v>2</v>
      </c>
      <c r="AF228" s="1">
        <f t="shared" si="3"/>
        <v>200</v>
      </c>
      <c r="AG228" s="1"/>
      <c r="AH228" s="1"/>
      <c r="AI228" s="1"/>
      <c r="AJ228" s="1"/>
      <c r="AK228" s="1"/>
    </row>
    <row r="229" spans="1:37" x14ac:dyDescent="0.3">
      <c r="A229" s="2">
        <v>58</v>
      </c>
      <c r="B229" s="2">
        <v>25</v>
      </c>
      <c r="C229" s="2">
        <v>26</v>
      </c>
      <c r="D229" s="4"/>
      <c r="E229" s="1">
        <v>5151</v>
      </c>
      <c r="F229" s="1" t="s">
        <v>3</v>
      </c>
      <c r="G229" s="1" t="s">
        <v>89</v>
      </c>
      <c r="H229" s="1">
        <v>240</v>
      </c>
      <c r="I229" s="1"/>
      <c r="J229" s="1">
        <v>3</v>
      </c>
      <c r="K229" s="1" t="s">
        <v>92</v>
      </c>
      <c r="L229" s="1">
        <v>3</v>
      </c>
      <c r="M229" s="1">
        <v>3</v>
      </c>
      <c r="N229" s="3">
        <v>0.39583333333333331</v>
      </c>
      <c r="O229" s="3">
        <v>0.4513888888888889</v>
      </c>
      <c r="P229" s="1" t="s">
        <v>564</v>
      </c>
      <c r="Q229" s="1" t="s">
        <v>15</v>
      </c>
      <c r="R229" s="1" t="s">
        <v>7</v>
      </c>
      <c r="S229" s="1">
        <v>333</v>
      </c>
      <c r="T229" s="1" t="s">
        <v>93</v>
      </c>
      <c r="U229" s="1">
        <f>IF(B229&lt;C229,C229,B229)</f>
        <v>26</v>
      </c>
      <c r="V229" s="6">
        <f>IF(B229=0,C229/U229,C229/B229)</f>
        <v>1.04</v>
      </c>
      <c r="W229" s="1"/>
      <c r="X229" s="3">
        <f>O229-N229</f>
        <v>5.555555555555558E-2</v>
      </c>
      <c r="Y229" s="1" t="str">
        <f>IFERROR(FIND(Y$3,$Q229),"")</f>
        <v/>
      </c>
      <c r="Z229" s="1">
        <f>IFERROR(FIND(Z$3,$Q229),"")</f>
        <v>1</v>
      </c>
      <c r="AA229" s="1" t="str">
        <f>IFERROR(FIND(AA$3,$Q229),"")</f>
        <v/>
      </c>
      <c r="AB229" s="1">
        <f>IFERROR(FIND(AB$3,$Q229),"")</f>
        <v>2</v>
      </c>
      <c r="AC229" s="1" t="str">
        <f>IFERROR(FIND(AC$3,$Q229),"")</f>
        <v/>
      </c>
      <c r="AD229" s="1" t="str">
        <f>IFERROR(FIND(AD$3,$Q229),"")</f>
        <v/>
      </c>
      <c r="AE229" s="1">
        <f>COUNT(Y229:AD229)</f>
        <v>2</v>
      </c>
      <c r="AF229" s="1">
        <f t="shared" si="3"/>
        <v>200</v>
      </c>
      <c r="AG229" s="1"/>
      <c r="AH229" s="1"/>
      <c r="AI229" s="1"/>
      <c r="AJ229" s="1"/>
      <c r="AK229" s="1"/>
    </row>
    <row r="230" spans="1:37" x14ac:dyDescent="0.3">
      <c r="A230" s="2">
        <v>40</v>
      </c>
      <c r="B230" s="2">
        <v>20</v>
      </c>
      <c r="C230" s="2">
        <v>10</v>
      </c>
      <c r="D230" s="4"/>
      <c r="E230" s="1">
        <v>4450</v>
      </c>
      <c r="F230" s="1" t="s">
        <v>3</v>
      </c>
      <c r="G230" s="1" t="s">
        <v>56</v>
      </c>
      <c r="H230" s="1">
        <v>240</v>
      </c>
      <c r="I230" s="1"/>
      <c r="J230" s="1">
        <v>1</v>
      </c>
      <c r="K230" s="1" t="s">
        <v>74</v>
      </c>
      <c r="L230" s="1">
        <v>4</v>
      </c>
      <c r="M230" s="1">
        <v>4</v>
      </c>
      <c r="N230" s="3">
        <v>0.41666666666666669</v>
      </c>
      <c r="O230" s="3">
        <v>0.4513888888888889</v>
      </c>
      <c r="P230" s="1" t="s">
        <v>564</v>
      </c>
      <c r="Q230" s="1" t="s">
        <v>6</v>
      </c>
      <c r="R230" s="1" t="s">
        <v>58</v>
      </c>
      <c r="S230" s="1">
        <v>109</v>
      </c>
      <c r="T230" s="1" t="s">
        <v>61</v>
      </c>
      <c r="U230" s="1">
        <f>IF(B230&lt;C230,C230,B230)</f>
        <v>20</v>
      </c>
      <c r="V230" s="6">
        <f>IF(B230=0,C230/U230,C230/B230)</f>
        <v>0.5</v>
      </c>
      <c r="W230" s="1"/>
      <c r="X230" s="3">
        <f>O230-N230</f>
        <v>3.472222222222221E-2</v>
      </c>
      <c r="Y230" s="1">
        <f>IFERROR(FIND(Y$3,$Q230),"")</f>
        <v>1</v>
      </c>
      <c r="Z230" s="1" t="str">
        <f>IFERROR(FIND(Z$3,$Q230),"")</f>
        <v/>
      </c>
      <c r="AA230" s="1">
        <f>IFERROR(FIND(AA$3,$Q230),"")</f>
        <v>2</v>
      </c>
      <c r="AB230" s="1" t="str">
        <f>IFERROR(FIND(AB$3,$Q230),"")</f>
        <v/>
      </c>
      <c r="AC230" s="1">
        <f>IFERROR(FIND(AC$3,$Q230),"")</f>
        <v>3</v>
      </c>
      <c r="AD230" s="1" t="str">
        <f>IFERROR(FIND(AD$3,$Q230),"")</f>
        <v/>
      </c>
      <c r="AE230" s="1">
        <f>COUNT(Y230:AD230)</f>
        <v>3</v>
      </c>
      <c r="AF230" s="1">
        <f t="shared" si="3"/>
        <v>200</v>
      </c>
      <c r="AG230" s="1"/>
      <c r="AH230" s="1"/>
      <c r="AI230" s="1"/>
      <c r="AJ230" s="1"/>
      <c r="AK230" s="1"/>
    </row>
    <row r="231" spans="1:37" x14ac:dyDescent="0.3">
      <c r="A231" s="2">
        <v>441</v>
      </c>
      <c r="B231" s="2">
        <v>25</v>
      </c>
      <c r="C231" s="2">
        <v>25</v>
      </c>
      <c r="D231" s="4"/>
      <c r="E231" s="1">
        <v>4256</v>
      </c>
      <c r="F231" s="1" t="s">
        <v>3</v>
      </c>
      <c r="G231" s="1" t="s">
        <v>521</v>
      </c>
      <c r="H231" s="1">
        <v>240</v>
      </c>
      <c r="I231" s="1"/>
      <c r="J231" s="1">
        <v>1</v>
      </c>
      <c r="K231" s="1" t="s">
        <v>524</v>
      </c>
      <c r="L231" s="1">
        <v>3</v>
      </c>
      <c r="M231" s="1">
        <v>3</v>
      </c>
      <c r="N231" s="3">
        <v>0.52083333333333337</v>
      </c>
      <c r="O231" s="3">
        <v>0.57638888888888895</v>
      </c>
      <c r="P231" s="1" t="s">
        <v>10</v>
      </c>
      <c r="Q231" s="1" t="s">
        <v>15</v>
      </c>
      <c r="R231" s="1" t="s">
        <v>7</v>
      </c>
      <c r="S231" s="1">
        <v>334</v>
      </c>
      <c r="T231" s="1" t="s">
        <v>140</v>
      </c>
      <c r="U231" s="1">
        <f>IF(B231&lt;C231,C231,B231)</f>
        <v>25</v>
      </c>
      <c r="V231" s="6">
        <f>IF(B231=0,C231/U231,C231/B231)</f>
        <v>1</v>
      </c>
      <c r="W231" s="1"/>
      <c r="X231" s="3">
        <f>O231-N231</f>
        <v>5.555555555555558E-2</v>
      </c>
      <c r="Y231" s="1" t="str">
        <f>IFERROR(FIND(Y$3,$Q231),"")</f>
        <v/>
      </c>
      <c r="Z231" s="1">
        <f>IFERROR(FIND(Z$3,$Q231),"")</f>
        <v>1</v>
      </c>
      <c r="AA231" s="1" t="str">
        <f>IFERROR(FIND(AA$3,$Q231),"")</f>
        <v/>
      </c>
      <c r="AB231" s="1">
        <f>IFERROR(FIND(AB$3,$Q231),"")</f>
        <v>2</v>
      </c>
      <c r="AC231" s="1" t="str">
        <f>IFERROR(FIND(AC$3,$Q231),"")</f>
        <v/>
      </c>
      <c r="AD231" s="1" t="str">
        <f>IFERROR(FIND(AD$3,$Q231),"")</f>
        <v/>
      </c>
      <c r="AE231" s="1">
        <f>COUNT(Y231:AD231)</f>
        <v>2</v>
      </c>
      <c r="AF231" s="1">
        <f t="shared" si="3"/>
        <v>200</v>
      </c>
      <c r="AG231" s="1"/>
      <c r="AH231" s="1"/>
      <c r="AI231" s="1"/>
      <c r="AJ231" s="1"/>
      <c r="AK231" s="1"/>
    </row>
    <row r="232" spans="1:37" x14ac:dyDescent="0.3">
      <c r="A232" s="2">
        <v>452</v>
      </c>
      <c r="B232" s="2">
        <v>25</v>
      </c>
      <c r="C232" s="2">
        <v>24</v>
      </c>
      <c r="D232" s="4"/>
      <c r="E232" s="1">
        <v>5083</v>
      </c>
      <c r="F232" s="1" t="s">
        <v>3</v>
      </c>
      <c r="G232" s="1" t="s">
        <v>532</v>
      </c>
      <c r="H232" s="1">
        <v>240</v>
      </c>
      <c r="I232" s="1"/>
      <c r="J232" s="1">
        <v>1</v>
      </c>
      <c r="K232" s="1" t="s">
        <v>535</v>
      </c>
      <c r="L232" s="1">
        <v>3</v>
      </c>
      <c r="M232" s="1">
        <v>3</v>
      </c>
      <c r="N232" s="3">
        <v>0.75</v>
      </c>
      <c r="O232" s="3">
        <v>0.875</v>
      </c>
      <c r="P232" s="1" t="s">
        <v>10</v>
      </c>
      <c r="Q232" s="1" t="s">
        <v>25</v>
      </c>
      <c r="R232" s="1" t="s">
        <v>26</v>
      </c>
      <c r="S232" s="1">
        <v>102</v>
      </c>
      <c r="T232" s="1" t="s">
        <v>536</v>
      </c>
      <c r="U232" s="1">
        <f>IF(B232&lt;C232,C232,B232)</f>
        <v>25</v>
      </c>
      <c r="V232" s="6">
        <f>IF(B232=0,C232/U232,C232/B232)</f>
        <v>0.96</v>
      </c>
      <c r="W232" s="1"/>
      <c r="X232" s="3">
        <f>O232-N232</f>
        <v>0.125</v>
      </c>
      <c r="Y232" s="1">
        <f>IFERROR(FIND(Y$3,$Q232),"")</f>
        <v>1</v>
      </c>
      <c r="Z232" s="1" t="str">
        <f>IFERROR(FIND(Z$3,$Q232),"")</f>
        <v/>
      </c>
      <c r="AA232" s="1" t="str">
        <f>IFERROR(FIND(AA$3,$Q232),"")</f>
        <v/>
      </c>
      <c r="AB232" s="1" t="str">
        <f>IFERROR(FIND(AB$3,$Q232),"")</f>
        <v/>
      </c>
      <c r="AC232" s="1" t="str">
        <f>IFERROR(FIND(AC$3,$Q232),"")</f>
        <v/>
      </c>
      <c r="AD232" s="1" t="str">
        <f>IFERROR(FIND(AD$3,$Q232),"")</f>
        <v/>
      </c>
      <c r="AE232" s="1">
        <f>COUNT(Y232:AD232)</f>
        <v>1</v>
      </c>
      <c r="AF232" s="1">
        <f t="shared" si="3"/>
        <v>200</v>
      </c>
      <c r="AG232" s="1"/>
      <c r="AH232" s="1"/>
      <c r="AI232" s="1"/>
      <c r="AJ232" s="1"/>
      <c r="AK232" s="1"/>
    </row>
    <row r="233" spans="1:37" x14ac:dyDescent="0.3">
      <c r="A233" s="2">
        <v>393</v>
      </c>
      <c r="B233" s="2">
        <v>25</v>
      </c>
      <c r="C233" s="2">
        <v>21</v>
      </c>
      <c r="D233" s="4"/>
      <c r="E233" s="1">
        <v>4847</v>
      </c>
      <c r="F233" s="1" t="s">
        <v>3</v>
      </c>
      <c r="G233" s="1" t="s">
        <v>460</v>
      </c>
      <c r="H233" s="1">
        <v>241</v>
      </c>
      <c r="I233" s="1"/>
      <c r="J233" s="1">
        <v>1</v>
      </c>
      <c r="K233" s="1" t="s">
        <v>468</v>
      </c>
      <c r="L233" s="1">
        <v>3</v>
      </c>
      <c r="M233" s="1">
        <v>3</v>
      </c>
      <c r="N233" s="3">
        <v>0.58333333333333337</v>
      </c>
      <c r="O233" s="3">
        <v>0.63888888888888895</v>
      </c>
      <c r="P233" s="1" t="s">
        <v>10</v>
      </c>
      <c r="Q233" s="1" t="s">
        <v>15</v>
      </c>
      <c r="R233" s="1" t="s">
        <v>146</v>
      </c>
      <c r="S233" s="1">
        <v>412</v>
      </c>
      <c r="T233" s="1" t="s">
        <v>467</v>
      </c>
      <c r="U233" s="1">
        <f>IF(B233&lt;C233,C233,B233)</f>
        <v>25</v>
      </c>
      <c r="V233" s="6">
        <f>IF(B233=0,C233/U233,C233/B233)</f>
        <v>0.84</v>
      </c>
      <c r="W233" s="1"/>
      <c r="X233" s="3">
        <f>O233-N233</f>
        <v>5.555555555555558E-2</v>
      </c>
      <c r="Y233" s="1" t="str">
        <f>IFERROR(FIND(Y$3,$Q233),"")</f>
        <v/>
      </c>
      <c r="Z233" s="1">
        <f>IFERROR(FIND(Z$3,$Q233),"")</f>
        <v>1</v>
      </c>
      <c r="AA233" s="1" t="str">
        <f>IFERROR(FIND(AA$3,$Q233),"")</f>
        <v/>
      </c>
      <c r="AB233" s="1">
        <f>IFERROR(FIND(AB$3,$Q233),"")</f>
        <v>2</v>
      </c>
      <c r="AC233" s="1" t="str">
        <f>IFERROR(FIND(AC$3,$Q233),"")</f>
        <v/>
      </c>
      <c r="AD233" s="1" t="str">
        <f>IFERROR(FIND(AD$3,$Q233),"")</f>
        <v/>
      </c>
      <c r="AE233" s="1">
        <f>COUNT(Y233:AD233)</f>
        <v>2</v>
      </c>
      <c r="AF233" s="1">
        <f t="shared" si="3"/>
        <v>200</v>
      </c>
      <c r="AG233" s="1"/>
      <c r="AH233" s="1"/>
      <c r="AI233" s="1"/>
      <c r="AJ233" s="1"/>
      <c r="AK233" s="1"/>
    </row>
    <row r="234" spans="1:37" x14ac:dyDescent="0.3">
      <c r="A234" s="2">
        <v>405</v>
      </c>
      <c r="B234" s="2">
        <v>25</v>
      </c>
      <c r="C234" s="2">
        <v>25</v>
      </c>
      <c r="D234" s="4"/>
      <c r="E234" s="1">
        <v>4673</v>
      </c>
      <c r="F234" s="1" t="s">
        <v>3</v>
      </c>
      <c r="G234" s="1" t="s">
        <v>471</v>
      </c>
      <c r="H234" s="1">
        <v>242</v>
      </c>
      <c r="I234" s="1"/>
      <c r="J234" s="1">
        <v>1</v>
      </c>
      <c r="K234" s="1" t="s">
        <v>478</v>
      </c>
      <c r="L234" s="1">
        <v>3</v>
      </c>
      <c r="M234" s="1">
        <v>3</v>
      </c>
      <c r="N234" s="3">
        <v>0.41666666666666669</v>
      </c>
      <c r="O234" s="3">
        <v>0.4513888888888889</v>
      </c>
      <c r="P234" s="1" t="s">
        <v>564</v>
      </c>
      <c r="Q234" s="1" t="s">
        <v>6</v>
      </c>
      <c r="R234" s="1" t="s">
        <v>70</v>
      </c>
      <c r="S234" s="1">
        <v>180</v>
      </c>
      <c r="T234" s="1" t="s">
        <v>409</v>
      </c>
      <c r="U234" s="1">
        <f>IF(B234&lt;C234,C234,B234)</f>
        <v>25</v>
      </c>
      <c r="V234" s="6">
        <f>IF(B234=0,C234/U234,C234/B234)</f>
        <v>1</v>
      </c>
      <c r="W234" s="1"/>
      <c r="X234" s="3">
        <f>O234-N234</f>
        <v>3.472222222222221E-2</v>
      </c>
      <c r="Y234" s="1">
        <f>IFERROR(FIND(Y$3,$Q234),"")</f>
        <v>1</v>
      </c>
      <c r="Z234" s="1" t="str">
        <f>IFERROR(FIND(Z$3,$Q234),"")</f>
        <v/>
      </c>
      <c r="AA234" s="1">
        <f>IFERROR(FIND(AA$3,$Q234),"")</f>
        <v>2</v>
      </c>
      <c r="AB234" s="1" t="str">
        <f>IFERROR(FIND(AB$3,$Q234),"")</f>
        <v/>
      </c>
      <c r="AC234" s="1">
        <f>IFERROR(FIND(AC$3,$Q234),"")</f>
        <v>3</v>
      </c>
      <c r="AD234" s="1" t="str">
        <f>IFERROR(FIND(AD$3,$Q234),"")</f>
        <v/>
      </c>
      <c r="AE234" s="1">
        <f>COUNT(Y234:AD234)</f>
        <v>3</v>
      </c>
      <c r="AF234" s="1">
        <f t="shared" si="3"/>
        <v>200</v>
      </c>
      <c r="AG234" s="1"/>
      <c r="AH234" s="1"/>
      <c r="AI234" s="1"/>
      <c r="AJ234" s="1"/>
      <c r="AK234" s="1"/>
    </row>
    <row r="235" spans="1:37" x14ac:dyDescent="0.3">
      <c r="A235" s="2">
        <v>380</v>
      </c>
      <c r="B235" s="2">
        <v>25</v>
      </c>
      <c r="C235" s="2">
        <v>23</v>
      </c>
      <c r="D235" s="4"/>
      <c r="E235" s="1">
        <v>5098</v>
      </c>
      <c r="F235" s="1" t="s">
        <v>3</v>
      </c>
      <c r="G235" s="1" t="s">
        <v>446</v>
      </c>
      <c r="H235" s="1">
        <v>250</v>
      </c>
      <c r="I235" s="1"/>
      <c r="J235" s="1">
        <v>1</v>
      </c>
      <c r="K235" s="1" t="s">
        <v>450</v>
      </c>
      <c r="L235" s="1">
        <v>3</v>
      </c>
      <c r="M235" s="1">
        <v>3</v>
      </c>
      <c r="N235" s="3">
        <v>0.41666666666666669</v>
      </c>
      <c r="O235" s="3">
        <v>0.4513888888888889</v>
      </c>
      <c r="P235" s="1" t="s">
        <v>564</v>
      </c>
      <c r="Q235" s="1" t="s">
        <v>6</v>
      </c>
      <c r="R235" s="1" t="s">
        <v>197</v>
      </c>
      <c r="S235" s="1">
        <v>101</v>
      </c>
      <c r="T235" s="1" t="s">
        <v>321</v>
      </c>
      <c r="U235" s="1">
        <f>IF(B235&lt;C235,C235,B235)</f>
        <v>25</v>
      </c>
      <c r="V235" s="6">
        <f>IF(B235=0,C235/U235,C235/B235)</f>
        <v>0.92</v>
      </c>
      <c r="W235" s="1" t="s">
        <v>592</v>
      </c>
      <c r="X235" s="3">
        <f>O235-N235</f>
        <v>3.472222222222221E-2</v>
      </c>
      <c r="Y235" s="1">
        <f>IFERROR(FIND(Y$3,$Q235),"")</f>
        <v>1</v>
      </c>
      <c r="Z235" s="1" t="str">
        <f>IFERROR(FIND(Z$3,$Q235),"")</f>
        <v/>
      </c>
      <c r="AA235" s="1">
        <f>IFERROR(FIND(AA$3,$Q235),"")</f>
        <v>2</v>
      </c>
      <c r="AB235" s="1" t="str">
        <f>IFERROR(FIND(AB$3,$Q235),"")</f>
        <v/>
      </c>
      <c r="AC235" s="1">
        <f>IFERROR(FIND(AC$3,$Q235),"")</f>
        <v>3</v>
      </c>
      <c r="AD235" s="1" t="str">
        <f>IFERROR(FIND(AD$3,$Q235),"")</f>
        <v/>
      </c>
      <c r="AE235" s="1">
        <f>COUNT(Y235:AD235)</f>
        <v>3</v>
      </c>
      <c r="AF235" s="1">
        <f t="shared" si="3"/>
        <v>200</v>
      </c>
      <c r="AG235" s="1" t="s">
        <v>578</v>
      </c>
      <c r="AH235" s="1" t="s">
        <v>597</v>
      </c>
      <c r="AI235" s="1" t="s">
        <v>595</v>
      </c>
      <c r="AJ235" s="1"/>
      <c r="AK235" s="1"/>
    </row>
    <row r="236" spans="1:37" x14ac:dyDescent="0.3">
      <c r="A236" s="2">
        <v>300</v>
      </c>
      <c r="B236" s="2">
        <v>25</v>
      </c>
      <c r="C236" s="2">
        <v>21</v>
      </c>
      <c r="D236" s="4"/>
      <c r="E236" s="1">
        <v>4374</v>
      </c>
      <c r="F236" s="1" t="s">
        <v>3</v>
      </c>
      <c r="G236" s="1" t="s">
        <v>359</v>
      </c>
      <c r="H236" s="1">
        <v>250</v>
      </c>
      <c r="I236" s="1"/>
      <c r="J236" s="1">
        <v>1</v>
      </c>
      <c r="K236" s="1" t="s">
        <v>373</v>
      </c>
      <c r="L236" s="1">
        <v>3</v>
      </c>
      <c r="M236" s="1">
        <v>3</v>
      </c>
      <c r="N236" s="3">
        <v>0.41666666666666669</v>
      </c>
      <c r="O236" s="3">
        <v>0.4513888888888889</v>
      </c>
      <c r="P236" s="1" t="s">
        <v>564</v>
      </c>
      <c r="Q236" s="1" t="s">
        <v>6</v>
      </c>
      <c r="R236" s="1" t="s">
        <v>70</v>
      </c>
      <c r="S236" s="1">
        <v>250</v>
      </c>
      <c r="T236" s="1" t="s">
        <v>370</v>
      </c>
      <c r="U236" s="1">
        <f>IF(B236&lt;C236,C236,B236)</f>
        <v>25</v>
      </c>
      <c r="V236" s="6">
        <f>IF(B236=0,C236/U236,C236/B236)</f>
        <v>0.84</v>
      </c>
      <c r="W236" s="1"/>
      <c r="X236" s="3">
        <f>O236-N236</f>
        <v>3.472222222222221E-2</v>
      </c>
      <c r="Y236" s="1">
        <f>IFERROR(FIND(Y$3,$Q236),"")</f>
        <v>1</v>
      </c>
      <c r="Z236" s="1" t="str">
        <f>IFERROR(FIND(Z$3,$Q236),"")</f>
        <v/>
      </c>
      <c r="AA236" s="1">
        <f>IFERROR(FIND(AA$3,$Q236),"")</f>
        <v>2</v>
      </c>
      <c r="AB236" s="1" t="str">
        <f>IFERROR(FIND(AB$3,$Q236),"")</f>
        <v/>
      </c>
      <c r="AC236" s="1">
        <f>IFERROR(FIND(AC$3,$Q236),"")</f>
        <v>3</v>
      </c>
      <c r="AD236" s="1" t="str">
        <f>IFERROR(FIND(AD$3,$Q236),"")</f>
        <v/>
      </c>
      <c r="AE236" s="1">
        <f>COUNT(Y236:AD236)</f>
        <v>3</v>
      </c>
      <c r="AF236" s="1">
        <f t="shared" si="3"/>
        <v>200</v>
      </c>
      <c r="AG236" s="1"/>
      <c r="AH236" s="1"/>
      <c r="AI236" s="1"/>
      <c r="AJ236" s="1"/>
      <c r="AK236" s="1"/>
    </row>
    <row r="237" spans="1:37" x14ac:dyDescent="0.3">
      <c r="A237" s="2">
        <v>247</v>
      </c>
      <c r="B237" s="2">
        <v>50</v>
      </c>
      <c r="C237" s="2">
        <v>18</v>
      </c>
      <c r="D237" s="4"/>
      <c r="E237" s="1">
        <v>4815</v>
      </c>
      <c r="F237" s="1" t="s">
        <v>3</v>
      </c>
      <c r="G237" s="1" t="s">
        <v>320</v>
      </c>
      <c r="H237" s="1">
        <v>250</v>
      </c>
      <c r="I237" s="1"/>
      <c r="J237" s="1">
        <v>1</v>
      </c>
      <c r="K237" s="1" t="s">
        <v>322</v>
      </c>
      <c r="L237" s="1">
        <v>1</v>
      </c>
      <c r="M237" s="1">
        <v>1</v>
      </c>
      <c r="N237" s="3">
        <v>0.45833333333333331</v>
      </c>
      <c r="O237" s="3">
        <v>0.49305555555555558</v>
      </c>
      <c r="P237" s="1" t="s">
        <v>564</v>
      </c>
      <c r="Q237" s="1" t="s">
        <v>25</v>
      </c>
      <c r="R237" s="1" t="s">
        <v>146</v>
      </c>
      <c r="S237" s="1">
        <v>511</v>
      </c>
      <c r="T237" s="1" t="s">
        <v>323</v>
      </c>
      <c r="U237" s="1">
        <f>IF(B237&lt;C237,C237,B237)</f>
        <v>50</v>
      </c>
      <c r="V237" s="6">
        <f>IF(B237=0,C237/U237,C237/B237)</f>
        <v>0.36</v>
      </c>
      <c r="W237" s="1"/>
      <c r="X237" s="3">
        <f>O237-N237</f>
        <v>3.4722222222222265E-2</v>
      </c>
      <c r="Y237" s="1">
        <f>IFERROR(FIND(Y$3,$Q237),"")</f>
        <v>1</v>
      </c>
      <c r="Z237" s="1" t="str">
        <f>IFERROR(FIND(Z$3,$Q237),"")</f>
        <v/>
      </c>
      <c r="AA237" s="1" t="str">
        <f>IFERROR(FIND(AA$3,$Q237),"")</f>
        <v/>
      </c>
      <c r="AB237" s="1" t="str">
        <f>IFERROR(FIND(AB$3,$Q237),"")</f>
        <v/>
      </c>
      <c r="AC237" s="1" t="str">
        <f>IFERROR(FIND(AC$3,$Q237),"")</f>
        <v/>
      </c>
      <c r="AD237" s="1" t="str">
        <f>IFERROR(FIND(AD$3,$Q237),"")</f>
        <v/>
      </c>
      <c r="AE237" s="1">
        <f>COUNT(Y237:AD237)</f>
        <v>1</v>
      </c>
      <c r="AF237" s="1">
        <f t="shared" si="3"/>
        <v>200</v>
      </c>
      <c r="AG237" s="1"/>
      <c r="AH237" s="1"/>
      <c r="AI237" s="1"/>
      <c r="AJ237" s="1"/>
      <c r="AK237" s="1"/>
    </row>
    <row r="238" spans="1:37" x14ac:dyDescent="0.3">
      <c r="A238" s="2">
        <v>257</v>
      </c>
      <c r="B238" s="2">
        <v>25</v>
      </c>
      <c r="C238" s="2">
        <v>18</v>
      </c>
      <c r="D238" s="4"/>
      <c r="E238" s="1">
        <v>4493</v>
      </c>
      <c r="F238" s="1" t="s">
        <v>3</v>
      </c>
      <c r="G238" s="1" t="s">
        <v>326</v>
      </c>
      <c r="H238" s="1">
        <v>250</v>
      </c>
      <c r="I238" s="1"/>
      <c r="J238" s="1">
        <v>1</v>
      </c>
      <c r="K238" s="1" t="s">
        <v>335</v>
      </c>
      <c r="L238" s="1">
        <v>3</v>
      </c>
      <c r="M238" s="1">
        <v>3</v>
      </c>
      <c r="N238" s="3">
        <v>0.5625</v>
      </c>
      <c r="O238" s="3">
        <v>0.59722222222222221</v>
      </c>
      <c r="P238" s="1" t="s">
        <v>10</v>
      </c>
      <c r="Q238" s="1" t="s">
        <v>6</v>
      </c>
      <c r="R238" s="1" t="s">
        <v>33</v>
      </c>
      <c r="S238" s="1">
        <v>206</v>
      </c>
      <c r="T238" s="1" t="s">
        <v>71</v>
      </c>
      <c r="U238" s="1">
        <f>IF(B238&lt;C238,C238,B238)</f>
        <v>25</v>
      </c>
      <c r="V238" s="6">
        <f>IF(B238=0,C238/U238,C238/B238)</f>
        <v>0.72</v>
      </c>
      <c r="W238" s="1"/>
      <c r="X238" s="3">
        <f>O238-N238</f>
        <v>3.472222222222221E-2</v>
      </c>
      <c r="Y238" s="1">
        <f>IFERROR(FIND(Y$3,$Q238),"")</f>
        <v>1</v>
      </c>
      <c r="Z238" s="1" t="str">
        <f>IFERROR(FIND(Z$3,$Q238),"")</f>
        <v/>
      </c>
      <c r="AA238" s="1">
        <f>IFERROR(FIND(AA$3,$Q238),"")</f>
        <v>2</v>
      </c>
      <c r="AB238" s="1" t="str">
        <f>IFERROR(FIND(AB$3,$Q238),"")</f>
        <v/>
      </c>
      <c r="AC238" s="1">
        <f>IFERROR(FIND(AC$3,$Q238),"")</f>
        <v>3</v>
      </c>
      <c r="AD238" s="1" t="str">
        <f>IFERROR(FIND(AD$3,$Q238),"")</f>
        <v/>
      </c>
      <c r="AE238" s="1">
        <f>COUNT(Y238:AD238)</f>
        <v>3</v>
      </c>
      <c r="AF238" s="1">
        <f t="shared" si="3"/>
        <v>200</v>
      </c>
      <c r="AG238" s="1"/>
      <c r="AH238" s="1"/>
      <c r="AI238" s="1"/>
      <c r="AJ238" s="1"/>
      <c r="AK238" s="1"/>
    </row>
    <row r="239" spans="1:37" x14ac:dyDescent="0.3">
      <c r="A239" s="2">
        <v>59</v>
      </c>
      <c r="B239" s="2">
        <v>25</v>
      </c>
      <c r="C239" s="2">
        <v>26</v>
      </c>
      <c r="D239" s="4"/>
      <c r="E239" s="1">
        <v>4234</v>
      </c>
      <c r="F239" s="1" t="s">
        <v>3</v>
      </c>
      <c r="G239" s="1" t="s">
        <v>89</v>
      </c>
      <c r="H239" s="1">
        <v>251</v>
      </c>
      <c r="I239" s="1"/>
      <c r="J239" s="1">
        <v>1</v>
      </c>
      <c r="K239" s="1" t="s">
        <v>94</v>
      </c>
      <c r="L239" s="1">
        <v>3</v>
      </c>
      <c r="M239" s="1">
        <v>3</v>
      </c>
      <c r="N239" s="3">
        <v>0.375</v>
      </c>
      <c r="O239" s="3">
        <v>0.40972222222222227</v>
      </c>
      <c r="P239" s="1" t="s">
        <v>564</v>
      </c>
      <c r="Q239" s="1" t="s">
        <v>6</v>
      </c>
      <c r="R239" s="1" t="s">
        <v>7</v>
      </c>
      <c r="S239" s="1">
        <v>334</v>
      </c>
      <c r="T239" s="1" t="s">
        <v>95</v>
      </c>
      <c r="U239" s="1">
        <f>IF(B239&lt;C239,C239,B239)</f>
        <v>26</v>
      </c>
      <c r="V239" s="6">
        <f>IF(B239=0,C239/U239,C239/B239)</f>
        <v>1.04</v>
      </c>
      <c r="W239" s="1" t="s">
        <v>592</v>
      </c>
      <c r="X239" s="3">
        <f>O239-N239</f>
        <v>3.4722222222222265E-2</v>
      </c>
      <c r="Y239" s="1">
        <f>IFERROR(FIND(Y$3,$Q239),"")</f>
        <v>1</v>
      </c>
      <c r="Z239" s="1" t="str">
        <f>IFERROR(FIND(Z$3,$Q239),"")</f>
        <v/>
      </c>
      <c r="AA239" s="1">
        <f>IFERROR(FIND(AA$3,$Q239),"")</f>
        <v>2</v>
      </c>
      <c r="AB239" s="1" t="str">
        <f>IFERROR(FIND(AB$3,$Q239),"")</f>
        <v/>
      </c>
      <c r="AC239" s="1">
        <f>IFERROR(FIND(AC$3,$Q239),"")</f>
        <v>3</v>
      </c>
      <c r="AD239" s="1" t="str">
        <f>IFERROR(FIND(AD$3,$Q239),"")</f>
        <v/>
      </c>
      <c r="AE239" s="1">
        <f>COUNT(Y239:AD239)</f>
        <v>3</v>
      </c>
      <c r="AF239" s="1">
        <f t="shared" si="3"/>
        <v>200</v>
      </c>
      <c r="AG239" s="1" t="s">
        <v>578</v>
      </c>
      <c r="AH239" s="1" t="s">
        <v>597</v>
      </c>
      <c r="AI239" s="1" t="s">
        <v>595</v>
      </c>
      <c r="AJ239" s="1"/>
      <c r="AK239" s="1"/>
    </row>
    <row r="240" spans="1:37" x14ac:dyDescent="0.3">
      <c r="A240" s="2">
        <v>119</v>
      </c>
      <c r="B240" s="2">
        <v>25</v>
      </c>
      <c r="C240" s="2">
        <v>25</v>
      </c>
      <c r="D240" s="4"/>
      <c r="E240" s="1">
        <v>3970</v>
      </c>
      <c r="F240" s="1" t="s">
        <v>3</v>
      </c>
      <c r="G240" s="1" t="s">
        <v>144</v>
      </c>
      <c r="H240" s="1">
        <v>251</v>
      </c>
      <c r="I240" s="1"/>
      <c r="J240" s="1">
        <v>1</v>
      </c>
      <c r="K240" s="1" t="s">
        <v>161</v>
      </c>
      <c r="L240" s="1">
        <v>3</v>
      </c>
      <c r="M240" s="1">
        <v>3</v>
      </c>
      <c r="N240" s="3">
        <v>0.52083333333333337</v>
      </c>
      <c r="O240" s="3">
        <v>0.57638888888888895</v>
      </c>
      <c r="P240" s="1" t="s">
        <v>10</v>
      </c>
      <c r="Q240" s="1" t="s">
        <v>15</v>
      </c>
      <c r="R240" s="1" t="s">
        <v>146</v>
      </c>
      <c r="S240" s="1">
        <v>312</v>
      </c>
      <c r="T240" s="1" t="s">
        <v>148</v>
      </c>
      <c r="U240" s="1">
        <f>IF(B240&lt;C240,C240,B240)</f>
        <v>25</v>
      </c>
      <c r="V240" s="6">
        <f>IF(B240=0,C240/U240,C240/B240)</f>
        <v>1</v>
      </c>
      <c r="W240" s="1" t="s">
        <v>592</v>
      </c>
      <c r="X240" s="3">
        <f>O240-N240</f>
        <v>5.555555555555558E-2</v>
      </c>
      <c r="Y240" s="1" t="str">
        <f>IFERROR(FIND(Y$3,$Q240),"")</f>
        <v/>
      </c>
      <c r="Z240" s="1">
        <f>IFERROR(FIND(Z$3,$Q240),"")</f>
        <v>1</v>
      </c>
      <c r="AA240" s="1" t="str">
        <f>IFERROR(FIND(AA$3,$Q240),"")</f>
        <v/>
      </c>
      <c r="AB240" s="1">
        <f>IFERROR(FIND(AB$3,$Q240),"")</f>
        <v>2</v>
      </c>
      <c r="AC240" s="1" t="str">
        <f>IFERROR(FIND(AC$3,$Q240),"")</f>
        <v/>
      </c>
      <c r="AD240" s="1" t="str">
        <f>IFERROR(FIND(AD$3,$Q240),"")</f>
        <v/>
      </c>
      <c r="AE240" s="1">
        <f>COUNT(Y240:AD240)</f>
        <v>2</v>
      </c>
      <c r="AF240" s="1">
        <f t="shared" si="3"/>
        <v>200</v>
      </c>
      <c r="AG240" s="1" t="s">
        <v>585</v>
      </c>
      <c r="AH240" s="1" t="s">
        <v>597</v>
      </c>
      <c r="AI240" s="1" t="s">
        <v>595</v>
      </c>
      <c r="AJ240" s="1"/>
      <c r="AK240" s="1"/>
    </row>
    <row r="241" spans="1:37" x14ac:dyDescent="0.3">
      <c r="A241" s="2">
        <v>134</v>
      </c>
      <c r="B241" s="2">
        <v>25</v>
      </c>
      <c r="C241" s="2">
        <v>19</v>
      </c>
      <c r="D241" s="4"/>
      <c r="E241" s="1">
        <v>4605</v>
      </c>
      <c r="F241" s="1" t="s">
        <v>3</v>
      </c>
      <c r="G241" s="1" t="s">
        <v>173</v>
      </c>
      <c r="H241" s="1">
        <v>252</v>
      </c>
      <c r="I241" s="1"/>
      <c r="J241" s="1">
        <v>1</v>
      </c>
      <c r="K241" s="1" t="s">
        <v>178</v>
      </c>
      <c r="L241" s="1">
        <v>3</v>
      </c>
      <c r="M241" s="1">
        <v>3</v>
      </c>
      <c r="N241" s="3">
        <v>0.375</v>
      </c>
      <c r="O241" s="3">
        <v>0.40972222222222227</v>
      </c>
      <c r="P241" s="1" t="s">
        <v>564</v>
      </c>
      <c r="Q241" s="1" t="s">
        <v>6</v>
      </c>
      <c r="R241" s="1" t="s">
        <v>70</v>
      </c>
      <c r="S241" s="1">
        <v>470</v>
      </c>
      <c r="T241" s="1" t="s">
        <v>179</v>
      </c>
      <c r="U241" s="1">
        <f>IF(B241&lt;C241,C241,B241)</f>
        <v>25</v>
      </c>
      <c r="V241" s="6">
        <f>IF(B241=0,C241/U241,C241/B241)</f>
        <v>0.76</v>
      </c>
      <c r="W241" s="1"/>
      <c r="X241" s="3">
        <f>O241-N241</f>
        <v>3.4722222222222265E-2</v>
      </c>
      <c r="Y241" s="1">
        <f>IFERROR(FIND(Y$3,$Q241),"")</f>
        <v>1</v>
      </c>
      <c r="Z241" s="1" t="str">
        <f>IFERROR(FIND(Z$3,$Q241),"")</f>
        <v/>
      </c>
      <c r="AA241" s="1">
        <f>IFERROR(FIND(AA$3,$Q241),"")</f>
        <v>2</v>
      </c>
      <c r="AB241" s="1" t="str">
        <f>IFERROR(FIND(AB$3,$Q241),"")</f>
        <v/>
      </c>
      <c r="AC241" s="1">
        <f>IFERROR(FIND(AC$3,$Q241),"")</f>
        <v>3</v>
      </c>
      <c r="AD241" s="1" t="str">
        <f>IFERROR(FIND(AD$3,$Q241),"")</f>
        <v/>
      </c>
      <c r="AE241" s="1">
        <f>COUNT(Y241:AD241)</f>
        <v>3</v>
      </c>
      <c r="AF241" s="1">
        <f t="shared" si="3"/>
        <v>200</v>
      </c>
      <c r="AG241" s="1"/>
      <c r="AH241" s="1"/>
      <c r="AI241" s="1"/>
      <c r="AJ241" s="1"/>
      <c r="AK241" s="1"/>
    </row>
    <row r="242" spans="1:37" x14ac:dyDescent="0.3">
      <c r="A242" s="2">
        <v>208</v>
      </c>
      <c r="B242" s="2">
        <v>25</v>
      </c>
      <c r="C242" s="2">
        <v>14</v>
      </c>
      <c r="D242" s="4"/>
      <c r="E242" s="1">
        <v>4160</v>
      </c>
      <c r="F242" s="1" t="s">
        <v>3</v>
      </c>
      <c r="G242" s="1" t="s">
        <v>262</v>
      </c>
      <c r="H242" s="1">
        <v>252</v>
      </c>
      <c r="I242" s="1"/>
      <c r="J242" s="1">
        <v>1</v>
      </c>
      <c r="K242" s="1" t="s">
        <v>273</v>
      </c>
      <c r="L242" s="1">
        <v>3</v>
      </c>
      <c r="M242" s="1">
        <v>3</v>
      </c>
      <c r="N242" s="3">
        <v>0.60416666666666663</v>
      </c>
      <c r="O242" s="3">
        <v>0.65972222222222221</v>
      </c>
      <c r="P242" s="1" t="s">
        <v>10</v>
      </c>
      <c r="Q242" s="1" t="s">
        <v>20</v>
      </c>
      <c r="R242" s="1" t="s">
        <v>146</v>
      </c>
      <c r="S242" s="1">
        <v>311</v>
      </c>
      <c r="T242" s="1" t="s">
        <v>265</v>
      </c>
      <c r="U242" s="1">
        <f>IF(B242&lt;C242,C242,B242)</f>
        <v>25</v>
      </c>
      <c r="V242" s="6">
        <f>IF(B242=0,C242/U242,C242/B242)</f>
        <v>0.56000000000000005</v>
      </c>
      <c r="W242" s="1" t="s">
        <v>592</v>
      </c>
      <c r="X242" s="3">
        <f>O242-N242</f>
        <v>5.555555555555558E-2</v>
      </c>
      <c r="Y242" s="1">
        <f>IFERROR(FIND(Y$3,$Q242),"")</f>
        <v>1</v>
      </c>
      <c r="Z242" s="1" t="str">
        <f>IFERROR(FIND(Z$3,$Q242),"")</f>
        <v/>
      </c>
      <c r="AA242" s="1">
        <f>IFERROR(FIND(AA$3,$Q242),"")</f>
        <v>2</v>
      </c>
      <c r="AB242" s="1" t="str">
        <f>IFERROR(FIND(AB$3,$Q242),"")</f>
        <v/>
      </c>
      <c r="AC242" s="1" t="str">
        <f>IFERROR(FIND(AC$3,$Q242),"")</f>
        <v/>
      </c>
      <c r="AD242" s="1" t="str">
        <f>IFERROR(FIND(AD$3,$Q242),"")</f>
        <v/>
      </c>
      <c r="AE242" s="1">
        <f>COUNT(Y242:AD242)</f>
        <v>2</v>
      </c>
      <c r="AF242" s="1">
        <f t="shared" si="3"/>
        <v>200</v>
      </c>
      <c r="AG242" s="1" t="s">
        <v>578</v>
      </c>
      <c r="AH242" s="1" t="s">
        <v>597</v>
      </c>
      <c r="AI242" s="1" t="s">
        <v>595</v>
      </c>
      <c r="AJ242" s="1"/>
      <c r="AK242" s="1"/>
    </row>
    <row r="243" spans="1:37" x14ac:dyDescent="0.3">
      <c r="A243" s="2">
        <v>135</v>
      </c>
      <c r="B243" s="2">
        <v>25</v>
      </c>
      <c r="C243" s="2">
        <v>15</v>
      </c>
      <c r="D243" s="4"/>
      <c r="E243" s="1">
        <v>4606</v>
      </c>
      <c r="F243" s="1" t="s">
        <v>3</v>
      </c>
      <c r="G243" s="1" t="s">
        <v>173</v>
      </c>
      <c r="H243" s="1">
        <v>253</v>
      </c>
      <c r="I243" s="1"/>
      <c r="J243" s="1">
        <v>1</v>
      </c>
      <c r="K243" s="1" t="s">
        <v>180</v>
      </c>
      <c r="L243" s="1">
        <v>3</v>
      </c>
      <c r="M243" s="1">
        <v>3</v>
      </c>
      <c r="N243" s="3">
        <v>0.75</v>
      </c>
      <c r="O243" s="3">
        <v>0.875</v>
      </c>
      <c r="P243" s="1" t="s">
        <v>10</v>
      </c>
      <c r="Q243" s="1" t="s">
        <v>2</v>
      </c>
      <c r="R243" s="1" t="s">
        <v>70</v>
      </c>
      <c r="S243" s="1">
        <v>350</v>
      </c>
      <c r="T243" s="1" t="s">
        <v>181</v>
      </c>
      <c r="U243" s="1">
        <f>IF(B243&lt;C243,C243,B243)</f>
        <v>25</v>
      </c>
      <c r="V243" s="6">
        <f>IF(B243=0,C243/U243,C243/B243)</f>
        <v>0.6</v>
      </c>
      <c r="W243" s="1"/>
      <c r="X243" s="3">
        <f>O243-N243</f>
        <v>0.125</v>
      </c>
      <c r="Y243" s="1" t="str">
        <f>IFERROR(FIND(Y$3,$Q243),"")</f>
        <v/>
      </c>
      <c r="Z243" s="1">
        <f>IFERROR(FIND(Z$3,$Q243),"")</f>
        <v>1</v>
      </c>
      <c r="AA243" s="1" t="str">
        <f>IFERROR(FIND(AA$3,$Q243),"")</f>
        <v/>
      </c>
      <c r="AB243" s="1" t="str">
        <f>IFERROR(FIND(AB$3,$Q243),"")</f>
        <v/>
      </c>
      <c r="AC243" s="1" t="str">
        <f>IFERROR(FIND(AC$3,$Q243),"")</f>
        <v/>
      </c>
      <c r="AD243" s="1" t="str">
        <f>IFERROR(FIND(AD$3,$Q243),"")</f>
        <v/>
      </c>
      <c r="AE243" s="1">
        <f>COUNT(Y243:AD243)</f>
        <v>1</v>
      </c>
      <c r="AF243" s="1">
        <f t="shared" si="3"/>
        <v>200</v>
      </c>
      <c r="AG243" s="1"/>
      <c r="AH243" s="1"/>
      <c r="AI243" s="1"/>
      <c r="AJ243" s="1"/>
      <c r="AK243" s="1"/>
    </row>
    <row r="244" spans="1:37" x14ac:dyDescent="0.3">
      <c r="A244" s="2">
        <v>453</v>
      </c>
      <c r="B244" s="2">
        <v>25</v>
      </c>
      <c r="C244" s="2">
        <v>25</v>
      </c>
      <c r="D244" s="4" t="s">
        <v>9</v>
      </c>
      <c r="E244" s="1">
        <v>4863</v>
      </c>
      <c r="F244" s="1" t="s">
        <v>3</v>
      </c>
      <c r="G244" s="1" t="s">
        <v>532</v>
      </c>
      <c r="H244" s="1">
        <v>254</v>
      </c>
      <c r="I244" s="1"/>
      <c r="J244" s="1">
        <v>1</v>
      </c>
      <c r="K244" s="1" t="s">
        <v>537</v>
      </c>
      <c r="L244" s="1">
        <v>3</v>
      </c>
      <c r="M244" s="1">
        <v>3</v>
      </c>
      <c r="N244" s="3">
        <v>0.45833333333333331</v>
      </c>
      <c r="O244" s="3">
        <v>0.51388888888888895</v>
      </c>
      <c r="P244" s="1" t="s">
        <v>10</v>
      </c>
      <c r="Q244" s="1" t="s">
        <v>54</v>
      </c>
      <c r="R244" s="1" t="s">
        <v>146</v>
      </c>
      <c r="S244" s="1">
        <v>340</v>
      </c>
      <c r="T244" s="1" t="s">
        <v>538</v>
      </c>
      <c r="U244" s="1">
        <f>IF(B244&lt;C244,C244,B244)</f>
        <v>25</v>
      </c>
      <c r="V244" s="6">
        <f>IF(B244=0,C244/U244,C244/B244)</f>
        <v>1</v>
      </c>
      <c r="W244" s="1" t="s">
        <v>592</v>
      </c>
      <c r="X244" s="3">
        <f>O244-N244</f>
        <v>5.5555555555555636E-2</v>
      </c>
      <c r="Y244" s="1">
        <f>IFERROR(FIND(Y$3,$Q244),"")</f>
        <v>1</v>
      </c>
      <c r="Z244" s="1"/>
      <c r="AA244" s="1" t="str">
        <f>IFERROR(FIND(AA$3,$Q244),"")</f>
        <v/>
      </c>
      <c r="AB244" s="1">
        <f>IFERROR(FIND(AB$3,$Q244),"")</f>
        <v>2</v>
      </c>
      <c r="AC244" s="1" t="str">
        <f>IFERROR(FIND(AC$3,$Q244),"")</f>
        <v/>
      </c>
      <c r="AD244" s="1" t="str">
        <f>IFERROR(FIND(AD$3,$Q244),"")</f>
        <v/>
      </c>
      <c r="AE244" s="1">
        <f>COUNT(Y244:AD244)</f>
        <v>2</v>
      </c>
      <c r="AF244" s="1">
        <f t="shared" si="3"/>
        <v>200</v>
      </c>
      <c r="AG244" s="1" t="s">
        <v>586</v>
      </c>
      <c r="AH244" s="1" t="s">
        <v>598</v>
      </c>
      <c r="AI244" s="1" t="s">
        <v>598</v>
      </c>
      <c r="AJ244" s="1"/>
      <c r="AK244" s="1"/>
    </row>
    <row r="245" spans="1:37" x14ac:dyDescent="0.3">
      <c r="A245" s="2">
        <v>120</v>
      </c>
      <c r="B245" s="2">
        <v>25</v>
      </c>
      <c r="C245" s="2">
        <v>25</v>
      </c>
      <c r="D245" s="4" t="s">
        <v>9</v>
      </c>
      <c r="E245" s="1">
        <v>5032</v>
      </c>
      <c r="F245" s="1" t="s">
        <v>3</v>
      </c>
      <c r="G245" s="1" t="s">
        <v>144</v>
      </c>
      <c r="H245" s="1">
        <v>255</v>
      </c>
      <c r="I245" s="1"/>
      <c r="J245" s="1">
        <v>21</v>
      </c>
      <c r="K245" s="1" t="s">
        <v>162</v>
      </c>
      <c r="L245" s="1">
        <v>3</v>
      </c>
      <c r="M245" s="1">
        <v>3</v>
      </c>
      <c r="N245" s="1"/>
      <c r="O245" s="1"/>
      <c r="P245" s="1"/>
      <c r="Q245" s="1" t="s">
        <v>29</v>
      </c>
      <c r="R245" s="1" t="s">
        <v>116</v>
      </c>
      <c r="S245" s="1" t="s">
        <v>116</v>
      </c>
      <c r="T245" s="1" t="s">
        <v>156</v>
      </c>
      <c r="U245" s="1">
        <f>IF(B245&lt;C245,C245,B245)</f>
        <v>25</v>
      </c>
      <c r="V245" s="6">
        <f>IF(B245=0,C245/U245,C245/B245)</f>
        <v>1</v>
      </c>
      <c r="W245" s="1" t="s">
        <v>592</v>
      </c>
      <c r="X245" s="3">
        <f>O245-N245</f>
        <v>0</v>
      </c>
      <c r="Y245" s="1" t="str">
        <f>IFERROR(FIND(Y$3,$Q245),"")</f>
        <v/>
      </c>
      <c r="Z245" s="1" t="str">
        <f>IFERROR(FIND(Z$3,$Q245),"")</f>
        <v/>
      </c>
      <c r="AA245" s="1" t="str">
        <f>IFERROR(FIND(AA$3,$Q245),"")</f>
        <v/>
      </c>
      <c r="AB245" s="1" t="str">
        <f>IFERROR(FIND(AB$3,$Q245),"")</f>
        <v/>
      </c>
      <c r="AC245" s="1" t="str">
        <f>IFERROR(FIND(AC$3,$Q245),"")</f>
        <v/>
      </c>
      <c r="AD245" s="1">
        <f>IFERROR(FIND(AD$3,$Q245),"")</f>
        <v>1</v>
      </c>
      <c r="AE245" s="1">
        <f>COUNT(Y245:AD245)</f>
        <v>1</v>
      </c>
      <c r="AF245" s="1">
        <f t="shared" si="3"/>
        <v>200</v>
      </c>
      <c r="AG245" s="1" t="s">
        <v>591</v>
      </c>
      <c r="AH245" s="1" t="s">
        <v>598</v>
      </c>
      <c r="AI245" s="1" t="s">
        <v>598</v>
      </c>
      <c r="AJ245" s="1"/>
      <c r="AK245" s="1"/>
    </row>
    <row r="246" spans="1:37" x14ac:dyDescent="0.3">
      <c r="A246" s="2">
        <v>121</v>
      </c>
      <c r="B246" s="2">
        <v>14</v>
      </c>
      <c r="C246" s="2">
        <v>16</v>
      </c>
      <c r="D246" s="4"/>
      <c r="E246" s="1">
        <v>3971</v>
      </c>
      <c r="F246" s="1" t="s">
        <v>3</v>
      </c>
      <c r="G246" s="1" t="s">
        <v>144</v>
      </c>
      <c r="H246" s="1">
        <v>257</v>
      </c>
      <c r="I246" s="1"/>
      <c r="J246" s="1">
        <v>1</v>
      </c>
      <c r="K246" s="1" t="s">
        <v>163</v>
      </c>
      <c r="L246" s="1">
        <v>3</v>
      </c>
      <c r="M246" s="1">
        <v>3</v>
      </c>
      <c r="N246" s="3">
        <v>0.39583333333333331</v>
      </c>
      <c r="O246" s="3">
        <v>0.4513888888888889</v>
      </c>
      <c r="P246" s="1" t="s">
        <v>564</v>
      </c>
      <c r="Q246" s="1" t="s">
        <v>15</v>
      </c>
      <c r="R246" s="1" t="s">
        <v>146</v>
      </c>
      <c r="S246" s="1">
        <v>211</v>
      </c>
      <c r="T246" s="1" t="s">
        <v>153</v>
      </c>
      <c r="U246" s="1">
        <f>IF(B246&lt;C246,C246,B246)</f>
        <v>16</v>
      </c>
      <c r="V246" s="6">
        <f>IF(B246=0,C246/U246,C246/B246)</f>
        <v>1.1428571428571428</v>
      </c>
      <c r="W246" s="1"/>
      <c r="X246" s="3">
        <f>O246-N246</f>
        <v>5.555555555555558E-2</v>
      </c>
      <c r="Y246" s="1" t="str">
        <f>IFERROR(FIND(Y$3,$Q246),"")</f>
        <v/>
      </c>
      <c r="Z246" s="1">
        <f>IFERROR(FIND(Z$3,$Q246),"")</f>
        <v>1</v>
      </c>
      <c r="AA246" s="1" t="str">
        <f>IFERROR(FIND(AA$3,$Q246),"")</f>
        <v/>
      </c>
      <c r="AB246" s="1">
        <f>IFERROR(FIND(AB$3,$Q246),"")</f>
        <v>2</v>
      </c>
      <c r="AC246" s="1" t="str">
        <f>IFERROR(FIND(AC$3,$Q246),"")</f>
        <v/>
      </c>
      <c r="AD246" s="1" t="str">
        <f>IFERROR(FIND(AD$3,$Q246),"")</f>
        <v/>
      </c>
      <c r="AE246" s="1">
        <f>COUNT(Y246:AD246)</f>
        <v>2</v>
      </c>
      <c r="AF246" s="1">
        <f t="shared" si="3"/>
        <v>200</v>
      </c>
      <c r="AG246" s="1"/>
      <c r="AH246" s="1"/>
      <c r="AI246" s="1"/>
      <c r="AJ246" s="1"/>
      <c r="AK246" s="1"/>
    </row>
    <row r="247" spans="1:37" x14ac:dyDescent="0.3">
      <c r="A247" s="2">
        <v>41</v>
      </c>
      <c r="B247" s="2">
        <v>25</v>
      </c>
      <c r="C247" s="2">
        <v>26</v>
      </c>
      <c r="D247" s="4"/>
      <c r="E247" s="1">
        <v>4994</v>
      </c>
      <c r="F247" s="1" t="s">
        <v>3</v>
      </c>
      <c r="G247" s="1" t="s">
        <v>56</v>
      </c>
      <c r="H247" s="1">
        <v>257</v>
      </c>
      <c r="I247" s="1"/>
      <c r="J247" s="1">
        <v>1</v>
      </c>
      <c r="K247" s="1" t="s">
        <v>75</v>
      </c>
      <c r="L247" s="1">
        <v>3</v>
      </c>
      <c r="M247" s="1">
        <v>3</v>
      </c>
      <c r="N247" s="3">
        <v>0.58333333333333337</v>
      </c>
      <c r="O247" s="3">
        <v>0.63888888888888895</v>
      </c>
      <c r="P247" s="1" t="s">
        <v>10</v>
      </c>
      <c r="Q247" s="1" t="s">
        <v>15</v>
      </c>
      <c r="R247" s="1" t="s">
        <v>58</v>
      </c>
      <c r="S247" s="1">
        <v>208</v>
      </c>
      <c r="T247" s="1" t="s">
        <v>76</v>
      </c>
      <c r="U247" s="1">
        <f>IF(B247&lt;C247,C247,B247)</f>
        <v>26</v>
      </c>
      <c r="V247" s="6">
        <f>IF(B247=0,C247/U247,C247/B247)</f>
        <v>1.04</v>
      </c>
      <c r="W247" s="1"/>
      <c r="X247" s="3">
        <f>O247-N247</f>
        <v>5.555555555555558E-2</v>
      </c>
      <c r="Y247" s="1" t="str">
        <f>IFERROR(FIND(Y$3,$Q247),"")</f>
        <v/>
      </c>
      <c r="Z247" s="1">
        <f>IFERROR(FIND(Z$3,$Q247),"")</f>
        <v>1</v>
      </c>
      <c r="AA247" s="1" t="str">
        <f>IFERROR(FIND(AA$3,$Q247),"")</f>
        <v/>
      </c>
      <c r="AB247" s="1">
        <f>IFERROR(FIND(AB$3,$Q247),"")</f>
        <v>2</v>
      </c>
      <c r="AC247" s="1" t="str">
        <f>IFERROR(FIND(AC$3,$Q247),"")</f>
        <v/>
      </c>
      <c r="AD247" s="1" t="str">
        <f>IFERROR(FIND(AD$3,$Q247),"")</f>
        <v/>
      </c>
      <c r="AE247" s="1">
        <f>COUNT(Y247:AD247)</f>
        <v>2</v>
      </c>
      <c r="AF247" s="1">
        <f t="shared" si="3"/>
        <v>200</v>
      </c>
      <c r="AG247" s="1"/>
      <c r="AH247" s="1"/>
      <c r="AI247" s="1"/>
      <c r="AJ247" s="1"/>
      <c r="AK247" s="1"/>
    </row>
    <row r="248" spans="1:37" x14ac:dyDescent="0.3">
      <c r="A248" s="2">
        <v>258</v>
      </c>
      <c r="B248" s="2">
        <v>25</v>
      </c>
      <c r="C248" s="2">
        <v>26</v>
      </c>
      <c r="D248" s="4"/>
      <c r="E248" s="1">
        <v>4995</v>
      </c>
      <c r="F248" s="1" t="s">
        <v>3</v>
      </c>
      <c r="G248" s="1" t="s">
        <v>326</v>
      </c>
      <c r="H248" s="1">
        <v>257</v>
      </c>
      <c r="I248" s="1"/>
      <c r="J248" s="1">
        <v>1</v>
      </c>
      <c r="K248" s="1" t="s">
        <v>75</v>
      </c>
      <c r="L248" s="1">
        <v>3</v>
      </c>
      <c r="M248" s="1">
        <v>3</v>
      </c>
      <c r="N248" s="3">
        <v>0.58333333333333337</v>
      </c>
      <c r="O248" s="3">
        <v>0.63888888888888895</v>
      </c>
      <c r="P248" s="1" t="s">
        <v>10</v>
      </c>
      <c r="Q248" s="1" t="s">
        <v>15</v>
      </c>
      <c r="R248" s="1" t="s">
        <v>58</v>
      </c>
      <c r="S248" s="1">
        <v>208</v>
      </c>
      <c r="T248" s="1" t="s">
        <v>76</v>
      </c>
      <c r="U248" s="1">
        <f>IF(B248&lt;C248,C248,B248)</f>
        <v>26</v>
      </c>
      <c r="V248" s="6">
        <f>IF(B248=0,C248/U248,C248/B248)</f>
        <v>1.04</v>
      </c>
      <c r="W248" s="1"/>
      <c r="X248" s="3">
        <f>O248-N248</f>
        <v>5.555555555555558E-2</v>
      </c>
      <c r="Y248" s="1" t="str">
        <f>IFERROR(FIND(Y$3,$Q248),"")</f>
        <v/>
      </c>
      <c r="Z248" s="1">
        <f>IFERROR(FIND(Z$3,$Q248),"")</f>
        <v>1</v>
      </c>
      <c r="AA248" s="1" t="str">
        <f>IFERROR(FIND(AA$3,$Q248),"")</f>
        <v/>
      </c>
      <c r="AB248" s="1">
        <f>IFERROR(FIND(AB$3,$Q248),"")</f>
        <v>2</v>
      </c>
      <c r="AC248" s="1" t="str">
        <f>IFERROR(FIND(AC$3,$Q248),"")</f>
        <v/>
      </c>
      <c r="AD248" s="1" t="str">
        <f>IFERROR(FIND(AD$3,$Q248),"")</f>
        <v/>
      </c>
      <c r="AE248" s="1">
        <f>COUNT(Y248:AD248)</f>
        <v>2</v>
      </c>
      <c r="AF248" s="1">
        <f t="shared" si="3"/>
        <v>200</v>
      </c>
      <c r="AG248" s="1"/>
      <c r="AH248" s="1"/>
      <c r="AI248" s="1"/>
      <c r="AJ248" s="1"/>
      <c r="AK248" s="1"/>
    </row>
    <row r="249" spans="1:37" x14ac:dyDescent="0.3">
      <c r="A249" s="2">
        <v>42</v>
      </c>
      <c r="B249" s="2">
        <v>20</v>
      </c>
      <c r="C249" s="2">
        <v>19</v>
      </c>
      <c r="D249" s="4"/>
      <c r="E249" s="1">
        <v>4451</v>
      </c>
      <c r="F249" s="1" t="s">
        <v>3</v>
      </c>
      <c r="G249" s="1" t="s">
        <v>56</v>
      </c>
      <c r="H249" s="1">
        <v>259</v>
      </c>
      <c r="I249" s="1"/>
      <c r="J249" s="1">
        <v>1</v>
      </c>
      <c r="K249" s="1" t="s">
        <v>77</v>
      </c>
      <c r="L249" s="1">
        <v>4</v>
      </c>
      <c r="M249" s="1">
        <v>4</v>
      </c>
      <c r="N249" s="3">
        <v>0.41666666666666669</v>
      </c>
      <c r="O249" s="3">
        <v>0.4513888888888889</v>
      </c>
      <c r="P249" s="1" t="s">
        <v>564</v>
      </c>
      <c r="Q249" s="1" t="s">
        <v>6</v>
      </c>
      <c r="R249" s="1" t="s">
        <v>58</v>
      </c>
      <c r="S249" s="1">
        <v>134</v>
      </c>
      <c r="T249" s="1" t="s">
        <v>78</v>
      </c>
      <c r="U249" s="1">
        <f>IF(B249&lt;C249,C249,B249)</f>
        <v>20</v>
      </c>
      <c r="V249" s="6">
        <f>IF(B249=0,C249/U249,C249/B249)</f>
        <v>0.95</v>
      </c>
      <c r="W249" s="1" t="s">
        <v>592</v>
      </c>
      <c r="X249" s="3">
        <f>O249-N249</f>
        <v>3.472222222222221E-2</v>
      </c>
      <c r="Y249" s="1">
        <f>IFERROR(FIND(Y$3,$Q249),"")</f>
        <v>1</v>
      </c>
      <c r="Z249" s="1" t="str">
        <f>IFERROR(FIND(Z$3,$Q249),"")</f>
        <v/>
      </c>
      <c r="AA249" s="1">
        <f>IFERROR(FIND(AA$3,$Q249),"")</f>
        <v>2</v>
      </c>
      <c r="AB249" s="1" t="str">
        <f>IFERROR(FIND(AB$3,$Q249),"")</f>
        <v/>
      </c>
      <c r="AC249" s="1">
        <f>IFERROR(FIND(AC$3,$Q249),"")</f>
        <v>3</v>
      </c>
      <c r="AD249" s="1" t="str">
        <f>IFERROR(FIND(AD$3,$Q249),"")</f>
        <v/>
      </c>
      <c r="AE249" s="1">
        <f>COUNT(Y249:AD249)</f>
        <v>3</v>
      </c>
      <c r="AF249" s="1">
        <f t="shared" si="3"/>
        <v>200</v>
      </c>
      <c r="AG249" s="1" t="s">
        <v>581</v>
      </c>
      <c r="AH249" s="1" t="s">
        <v>597</v>
      </c>
      <c r="AI249" s="1" t="s">
        <v>595</v>
      </c>
      <c r="AJ249" s="1"/>
      <c r="AK249" s="1"/>
    </row>
    <row r="250" spans="1:37" x14ac:dyDescent="0.3">
      <c r="A250" s="2">
        <v>301</v>
      </c>
      <c r="B250" s="2">
        <v>25</v>
      </c>
      <c r="C250" s="2">
        <v>23</v>
      </c>
      <c r="D250" s="4"/>
      <c r="E250" s="1">
        <v>4382</v>
      </c>
      <c r="F250" s="1" t="s">
        <v>3</v>
      </c>
      <c r="G250" s="1" t="s">
        <v>359</v>
      </c>
      <c r="H250" s="1">
        <v>260</v>
      </c>
      <c r="I250" s="1"/>
      <c r="J250" s="1">
        <v>1</v>
      </c>
      <c r="K250" s="1" t="s">
        <v>374</v>
      </c>
      <c r="L250" s="1">
        <v>4</v>
      </c>
      <c r="M250" s="1">
        <v>4</v>
      </c>
      <c r="N250" s="3">
        <v>0.33333333333333331</v>
      </c>
      <c r="O250" s="3">
        <v>0.36805555555555558</v>
      </c>
      <c r="P250" s="1" t="s">
        <v>564</v>
      </c>
      <c r="Q250" s="1" t="s">
        <v>365</v>
      </c>
      <c r="R250" s="1" t="s">
        <v>70</v>
      </c>
      <c r="S250" s="1">
        <v>180</v>
      </c>
      <c r="T250" s="1" t="s">
        <v>368</v>
      </c>
      <c r="U250" s="1">
        <f>IF(B250&lt;C250,C250,B250)</f>
        <v>25</v>
      </c>
      <c r="V250" s="6">
        <f>IF(B250=0,C250/U250,C250/B250)</f>
        <v>0.92</v>
      </c>
      <c r="W250" s="1"/>
      <c r="X250" s="3">
        <f>O250-N250</f>
        <v>3.4722222222222265E-2</v>
      </c>
      <c r="Y250" s="1">
        <f>IFERROR(FIND(Y$3,$Q250),"")</f>
        <v>1</v>
      </c>
      <c r="Z250" s="1">
        <f>IFERROR(FIND(Z$3,$Q250),"")</f>
        <v>2</v>
      </c>
      <c r="AA250" s="1">
        <f>IFERROR(FIND(AA$3,$Q250),"")</f>
        <v>3</v>
      </c>
      <c r="AB250" s="1" t="str">
        <f>IFERROR(FIND(AB$3,$Q250),"")</f>
        <v/>
      </c>
      <c r="AC250" s="1">
        <f>IFERROR(FIND(AC$3,$Q250),"")</f>
        <v>4</v>
      </c>
      <c r="AD250" s="1" t="str">
        <f>IFERROR(FIND(AD$3,$Q250),"")</f>
        <v/>
      </c>
      <c r="AE250" s="1">
        <f>COUNT(Y250:AD250)</f>
        <v>4</v>
      </c>
      <c r="AF250" s="1">
        <f t="shared" si="3"/>
        <v>200</v>
      </c>
      <c r="AG250" s="1"/>
      <c r="AH250" s="1"/>
      <c r="AI250" s="1"/>
      <c r="AJ250" s="1"/>
      <c r="AK250" s="1"/>
    </row>
    <row r="251" spans="1:37" x14ac:dyDescent="0.3">
      <c r="A251" s="2">
        <v>93</v>
      </c>
      <c r="B251" s="2">
        <v>24</v>
      </c>
      <c r="C251" s="2">
        <v>24</v>
      </c>
      <c r="D251" s="4" t="s">
        <v>9</v>
      </c>
      <c r="E251" s="1">
        <v>5038</v>
      </c>
      <c r="F251" s="1" t="s">
        <v>3</v>
      </c>
      <c r="G251" s="1" t="s">
        <v>121</v>
      </c>
      <c r="H251" s="1">
        <v>260</v>
      </c>
      <c r="I251" s="1"/>
      <c r="J251" s="1">
        <v>1</v>
      </c>
      <c r="K251" s="1" t="s">
        <v>130</v>
      </c>
      <c r="L251" s="1">
        <v>4</v>
      </c>
      <c r="M251" s="1">
        <v>4</v>
      </c>
      <c r="N251" s="3">
        <v>0.52083333333333337</v>
      </c>
      <c r="O251" s="3">
        <v>0.55555555555555558</v>
      </c>
      <c r="P251" s="1" t="s">
        <v>10</v>
      </c>
      <c r="Q251" s="1" t="s">
        <v>6</v>
      </c>
      <c r="R251" s="1" t="s">
        <v>58</v>
      </c>
      <c r="S251" s="1">
        <v>245</v>
      </c>
      <c r="T251" s="1" t="s">
        <v>128</v>
      </c>
      <c r="U251" s="1">
        <f>IF(B251&lt;C251,C251,B251)</f>
        <v>24</v>
      </c>
      <c r="V251" s="6">
        <f>IF(B251=0,C251/U251,C251/B251)</f>
        <v>1</v>
      </c>
      <c r="W251" s="1" t="s">
        <v>592</v>
      </c>
      <c r="X251" s="3">
        <f>O251-N251</f>
        <v>3.472222222222221E-2</v>
      </c>
      <c r="Y251" s="1">
        <f>IFERROR(FIND(Y$3,$Q251),"")</f>
        <v>1</v>
      </c>
      <c r="Z251" s="1" t="str">
        <f>IFERROR(FIND(Z$3,$Q251),"")</f>
        <v/>
      </c>
      <c r="AA251" s="1">
        <f>IFERROR(FIND(AA$3,$Q251),"")</f>
        <v>2</v>
      </c>
      <c r="AB251" s="1" t="str">
        <f>IFERROR(FIND(AB$3,$Q251),"")</f>
        <v/>
      </c>
      <c r="AC251" s="1">
        <f>IFERROR(FIND(AC$3,$Q251),"")</f>
        <v>3</v>
      </c>
      <c r="AD251" s="1" t="str">
        <f>IFERROR(FIND(AD$3,$Q251),"")</f>
        <v/>
      </c>
      <c r="AE251" s="1">
        <f>COUNT(Y251:AD251)</f>
        <v>3</v>
      </c>
      <c r="AF251" s="1">
        <f t="shared" si="3"/>
        <v>200</v>
      </c>
      <c r="AG251" s="1" t="s">
        <v>583</v>
      </c>
      <c r="AH251" s="1" t="s">
        <v>598</v>
      </c>
      <c r="AI251" s="1" t="s">
        <v>598</v>
      </c>
      <c r="AJ251" s="1"/>
      <c r="AK251" s="1"/>
    </row>
    <row r="252" spans="1:37" x14ac:dyDescent="0.3">
      <c r="A252" s="2">
        <v>302</v>
      </c>
      <c r="B252" s="2">
        <v>0</v>
      </c>
      <c r="C252" s="2">
        <v>8</v>
      </c>
      <c r="D252" s="4"/>
      <c r="E252" s="1">
        <v>4380</v>
      </c>
      <c r="F252" s="1" t="s">
        <v>3</v>
      </c>
      <c r="G252" s="1" t="s">
        <v>359</v>
      </c>
      <c r="H252" s="1">
        <v>260</v>
      </c>
      <c r="I252" s="1"/>
      <c r="J252" s="1">
        <v>2</v>
      </c>
      <c r="K252" s="1" t="s">
        <v>374</v>
      </c>
      <c r="L252" s="1">
        <v>4</v>
      </c>
      <c r="M252" s="1">
        <v>4</v>
      </c>
      <c r="N252" s="1"/>
      <c r="O252" s="1"/>
      <c r="P252" s="1"/>
      <c r="Q252" s="1" t="s">
        <v>29</v>
      </c>
      <c r="R252" s="1" t="s">
        <v>229</v>
      </c>
      <c r="S252" s="1" t="s">
        <v>229</v>
      </c>
      <c r="T252" s="1" t="s">
        <v>361</v>
      </c>
      <c r="U252" s="1">
        <f>IF(B252&lt;C252,C252,B252)</f>
        <v>8</v>
      </c>
      <c r="V252" s="6">
        <f>IF(B252=0,C252/U252,C252/B252)</f>
        <v>1</v>
      </c>
      <c r="W252" s="1"/>
      <c r="X252" s="3">
        <f>O252-N252</f>
        <v>0</v>
      </c>
      <c r="Y252" s="1" t="str">
        <f>IFERROR(FIND(Y$3,$Q252),"")</f>
        <v/>
      </c>
      <c r="Z252" s="1" t="str">
        <f>IFERROR(FIND(Z$3,$Q252),"")</f>
        <v/>
      </c>
      <c r="AA252" s="1" t="str">
        <f>IFERROR(FIND(AA$3,$Q252),"")</f>
        <v/>
      </c>
      <c r="AB252" s="1" t="str">
        <f>IFERROR(FIND(AB$3,$Q252),"")</f>
        <v/>
      </c>
      <c r="AC252" s="1" t="str">
        <f>IFERROR(FIND(AC$3,$Q252),"")</f>
        <v/>
      </c>
      <c r="AD252" s="1">
        <f>IFERROR(FIND(AD$3,$Q252),"")</f>
        <v>1</v>
      </c>
      <c r="AE252" s="1">
        <f>COUNT(Y252:AD252)</f>
        <v>1</v>
      </c>
      <c r="AF252" s="1">
        <f t="shared" si="3"/>
        <v>200</v>
      </c>
      <c r="AG252" s="1"/>
      <c r="AH252" s="1"/>
      <c r="AI252" s="1"/>
      <c r="AJ252" s="1"/>
      <c r="AK252" s="1"/>
    </row>
    <row r="253" spans="1:37" x14ac:dyDescent="0.3">
      <c r="A253" s="2">
        <v>60</v>
      </c>
      <c r="B253" s="2">
        <v>25</v>
      </c>
      <c r="C253" s="2">
        <v>25</v>
      </c>
      <c r="D253" s="4" t="s">
        <v>9</v>
      </c>
      <c r="E253" s="1">
        <v>4227</v>
      </c>
      <c r="F253" s="1" t="s">
        <v>3</v>
      </c>
      <c r="G253" s="1" t="s">
        <v>89</v>
      </c>
      <c r="H253" s="1">
        <v>265</v>
      </c>
      <c r="I253" s="1"/>
      <c r="J253" s="1">
        <v>1</v>
      </c>
      <c r="K253" s="1" t="s">
        <v>96</v>
      </c>
      <c r="L253" s="1">
        <v>3</v>
      </c>
      <c r="M253" s="1">
        <v>3</v>
      </c>
      <c r="N253" s="3">
        <v>0.45833333333333331</v>
      </c>
      <c r="O253" s="3">
        <v>0.51388888888888895</v>
      </c>
      <c r="P253" s="1" t="s">
        <v>10</v>
      </c>
      <c r="Q253" s="1" t="s">
        <v>68</v>
      </c>
      <c r="R253" s="1" t="s">
        <v>7</v>
      </c>
      <c r="S253" s="1">
        <v>305</v>
      </c>
      <c r="T253" s="1" t="s">
        <v>97</v>
      </c>
      <c r="U253" s="1">
        <f>IF(B253&lt;C253,C253,B253)</f>
        <v>25</v>
      </c>
      <c r="V253" s="6">
        <f>IF(B253=0,C253/U253,C253/B253)</f>
        <v>1</v>
      </c>
      <c r="W253" s="1" t="s">
        <v>592</v>
      </c>
      <c r="X253" s="3">
        <f>O253-N253</f>
        <v>5.5555555555555636E-2</v>
      </c>
      <c r="Y253" s="1" t="str">
        <f>IFERROR(FIND(Y$3,$Q253),"")</f>
        <v/>
      </c>
      <c r="Z253" s="1">
        <f>IFERROR(FIND(Z$3,$Q253),"")</f>
        <v>1</v>
      </c>
      <c r="AA253" s="1" t="str">
        <f>IFERROR(FIND(AA$3,$Q253),"")</f>
        <v/>
      </c>
      <c r="AB253" s="1" t="str">
        <f>IFERROR(FIND(AB$3,$Q253),"")</f>
        <v/>
      </c>
      <c r="AC253" s="1">
        <f>IFERROR(FIND(AC$3,$Q253),"")</f>
        <v>2</v>
      </c>
      <c r="AD253" s="1" t="str">
        <f>IFERROR(FIND(AD$3,$Q253),"")</f>
        <v/>
      </c>
      <c r="AE253" s="1">
        <f>COUNT(Y253:AD253)</f>
        <v>2</v>
      </c>
      <c r="AF253" s="1">
        <f t="shared" si="3"/>
        <v>200</v>
      </c>
      <c r="AG253" s="1" t="s">
        <v>587</v>
      </c>
      <c r="AH253" s="1" t="s">
        <v>597</v>
      </c>
      <c r="AI253" s="1" t="s">
        <v>599</v>
      </c>
      <c r="AJ253" s="1"/>
      <c r="AK253" s="1"/>
    </row>
    <row r="254" spans="1:37" x14ac:dyDescent="0.3">
      <c r="A254" s="2">
        <v>166</v>
      </c>
      <c r="B254" s="2">
        <v>15</v>
      </c>
      <c r="C254" s="2">
        <v>13</v>
      </c>
      <c r="D254" s="4"/>
      <c r="E254" s="1">
        <v>4627</v>
      </c>
      <c r="F254" s="1" t="s">
        <v>3</v>
      </c>
      <c r="G254" s="1" t="s">
        <v>209</v>
      </c>
      <c r="H254" s="1">
        <v>265</v>
      </c>
      <c r="I254" s="1"/>
      <c r="J254" s="1">
        <v>1</v>
      </c>
      <c r="K254" s="1" t="s">
        <v>223</v>
      </c>
      <c r="L254" s="1">
        <v>3</v>
      </c>
      <c r="M254" s="1">
        <v>3</v>
      </c>
      <c r="N254" s="3">
        <v>0.60416666666666663</v>
      </c>
      <c r="O254" s="3">
        <v>0.65972222222222221</v>
      </c>
      <c r="P254" s="1" t="s">
        <v>10</v>
      </c>
      <c r="Q254" s="1" t="s">
        <v>20</v>
      </c>
      <c r="R254" s="1" t="s">
        <v>197</v>
      </c>
      <c r="S254" s="1">
        <v>109</v>
      </c>
      <c r="T254" s="1" t="s">
        <v>224</v>
      </c>
      <c r="U254" s="1">
        <f>IF(B254&lt;C254,C254,B254)</f>
        <v>15</v>
      </c>
      <c r="V254" s="6">
        <f>IF(B254=0,C254/U254,C254/B254)</f>
        <v>0.8666666666666667</v>
      </c>
      <c r="W254" s="1" t="s">
        <v>592</v>
      </c>
      <c r="X254" s="3">
        <f>O254-N254</f>
        <v>5.555555555555558E-2</v>
      </c>
      <c r="Y254" s="1">
        <f>IFERROR(FIND(Y$3,$Q254),"")</f>
        <v>1</v>
      </c>
      <c r="Z254" s="1" t="str">
        <f>IFERROR(FIND(Z$3,$Q254),"")</f>
        <v/>
      </c>
      <c r="AA254" s="1">
        <f>IFERROR(FIND(AA$3,$Q254),"")</f>
        <v>2</v>
      </c>
      <c r="AB254" s="1" t="str">
        <f>IFERROR(FIND(AB$3,$Q254),"")</f>
        <v/>
      </c>
      <c r="AC254" s="1" t="str">
        <f>IFERROR(FIND(AC$3,$Q254),"")</f>
        <v/>
      </c>
      <c r="AD254" s="1" t="str">
        <f>IFERROR(FIND(AD$3,$Q254),"")</f>
        <v/>
      </c>
      <c r="AE254" s="1">
        <f>COUNT(Y254:AD254)</f>
        <v>2</v>
      </c>
      <c r="AF254" s="1">
        <f t="shared" si="3"/>
        <v>200</v>
      </c>
      <c r="AG254" s="1" t="s">
        <v>578</v>
      </c>
      <c r="AH254" s="1" t="s">
        <v>597</v>
      </c>
      <c r="AI254" s="1" t="s">
        <v>595</v>
      </c>
      <c r="AJ254" s="1"/>
      <c r="AK254" s="1"/>
    </row>
    <row r="255" spans="1:37" x14ac:dyDescent="0.3">
      <c r="A255" s="2">
        <v>167</v>
      </c>
      <c r="B255" s="2">
        <v>10</v>
      </c>
      <c r="C255" s="2">
        <v>8</v>
      </c>
      <c r="D255" s="4"/>
      <c r="E255" s="1">
        <v>5078</v>
      </c>
      <c r="F255" s="1" t="s">
        <v>3</v>
      </c>
      <c r="G255" s="1" t="s">
        <v>209</v>
      </c>
      <c r="H255" s="1">
        <v>265</v>
      </c>
      <c r="I255" s="1"/>
      <c r="J255" s="1">
        <v>2</v>
      </c>
      <c r="K255" s="1" t="s">
        <v>223</v>
      </c>
      <c r="L255" s="1">
        <v>3</v>
      </c>
      <c r="M255" s="1">
        <v>3</v>
      </c>
      <c r="N255" s="3">
        <v>0.60416666666666663</v>
      </c>
      <c r="O255" s="3">
        <v>0.65972222222222221</v>
      </c>
      <c r="P255" s="1" t="s">
        <v>10</v>
      </c>
      <c r="Q255" s="1" t="s">
        <v>20</v>
      </c>
      <c r="R255" s="1" t="s">
        <v>197</v>
      </c>
      <c r="S255" s="1">
        <v>109</v>
      </c>
      <c r="T255" s="1" t="s">
        <v>224</v>
      </c>
      <c r="U255" s="1">
        <f>IF(B255&lt;C255,C255,B255)</f>
        <v>10</v>
      </c>
      <c r="V255" s="6">
        <f>IF(B255=0,C255/U255,C255/B255)</f>
        <v>0.8</v>
      </c>
      <c r="W255" s="1" t="s">
        <v>592</v>
      </c>
      <c r="X255" s="3">
        <f>O255-N255</f>
        <v>5.555555555555558E-2</v>
      </c>
      <c r="Y255" s="1">
        <f>IFERROR(FIND(Y$3,$Q255),"")</f>
        <v>1</v>
      </c>
      <c r="Z255" s="1" t="str">
        <f>IFERROR(FIND(Z$3,$Q255),"")</f>
        <v/>
      </c>
      <c r="AA255" s="1">
        <f>IFERROR(FIND(AA$3,$Q255),"")</f>
        <v>2</v>
      </c>
      <c r="AB255" s="1" t="str">
        <f>IFERROR(FIND(AB$3,$Q255),"")</f>
        <v/>
      </c>
      <c r="AC255" s="1" t="str">
        <f>IFERROR(FIND(AC$3,$Q255),"")</f>
        <v/>
      </c>
      <c r="AD255" s="1" t="str">
        <f>IFERROR(FIND(AD$3,$Q255),"")</f>
        <v/>
      </c>
      <c r="AE255" s="1">
        <f>COUNT(Y255:AD255)</f>
        <v>2</v>
      </c>
      <c r="AF255" s="1">
        <f t="shared" si="3"/>
        <v>200</v>
      </c>
      <c r="AG255" s="1" t="s">
        <v>578</v>
      </c>
      <c r="AH255" s="1" t="s">
        <v>597</v>
      </c>
      <c r="AI255" s="1" t="s">
        <v>595</v>
      </c>
      <c r="AJ255" s="1"/>
      <c r="AK255" s="1"/>
    </row>
    <row r="256" spans="1:37" x14ac:dyDescent="0.3">
      <c r="A256" s="2">
        <v>436</v>
      </c>
      <c r="B256" s="2">
        <v>25</v>
      </c>
      <c r="C256" s="2">
        <v>25</v>
      </c>
      <c r="D256" s="4" t="s">
        <v>9</v>
      </c>
      <c r="E256" s="1">
        <v>5069</v>
      </c>
      <c r="F256" s="1" t="s">
        <v>3</v>
      </c>
      <c r="G256" s="1" t="s">
        <v>511</v>
      </c>
      <c r="H256" s="1">
        <v>270</v>
      </c>
      <c r="I256" s="1"/>
      <c r="J256" s="1">
        <v>1</v>
      </c>
      <c r="K256" s="1" t="s">
        <v>517</v>
      </c>
      <c r="L256" s="1">
        <v>3</v>
      </c>
      <c r="M256" s="1">
        <v>3</v>
      </c>
      <c r="N256" s="3">
        <v>0.39583333333333331</v>
      </c>
      <c r="O256" s="3">
        <v>0.4513888888888889</v>
      </c>
      <c r="P256" s="1" t="s">
        <v>564</v>
      </c>
      <c r="Q256" s="1" t="s">
        <v>15</v>
      </c>
      <c r="R256" s="1" t="s">
        <v>70</v>
      </c>
      <c r="S256" s="1">
        <v>470</v>
      </c>
      <c r="T256" s="1" t="s">
        <v>513</v>
      </c>
      <c r="U256" s="1">
        <f>IF(B256&lt;C256,C256,B256)</f>
        <v>25</v>
      </c>
      <c r="V256" s="6">
        <f>IF(B256=0,C256/U256,C256/B256)</f>
        <v>1</v>
      </c>
      <c r="W256" s="1" t="s">
        <v>592</v>
      </c>
      <c r="X256" s="3">
        <f>O256-N256</f>
        <v>5.555555555555558E-2</v>
      </c>
      <c r="Y256" s="1" t="str">
        <f>IFERROR(FIND(Y$3,$Q256),"")</f>
        <v/>
      </c>
      <c r="Z256" s="1">
        <f>IFERROR(FIND(Z$3,$Q256),"")</f>
        <v>1</v>
      </c>
      <c r="AA256" s="1" t="str">
        <f>IFERROR(FIND(AA$3,$Q256),"")</f>
        <v/>
      </c>
      <c r="AB256" s="1">
        <f>IFERROR(FIND(AB$3,$Q256),"")</f>
        <v>2</v>
      </c>
      <c r="AC256" s="1" t="str">
        <f>IFERROR(FIND(AC$3,$Q256),"")</f>
        <v/>
      </c>
      <c r="AD256" s="1" t="str">
        <f>IFERROR(FIND(AD$3,$Q256),"")</f>
        <v/>
      </c>
      <c r="AE256" s="1">
        <f>COUNT(Y256:AD256)</f>
        <v>2</v>
      </c>
      <c r="AF256" s="1">
        <f t="shared" si="3"/>
        <v>200</v>
      </c>
      <c r="AG256" s="1" t="s">
        <v>578</v>
      </c>
      <c r="AH256" s="1" t="s">
        <v>597</v>
      </c>
      <c r="AI256" s="1" t="s">
        <v>595</v>
      </c>
      <c r="AJ256" s="1"/>
      <c r="AK256" s="1"/>
    </row>
    <row r="257" spans="1:37" x14ac:dyDescent="0.3">
      <c r="A257" s="2">
        <v>459</v>
      </c>
      <c r="B257" s="2">
        <v>18</v>
      </c>
      <c r="C257" s="2">
        <v>14</v>
      </c>
      <c r="D257" s="4"/>
      <c r="E257" s="1">
        <v>4178</v>
      </c>
      <c r="F257" s="1" t="s">
        <v>3</v>
      </c>
      <c r="G257" s="1" t="s">
        <v>541</v>
      </c>
      <c r="H257" s="1">
        <v>270</v>
      </c>
      <c r="I257" s="1"/>
      <c r="J257" s="1">
        <v>1</v>
      </c>
      <c r="K257" s="1" t="s">
        <v>543</v>
      </c>
      <c r="L257" s="1">
        <v>3</v>
      </c>
      <c r="M257" s="1">
        <v>3</v>
      </c>
      <c r="N257" s="3">
        <v>0.52083333333333337</v>
      </c>
      <c r="O257" s="3">
        <v>0.55555555555555558</v>
      </c>
      <c r="P257" s="1" t="s">
        <v>10</v>
      </c>
      <c r="Q257" s="1" t="s">
        <v>6</v>
      </c>
      <c r="R257" s="1" t="s">
        <v>197</v>
      </c>
      <c r="S257" s="1">
        <v>143</v>
      </c>
      <c r="T257" s="1" t="s">
        <v>544</v>
      </c>
      <c r="U257" s="1">
        <f>IF(B257&lt;C257,C257,B257)</f>
        <v>18</v>
      </c>
      <c r="V257" s="6">
        <f>IF(B257=0,C257/U257,C257/B257)</f>
        <v>0.77777777777777779</v>
      </c>
      <c r="W257" s="1"/>
      <c r="X257" s="3">
        <f>O257-N257</f>
        <v>3.472222222222221E-2</v>
      </c>
      <c r="Y257" s="1">
        <f>IFERROR(FIND(Y$3,$Q257),"")</f>
        <v>1</v>
      </c>
      <c r="Z257" s="1" t="str">
        <f>IFERROR(FIND(Z$3,$Q257),"")</f>
        <v/>
      </c>
      <c r="AA257" s="1">
        <f>IFERROR(FIND(AA$3,$Q257),"")</f>
        <v>2</v>
      </c>
      <c r="AB257" s="1" t="str">
        <f>IFERROR(FIND(AB$3,$Q257),"")</f>
        <v/>
      </c>
      <c r="AC257" s="1">
        <f>IFERROR(FIND(AC$3,$Q257),"")</f>
        <v>3</v>
      </c>
      <c r="AD257" s="1" t="str">
        <f>IFERROR(FIND(AD$3,$Q257),"")</f>
        <v/>
      </c>
      <c r="AE257" s="1">
        <f>COUNT(Y257:AD257)</f>
        <v>3</v>
      </c>
      <c r="AF257" s="1">
        <f t="shared" si="3"/>
        <v>200</v>
      </c>
      <c r="AG257" s="1"/>
      <c r="AH257" s="1"/>
      <c r="AI257" s="1"/>
      <c r="AJ257" s="1"/>
      <c r="AK257" s="1"/>
    </row>
    <row r="258" spans="1:37" x14ac:dyDescent="0.3">
      <c r="A258" s="2">
        <v>13</v>
      </c>
      <c r="B258" s="2">
        <v>25</v>
      </c>
      <c r="C258" s="2">
        <v>17</v>
      </c>
      <c r="D258" s="4"/>
      <c r="E258" s="1">
        <v>4427</v>
      </c>
      <c r="F258" s="1" t="s">
        <v>3</v>
      </c>
      <c r="G258" s="1" t="s">
        <v>31</v>
      </c>
      <c r="H258" s="1">
        <v>275</v>
      </c>
      <c r="I258" s="1"/>
      <c r="J258" s="1">
        <v>1</v>
      </c>
      <c r="K258" s="1" t="s">
        <v>32</v>
      </c>
      <c r="L258" s="1">
        <v>3</v>
      </c>
      <c r="M258" s="1">
        <v>3</v>
      </c>
      <c r="N258" s="3">
        <v>0.41666666666666669</v>
      </c>
      <c r="O258" s="3">
        <v>0.4513888888888889</v>
      </c>
      <c r="P258" s="1" t="s">
        <v>564</v>
      </c>
      <c r="Q258" s="1" t="s">
        <v>6</v>
      </c>
      <c r="R258" s="1" t="s">
        <v>33</v>
      </c>
      <c r="S258" s="1">
        <v>206</v>
      </c>
      <c r="T258" s="1" t="s">
        <v>34</v>
      </c>
      <c r="U258" s="1">
        <f>IF(B258&lt;C258,C258,B258)</f>
        <v>25</v>
      </c>
      <c r="V258" s="6">
        <f>IF(B258=0,C258/U258,C258/B258)</f>
        <v>0.68</v>
      </c>
      <c r="W258" s="1"/>
      <c r="X258" s="3">
        <f>O258-N258</f>
        <v>3.472222222222221E-2</v>
      </c>
      <c r="Y258" s="1">
        <f>IFERROR(FIND(Y$3,$Q258),"")</f>
        <v>1</v>
      </c>
      <c r="Z258" s="1" t="str">
        <f>IFERROR(FIND(Z$3,$Q258),"")</f>
        <v/>
      </c>
      <c r="AA258" s="1">
        <f>IFERROR(FIND(AA$3,$Q258),"")</f>
        <v>2</v>
      </c>
      <c r="AB258" s="1" t="str">
        <f>IFERROR(FIND(AB$3,$Q258),"")</f>
        <v/>
      </c>
      <c r="AC258" s="1">
        <f>IFERROR(FIND(AC$3,$Q258),"")</f>
        <v>3</v>
      </c>
      <c r="AD258" s="1" t="str">
        <f>IFERROR(FIND(AD$3,$Q258),"")</f>
        <v/>
      </c>
      <c r="AE258" s="1">
        <f>COUNT(Y258:AD258)</f>
        <v>3</v>
      </c>
      <c r="AF258" s="1">
        <f t="shared" si="3"/>
        <v>200</v>
      </c>
      <c r="AG258" s="1"/>
      <c r="AH258" s="1"/>
      <c r="AI258" s="1"/>
      <c r="AJ258" s="1"/>
      <c r="AK258" s="1"/>
    </row>
    <row r="259" spans="1:37" x14ac:dyDescent="0.3">
      <c r="A259" s="2">
        <v>209</v>
      </c>
      <c r="B259" s="2">
        <v>15</v>
      </c>
      <c r="C259" s="2">
        <v>13</v>
      </c>
      <c r="D259" s="4"/>
      <c r="E259" s="1">
        <v>4164</v>
      </c>
      <c r="F259" s="1" t="s">
        <v>3</v>
      </c>
      <c r="G259" s="1" t="s">
        <v>262</v>
      </c>
      <c r="H259" s="1">
        <v>277</v>
      </c>
      <c r="I259" s="1"/>
      <c r="J259" s="1">
        <v>1</v>
      </c>
      <c r="K259" s="1" t="s">
        <v>274</v>
      </c>
      <c r="L259" s="1">
        <v>3</v>
      </c>
      <c r="M259" s="1">
        <v>3</v>
      </c>
      <c r="N259" s="3">
        <v>0.33333333333333331</v>
      </c>
      <c r="O259" s="3">
        <v>0.3888888888888889</v>
      </c>
      <c r="P259" s="1" t="s">
        <v>564</v>
      </c>
      <c r="Q259" s="1" t="s">
        <v>15</v>
      </c>
      <c r="R259" s="1" t="s">
        <v>146</v>
      </c>
      <c r="S259" s="1">
        <v>511</v>
      </c>
      <c r="T259" s="1" t="s">
        <v>275</v>
      </c>
      <c r="U259" s="1">
        <f>IF(B259&lt;C259,C259,B259)</f>
        <v>15</v>
      </c>
      <c r="V259" s="6">
        <f>IF(B259=0,C259/U259,C259/B259)</f>
        <v>0.8666666666666667</v>
      </c>
      <c r="W259" s="1" t="s">
        <v>592</v>
      </c>
      <c r="X259" s="3">
        <f>O259-N259</f>
        <v>5.555555555555558E-2</v>
      </c>
      <c r="Y259" s="1" t="str">
        <f>IFERROR(FIND(Y$3,$Q259),"")</f>
        <v/>
      </c>
      <c r="Z259" s="1">
        <f>IFERROR(FIND(Z$3,$Q259),"")</f>
        <v>1</v>
      </c>
      <c r="AA259" s="1" t="str">
        <f>IFERROR(FIND(AA$3,$Q259),"")</f>
        <v/>
      </c>
      <c r="AB259" s="1">
        <f>IFERROR(FIND(AB$3,$Q259),"")</f>
        <v>2</v>
      </c>
      <c r="AC259" s="1" t="str">
        <f>IFERROR(FIND(AC$3,$Q259),"")</f>
        <v/>
      </c>
      <c r="AD259" s="1" t="str">
        <f>IFERROR(FIND(AD$3,$Q259),"")</f>
        <v/>
      </c>
      <c r="AE259" s="1">
        <f>COUNT(Y259:AD259)</f>
        <v>2</v>
      </c>
      <c r="AF259" s="1">
        <f t="shared" si="3"/>
        <v>200</v>
      </c>
      <c r="AG259" s="1" t="s">
        <v>578</v>
      </c>
      <c r="AH259" s="1" t="s">
        <v>597</v>
      </c>
      <c r="AI259" s="1" t="s">
        <v>595</v>
      </c>
      <c r="AJ259" s="1"/>
      <c r="AK259" s="1"/>
    </row>
    <row r="260" spans="1:37" x14ac:dyDescent="0.3">
      <c r="A260" s="2">
        <v>43</v>
      </c>
      <c r="B260" s="2">
        <v>24</v>
      </c>
      <c r="C260" s="2">
        <v>22</v>
      </c>
      <c r="D260" s="4"/>
      <c r="E260" s="1">
        <v>4452</v>
      </c>
      <c r="F260" s="1" t="s">
        <v>3</v>
      </c>
      <c r="G260" s="1" t="s">
        <v>56</v>
      </c>
      <c r="H260" s="1">
        <v>277</v>
      </c>
      <c r="I260" s="1"/>
      <c r="J260" s="1">
        <v>1</v>
      </c>
      <c r="K260" s="1" t="s">
        <v>79</v>
      </c>
      <c r="L260" s="1">
        <v>3</v>
      </c>
      <c r="M260" s="1">
        <v>3</v>
      </c>
      <c r="N260" s="3">
        <v>0.375</v>
      </c>
      <c r="O260" s="3">
        <v>0.40972222222222227</v>
      </c>
      <c r="P260" s="1" t="s">
        <v>564</v>
      </c>
      <c r="Q260" s="1" t="s">
        <v>6</v>
      </c>
      <c r="R260" s="1" t="s">
        <v>58</v>
      </c>
      <c r="S260" s="1">
        <v>242</v>
      </c>
      <c r="T260" s="1" t="s">
        <v>65</v>
      </c>
      <c r="U260" s="1">
        <f>IF(B260&lt;C260,C260,B260)</f>
        <v>24</v>
      </c>
      <c r="V260" s="6">
        <f>IF(B260=0,C260/U260,C260/B260)</f>
        <v>0.91666666666666663</v>
      </c>
      <c r="W260" s="1" t="s">
        <v>592</v>
      </c>
      <c r="X260" s="3">
        <f>O260-N260</f>
        <v>3.4722222222222265E-2</v>
      </c>
      <c r="Y260" s="1">
        <f>IFERROR(FIND(Y$3,$Q260),"")</f>
        <v>1</v>
      </c>
      <c r="Z260" s="1" t="str">
        <f>IFERROR(FIND(Z$3,$Q260),"")</f>
        <v/>
      </c>
      <c r="AA260" s="1">
        <f>IFERROR(FIND(AA$3,$Q260),"")</f>
        <v>2</v>
      </c>
      <c r="AB260" s="1" t="str">
        <f>IFERROR(FIND(AB$3,$Q260),"")</f>
        <v/>
      </c>
      <c r="AC260" s="1">
        <f>IFERROR(FIND(AC$3,$Q260),"")</f>
        <v>3</v>
      </c>
      <c r="AD260" s="1" t="str">
        <f>IFERROR(FIND(AD$3,$Q260),"")</f>
        <v/>
      </c>
      <c r="AE260" s="1">
        <f>COUNT(Y260:AD260)</f>
        <v>3</v>
      </c>
      <c r="AF260" s="1">
        <f t="shared" si="3"/>
        <v>200</v>
      </c>
      <c r="AG260" s="1" t="s">
        <v>580</v>
      </c>
      <c r="AH260" s="1" t="s">
        <v>597</v>
      </c>
      <c r="AI260" s="1" t="s">
        <v>596</v>
      </c>
      <c r="AJ260" s="1"/>
      <c r="AK260" s="1"/>
    </row>
    <row r="261" spans="1:37" x14ac:dyDescent="0.3">
      <c r="A261" s="2">
        <v>151</v>
      </c>
      <c r="B261" s="2">
        <v>20</v>
      </c>
      <c r="C261" s="2">
        <v>18</v>
      </c>
      <c r="D261" s="4"/>
      <c r="E261" s="1">
        <v>4800</v>
      </c>
      <c r="F261" s="1" t="s">
        <v>3</v>
      </c>
      <c r="G261" s="1" t="s">
        <v>195</v>
      </c>
      <c r="H261" s="1">
        <v>277</v>
      </c>
      <c r="I261" s="1"/>
      <c r="J261" s="1">
        <v>1</v>
      </c>
      <c r="K261" s="1" t="s">
        <v>199</v>
      </c>
      <c r="L261" s="1">
        <v>3</v>
      </c>
      <c r="M261" s="1">
        <v>3</v>
      </c>
      <c r="N261" s="3">
        <v>0.52083333333333337</v>
      </c>
      <c r="O261" s="3">
        <v>0.57638888888888895</v>
      </c>
      <c r="P261" s="1" t="s">
        <v>10</v>
      </c>
      <c r="Q261" s="1" t="s">
        <v>15</v>
      </c>
      <c r="R261" s="1" t="s">
        <v>26</v>
      </c>
      <c r="S261" s="1">
        <v>102</v>
      </c>
      <c r="T261" s="1" t="s">
        <v>200</v>
      </c>
      <c r="U261" s="1">
        <f>IF(B261&lt;C261,C261,B261)</f>
        <v>20</v>
      </c>
      <c r="V261" s="6">
        <f>IF(B261=0,C261/U261,C261/B261)</f>
        <v>0.9</v>
      </c>
      <c r="W261" s="1"/>
      <c r="X261" s="3">
        <f>O261-N261</f>
        <v>5.555555555555558E-2</v>
      </c>
      <c r="Y261" s="1" t="str">
        <f>IFERROR(FIND(Y$3,$Q261),"")</f>
        <v/>
      </c>
      <c r="Z261" s="1">
        <f>IFERROR(FIND(Z$3,$Q261),"")</f>
        <v>1</v>
      </c>
      <c r="AA261" s="1" t="str">
        <f>IFERROR(FIND(AA$3,$Q261),"")</f>
        <v/>
      </c>
      <c r="AB261" s="1">
        <f>IFERROR(FIND(AB$3,$Q261),"")</f>
        <v>2</v>
      </c>
      <c r="AC261" s="1" t="str">
        <f>IFERROR(FIND(AC$3,$Q261),"")</f>
        <v/>
      </c>
      <c r="AD261" s="1" t="str">
        <f>IFERROR(FIND(AD$3,$Q261),"")</f>
        <v/>
      </c>
      <c r="AE261" s="1">
        <f>COUNT(Y261:AD261)</f>
        <v>2</v>
      </c>
      <c r="AF261" s="1">
        <f t="shared" ref="AF261:AF324" si="4">ROUNDDOWN(H261,-2)</f>
        <v>200</v>
      </c>
      <c r="AG261" s="1"/>
      <c r="AH261" s="1"/>
      <c r="AI261" s="1"/>
      <c r="AJ261" s="1"/>
      <c r="AK261" s="1"/>
    </row>
    <row r="262" spans="1:37" x14ac:dyDescent="0.3">
      <c r="A262" s="2">
        <v>44</v>
      </c>
      <c r="B262" s="2">
        <v>15</v>
      </c>
      <c r="C262" s="2">
        <v>17</v>
      </c>
      <c r="D262" s="4" t="s">
        <v>9</v>
      </c>
      <c r="E262" s="1">
        <v>4453</v>
      </c>
      <c r="F262" s="1" t="s">
        <v>3</v>
      </c>
      <c r="G262" s="1" t="s">
        <v>56</v>
      </c>
      <c r="H262" s="1">
        <v>278</v>
      </c>
      <c r="I262" s="1"/>
      <c r="J262" s="1">
        <v>1</v>
      </c>
      <c r="K262" s="1" t="s">
        <v>80</v>
      </c>
      <c r="L262" s="1">
        <v>1</v>
      </c>
      <c r="M262" s="1">
        <v>1</v>
      </c>
      <c r="N262" s="3">
        <v>0.5625</v>
      </c>
      <c r="O262" s="3">
        <v>0.68055555555555547</v>
      </c>
      <c r="P262" s="1" t="s">
        <v>10</v>
      </c>
      <c r="Q262" s="1" t="s">
        <v>66</v>
      </c>
      <c r="R262" s="1" t="s">
        <v>58</v>
      </c>
      <c r="S262" s="1">
        <v>54</v>
      </c>
      <c r="T262" s="1" t="s">
        <v>65</v>
      </c>
      <c r="U262" s="1">
        <f>IF(B262&lt;C262,C262,B262)</f>
        <v>17</v>
      </c>
      <c r="V262" s="6">
        <f>IF(B262=0,C262/U262,C262/B262)</f>
        <v>1.1333333333333333</v>
      </c>
      <c r="W262" s="1"/>
      <c r="X262" s="3">
        <f>O262-N262</f>
        <v>0.11805555555555547</v>
      </c>
      <c r="Y262" s="1" t="str">
        <f>IFERROR(FIND(Y$3,$Q262),"")</f>
        <v/>
      </c>
      <c r="Z262" s="1" t="str">
        <f>IFERROR(FIND(Z$3,$Q262),"")</f>
        <v/>
      </c>
      <c r="AA262" s="1">
        <f>IFERROR(FIND(AA$3,$Q262),"")</f>
        <v>1</v>
      </c>
      <c r="AB262" s="1" t="str">
        <f>IFERROR(FIND(AB$3,$Q262),"")</f>
        <v/>
      </c>
      <c r="AC262" s="1" t="str">
        <f>IFERROR(FIND(AC$3,$Q262),"")</f>
        <v/>
      </c>
      <c r="AD262" s="1" t="str">
        <f>IFERROR(FIND(AD$3,$Q262),"")</f>
        <v/>
      </c>
      <c r="AE262" s="1">
        <f>COUNT(Y262:AD262)</f>
        <v>1</v>
      </c>
      <c r="AF262" s="1">
        <f t="shared" si="4"/>
        <v>200</v>
      </c>
      <c r="AG262" s="1"/>
      <c r="AH262" s="1"/>
      <c r="AI262" s="1"/>
      <c r="AJ262" s="1"/>
      <c r="AK262" s="1"/>
    </row>
    <row r="263" spans="1:37" x14ac:dyDescent="0.3">
      <c r="A263" s="2">
        <v>122</v>
      </c>
      <c r="B263" s="2">
        <v>25</v>
      </c>
      <c r="C263" s="2">
        <v>17</v>
      </c>
      <c r="D263" s="4"/>
      <c r="E263" s="1">
        <v>3974</v>
      </c>
      <c r="F263" s="1" t="s">
        <v>3</v>
      </c>
      <c r="G263" s="1" t="s">
        <v>144</v>
      </c>
      <c r="H263" s="1">
        <v>280</v>
      </c>
      <c r="I263" s="1"/>
      <c r="J263" s="1">
        <v>1</v>
      </c>
      <c r="K263" s="1" t="s">
        <v>164</v>
      </c>
      <c r="L263" s="1">
        <v>3</v>
      </c>
      <c r="M263" s="1">
        <v>3</v>
      </c>
      <c r="N263" s="3">
        <v>0.52083333333333337</v>
      </c>
      <c r="O263" s="3">
        <v>0.55555555555555558</v>
      </c>
      <c r="P263" s="1" t="s">
        <v>10</v>
      </c>
      <c r="Q263" s="1" t="s">
        <v>6</v>
      </c>
      <c r="R263" s="1" t="s">
        <v>146</v>
      </c>
      <c r="S263" s="1">
        <v>411</v>
      </c>
      <c r="T263" s="1" t="s">
        <v>151</v>
      </c>
      <c r="U263" s="1">
        <f>IF(B263&lt;C263,C263,B263)</f>
        <v>25</v>
      </c>
      <c r="V263" s="6">
        <f>IF(B263=0,C263/U263,C263/B263)</f>
        <v>0.68</v>
      </c>
      <c r="W263" s="1"/>
      <c r="X263" s="3">
        <f>O263-N263</f>
        <v>3.472222222222221E-2</v>
      </c>
      <c r="Y263" s="1">
        <f>IFERROR(FIND(Y$3,$Q263),"")</f>
        <v>1</v>
      </c>
      <c r="Z263" s="1" t="str">
        <f>IFERROR(FIND(Z$3,$Q263),"")</f>
        <v/>
      </c>
      <c r="AA263" s="1">
        <f>IFERROR(FIND(AA$3,$Q263),"")</f>
        <v>2</v>
      </c>
      <c r="AB263" s="1" t="str">
        <f>IFERROR(FIND(AB$3,$Q263),"")</f>
        <v/>
      </c>
      <c r="AC263" s="1">
        <f>IFERROR(FIND(AC$3,$Q263),"")</f>
        <v>3</v>
      </c>
      <c r="AD263" s="1" t="str">
        <f>IFERROR(FIND(AD$3,$Q263),"")</f>
        <v/>
      </c>
      <c r="AE263" s="1">
        <f>COUNT(Y263:AD263)</f>
        <v>3</v>
      </c>
      <c r="AF263" s="1">
        <f t="shared" si="4"/>
        <v>200</v>
      </c>
      <c r="AG263" s="1"/>
      <c r="AH263" s="1"/>
      <c r="AI263" s="1"/>
      <c r="AJ263" s="1"/>
      <c r="AK263" s="1"/>
    </row>
    <row r="264" spans="1:37" x14ac:dyDescent="0.3">
      <c r="A264" s="2">
        <v>210</v>
      </c>
      <c r="B264" s="2">
        <v>18</v>
      </c>
      <c r="C264" s="2">
        <v>10</v>
      </c>
      <c r="D264" s="4"/>
      <c r="E264" s="1">
        <v>4150</v>
      </c>
      <c r="F264" s="1" t="s">
        <v>3</v>
      </c>
      <c r="G264" s="1" t="s">
        <v>262</v>
      </c>
      <c r="H264" s="1">
        <v>285</v>
      </c>
      <c r="I264" s="1"/>
      <c r="J264" s="1">
        <v>1</v>
      </c>
      <c r="K264" s="1" t="s">
        <v>276</v>
      </c>
      <c r="L264" s="1">
        <v>3</v>
      </c>
      <c r="M264" s="1">
        <v>3</v>
      </c>
      <c r="N264" s="3">
        <v>0.375</v>
      </c>
      <c r="O264" s="3">
        <v>0.40972222222222227</v>
      </c>
      <c r="P264" s="1" t="s">
        <v>564</v>
      </c>
      <c r="Q264" s="1" t="s">
        <v>6</v>
      </c>
      <c r="R264" s="1" t="s">
        <v>146</v>
      </c>
      <c r="S264" s="1">
        <v>312</v>
      </c>
      <c r="T264" s="1" t="s">
        <v>269</v>
      </c>
      <c r="U264" s="1">
        <f>IF(B264&lt;C264,C264,B264)</f>
        <v>18</v>
      </c>
      <c r="V264" s="6">
        <f>IF(B264=0,C264/U264,C264/B264)</f>
        <v>0.55555555555555558</v>
      </c>
      <c r="W264" s="1"/>
      <c r="X264" s="3">
        <f>O264-N264</f>
        <v>3.4722222222222265E-2</v>
      </c>
      <c r="Y264" s="1">
        <f>IFERROR(FIND(Y$3,$Q264),"")</f>
        <v>1</v>
      </c>
      <c r="Z264" s="1" t="str">
        <f>IFERROR(FIND(Z$3,$Q264),"")</f>
        <v/>
      </c>
      <c r="AA264" s="1">
        <f>IFERROR(FIND(AA$3,$Q264),"")</f>
        <v>2</v>
      </c>
      <c r="AB264" s="1" t="str">
        <f>IFERROR(FIND(AB$3,$Q264),"")</f>
        <v/>
      </c>
      <c r="AC264" s="1">
        <f>IFERROR(FIND(AC$3,$Q264),"")</f>
        <v>3</v>
      </c>
      <c r="AD264" s="1" t="str">
        <f>IFERROR(FIND(AD$3,$Q264),"")</f>
        <v/>
      </c>
      <c r="AE264" s="1">
        <f>COUNT(Y264:AD264)</f>
        <v>3</v>
      </c>
      <c r="AF264" s="1">
        <f t="shared" si="4"/>
        <v>200</v>
      </c>
      <c r="AG264" s="1"/>
      <c r="AH264" s="1"/>
      <c r="AI264" s="1"/>
      <c r="AJ264" s="1"/>
      <c r="AK264" s="1"/>
    </row>
    <row r="265" spans="1:37" x14ac:dyDescent="0.3">
      <c r="A265" s="2">
        <v>240</v>
      </c>
      <c r="B265" s="2">
        <v>25</v>
      </c>
      <c r="C265" s="2">
        <v>25</v>
      </c>
      <c r="D265" s="4"/>
      <c r="E265" s="1">
        <v>4808</v>
      </c>
      <c r="F265" s="1" t="s">
        <v>3</v>
      </c>
      <c r="G265" s="1" t="s">
        <v>305</v>
      </c>
      <c r="H265" s="1">
        <v>285</v>
      </c>
      <c r="I265" s="1"/>
      <c r="J265" s="1">
        <v>1</v>
      </c>
      <c r="K265" s="1" t="s">
        <v>314</v>
      </c>
      <c r="L265" s="1">
        <v>3</v>
      </c>
      <c r="M265" s="1">
        <v>3</v>
      </c>
      <c r="N265" s="3">
        <v>0.52083333333333337</v>
      </c>
      <c r="O265" s="3">
        <v>0.57638888888888895</v>
      </c>
      <c r="P265" s="1" t="s">
        <v>10</v>
      </c>
      <c r="Q265" s="1" t="s">
        <v>15</v>
      </c>
      <c r="R265" s="1" t="s">
        <v>146</v>
      </c>
      <c r="S265" s="1">
        <v>511</v>
      </c>
      <c r="T265" s="1" t="s">
        <v>295</v>
      </c>
      <c r="U265" s="1">
        <f>IF(B265&lt;C265,C265,B265)</f>
        <v>25</v>
      </c>
      <c r="V265" s="6">
        <f>IF(B265=0,C265/U265,C265/B265)</f>
        <v>1</v>
      </c>
      <c r="W265" s="1" t="s">
        <v>592</v>
      </c>
      <c r="X265" s="3">
        <f>O265-N265</f>
        <v>5.555555555555558E-2</v>
      </c>
      <c r="Y265" s="1" t="str">
        <f>IFERROR(FIND(Y$3,$Q265),"")</f>
        <v/>
      </c>
      <c r="Z265" s="1">
        <f>IFERROR(FIND(Z$3,$Q265),"")</f>
        <v>1</v>
      </c>
      <c r="AA265" s="1" t="str">
        <f>IFERROR(FIND(AA$3,$Q265),"")</f>
        <v/>
      </c>
      <c r="AB265" s="1">
        <f>IFERROR(FIND(AB$3,$Q265),"")</f>
        <v>2</v>
      </c>
      <c r="AC265" s="1" t="str">
        <f>IFERROR(FIND(AC$3,$Q265),"")</f>
        <v/>
      </c>
      <c r="AD265" s="1" t="str">
        <f>IFERROR(FIND(AD$3,$Q265),"")</f>
        <v/>
      </c>
      <c r="AE265" s="1">
        <f>COUNT(Y265:AD265)</f>
        <v>2</v>
      </c>
      <c r="AF265" s="1">
        <f t="shared" si="4"/>
        <v>200</v>
      </c>
      <c r="AG265" s="1" t="s">
        <v>578</v>
      </c>
      <c r="AH265" s="1" t="s">
        <v>597</v>
      </c>
      <c r="AI265" s="1" t="s">
        <v>595</v>
      </c>
      <c r="AJ265" s="1"/>
      <c r="AK265" s="1"/>
    </row>
    <row r="266" spans="1:37" x14ac:dyDescent="0.3">
      <c r="A266" s="2">
        <v>406</v>
      </c>
      <c r="B266" s="2">
        <v>20</v>
      </c>
      <c r="C266" s="2">
        <v>21</v>
      </c>
      <c r="D266" s="4" t="s">
        <v>9</v>
      </c>
      <c r="E266" s="1">
        <v>4674</v>
      </c>
      <c r="F266" s="1" t="s">
        <v>3</v>
      </c>
      <c r="G266" s="1" t="s">
        <v>471</v>
      </c>
      <c r="H266" s="1">
        <v>285</v>
      </c>
      <c r="I266" s="1"/>
      <c r="J266" s="1">
        <v>1</v>
      </c>
      <c r="K266" s="1" t="s">
        <v>479</v>
      </c>
      <c r="L266" s="1">
        <v>4</v>
      </c>
      <c r="M266" s="1">
        <v>4</v>
      </c>
      <c r="N266" s="3">
        <v>0.52083333333333337</v>
      </c>
      <c r="O266" s="3">
        <v>0.57638888888888895</v>
      </c>
      <c r="P266" s="1" t="s">
        <v>10</v>
      </c>
      <c r="Q266" s="1" t="s">
        <v>15</v>
      </c>
      <c r="R266" s="1" t="s">
        <v>58</v>
      </c>
      <c r="S266" s="1">
        <v>208</v>
      </c>
      <c r="T266" s="1" t="s">
        <v>344</v>
      </c>
      <c r="U266" s="1">
        <f>IF(B266&lt;C266,C266,B266)</f>
        <v>21</v>
      </c>
      <c r="V266" s="6">
        <f>IF(B266=0,C266/U266,C266/B266)</f>
        <v>1.05</v>
      </c>
      <c r="W266" s="1" t="s">
        <v>592</v>
      </c>
      <c r="X266" s="3">
        <f>O266-N266</f>
        <v>5.555555555555558E-2</v>
      </c>
      <c r="Y266" s="1" t="str">
        <f>IFERROR(FIND(Y$3,$Q266),"")</f>
        <v/>
      </c>
      <c r="Z266" s="1">
        <f>IFERROR(FIND(Z$3,$Q266),"")</f>
        <v>1</v>
      </c>
      <c r="AA266" s="1" t="str">
        <f>IFERROR(FIND(AA$3,$Q266),"")</f>
        <v/>
      </c>
      <c r="AB266" s="1">
        <f>IFERROR(FIND(AB$3,$Q266),"")</f>
        <v>2</v>
      </c>
      <c r="AC266" s="1" t="str">
        <f>IFERROR(FIND(AC$3,$Q266),"")</f>
        <v/>
      </c>
      <c r="AD266" s="1" t="str">
        <f>IFERROR(FIND(AD$3,$Q266),"")</f>
        <v/>
      </c>
      <c r="AE266" s="1">
        <f>COUNT(Y266:AD266)</f>
        <v>2</v>
      </c>
      <c r="AF266" s="1">
        <f t="shared" si="4"/>
        <v>200</v>
      </c>
      <c r="AG266" s="1" t="s">
        <v>583</v>
      </c>
      <c r="AH266" s="1" t="s">
        <v>598</v>
      </c>
      <c r="AI266" s="1" t="s">
        <v>598</v>
      </c>
      <c r="AJ266" s="1"/>
      <c r="AK266" s="1"/>
    </row>
    <row r="267" spans="1:37" x14ac:dyDescent="0.3">
      <c r="A267" s="2">
        <v>123</v>
      </c>
      <c r="B267" s="2">
        <v>25</v>
      </c>
      <c r="C267" s="2">
        <v>22</v>
      </c>
      <c r="D267" s="4"/>
      <c r="E267" s="1">
        <v>5040</v>
      </c>
      <c r="F267" s="1" t="s">
        <v>3</v>
      </c>
      <c r="G267" s="1" t="s">
        <v>144</v>
      </c>
      <c r="H267" s="1">
        <v>285</v>
      </c>
      <c r="I267" s="1"/>
      <c r="J267" s="1">
        <v>1</v>
      </c>
      <c r="K267" s="1" t="s">
        <v>165</v>
      </c>
      <c r="L267" s="1">
        <v>3</v>
      </c>
      <c r="M267" s="1">
        <v>3</v>
      </c>
      <c r="N267" s="3">
        <v>0.52083333333333337</v>
      </c>
      <c r="O267" s="3">
        <v>0.63888888888888895</v>
      </c>
      <c r="P267" s="1" t="s">
        <v>10</v>
      </c>
      <c r="Q267" s="1" t="s">
        <v>25</v>
      </c>
      <c r="R267" s="1" t="s">
        <v>146</v>
      </c>
      <c r="S267" s="1">
        <v>312</v>
      </c>
      <c r="T267" s="1" t="s">
        <v>166</v>
      </c>
      <c r="U267" s="1">
        <f>IF(B267&lt;C267,C267,B267)</f>
        <v>25</v>
      </c>
      <c r="V267" s="6">
        <f>IF(B267=0,C267/U267,C267/B267)</f>
        <v>0.88</v>
      </c>
      <c r="W267" s="1" t="s">
        <v>592</v>
      </c>
      <c r="X267" s="3">
        <f>O267-N267</f>
        <v>0.11805555555555558</v>
      </c>
      <c r="Y267" s="1">
        <f>IFERROR(FIND(Y$3,$Q267),"")</f>
        <v>1</v>
      </c>
      <c r="Z267" s="1" t="str">
        <f>IFERROR(FIND(Z$3,$Q267),"")</f>
        <v/>
      </c>
      <c r="AA267" s="1" t="str">
        <f>IFERROR(FIND(AA$3,$Q267),"")</f>
        <v/>
      </c>
      <c r="AB267" s="1" t="str">
        <f>IFERROR(FIND(AB$3,$Q267),"")</f>
        <v/>
      </c>
      <c r="AC267" s="1" t="str">
        <f>IFERROR(FIND(AC$3,$Q267),"")</f>
        <v/>
      </c>
      <c r="AD267" s="1" t="str">
        <f>IFERROR(FIND(AD$3,$Q267),"")</f>
        <v/>
      </c>
      <c r="AE267" s="1">
        <f>COUNT(Y267:AD267)</f>
        <v>1</v>
      </c>
      <c r="AF267" s="1">
        <f t="shared" si="4"/>
        <v>200</v>
      </c>
      <c r="AG267" s="1" t="s">
        <v>585</v>
      </c>
      <c r="AH267" s="1" t="s">
        <v>597</v>
      </c>
      <c r="AI267" s="1" t="s">
        <v>595</v>
      </c>
      <c r="AJ267" s="1"/>
      <c r="AK267" s="1"/>
    </row>
    <row r="268" spans="1:37" x14ac:dyDescent="0.3">
      <c r="A268" s="2">
        <v>124</v>
      </c>
      <c r="B268" s="2">
        <v>25</v>
      </c>
      <c r="C268" s="2">
        <v>25</v>
      </c>
      <c r="D268" s="4"/>
      <c r="E268" s="1">
        <v>3977</v>
      </c>
      <c r="F268" s="1" t="s">
        <v>3</v>
      </c>
      <c r="G268" s="1" t="s">
        <v>144</v>
      </c>
      <c r="H268" s="1">
        <v>286</v>
      </c>
      <c r="I268" s="1"/>
      <c r="J268" s="1">
        <v>1</v>
      </c>
      <c r="K268" s="1" t="s">
        <v>167</v>
      </c>
      <c r="L268" s="1">
        <v>3</v>
      </c>
      <c r="M268" s="1">
        <v>3</v>
      </c>
      <c r="N268" s="3">
        <v>0.39583333333333331</v>
      </c>
      <c r="O268" s="3">
        <v>0.4513888888888889</v>
      </c>
      <c r="P268" s="1" t="s">
        <v>564</v>
      </c>
      <c r="Q268" s="1" t="s">
        <v>15</v>
      </c>
      <c r="R268" s="1" t="s">
        <v>146</v>
      </c>
      <c r="S268" s="1">
        <v>411</v>
      </c>
      <c r="T268" s="1" t="s">
        <v>166</v>
      </c>
      <c r="U268" s="1">
        <f>IF(B268&lt;C268,C268,B268)</f>
        <v>25</v>
      </c>
      <c r="V268" s="6">
        <f>IF(B268=0,C268/U268,C268/B268)</f>
        <v>1</v>
      </c>
      <c r="W268" s="1" t="s">
        <v>592</v>
      </c>
      <c r="X268" s="3">
        <f>O268-N268</f>
        <v>5.555555555555558E-2</v>
      </c>
      <c r="Y268" s="1" t="str">
        <f>IFERROR(FIND(Y$3,$Q268),"")</f>
        <v/>
      </c>
      <c r="Z268" s="1">
        <f>IFERROR(FIND(Z$3,$Q268),"")</f>
        <v>1</v>
      </c>
      <c r="AA268" s="1" t="str">
        <f>IFERROR(FIND(AA$3,$Q268),"")</f>
        <v/>
      </c>
      <c r="AB268" s="1">
        <f>IFERROR(FIND(AB$3,$Q268),"")</f>
        <v>2</v>
      </c>
      <c r="AC268" s="1" t="str">
        <f>IFERROR(FIND(AC$3,$Q268),"")</f>
        <v/>
      </c>
      <c r="AD268" s="1" t="str">
        <f>IFERROR(FIND(AD$3,$Q268),"")</f>
        <v/>
      </c>
      <c r="AE268" s="1">
        <f>COUNT(Y268:AD268)</f>
        <v>2</v>
      </c>
      <c r="AF268" s="1">
        <f t="shared" si="4"/>
        <v>200</v>
      </c>
      <c r="AG268" s="1" t="s">
        <v>578</v>
      </c>
      <c r="AH268" s="1" t="s">
        <v>597</v>
      </c>
      <c r="AI268" s="1" t="s">
        <v>595</v>
      </c>
      <c r="AJ268" s="1"/>
      <c r="AK268" s="1"/>
    </row>
    <row r="269" spans="1:37" x14ac:dyDescent="0.3">
      <c r="A269" s="2">
        <v>229</v>
      </c>
      <c r="B269" s="2">
        <v>25</v>
      </c>
      <c r="C269" s="2">
        <v>8</v>
      </c>
      <c r="D269" s="4"/>
      <c r="E269" s="1">
        <v>4803</v>
      </c>
      <c r="F269" s="1" t="s">
        <v>3</v>
      </c>
      <c r="G269" s="1" t="s">
        <v>288</v>
      </c>
      <c r="H269" s="1">
        <v>288</v>
      </c>
      <c r="I269" s="1"/>
      <c r="J269" s="1">
        <v>1</v>
      </c>
      <c r="K269" s="1" t="s">
        <v>299</v>
      </c>
      <c r="L269" s="1">
        <v>1</v>
      </c>
      <c r="M269" s="1">
        <v>1</v>
      </c>
      <c r="N269" s="3">
        <v>0.33333333333333331</v>
      </c>
      <c r="O269" s="3">
        <v>0.36805555555555558</v>
      </c>
      <c r="P269" s="1" t="s">
        <v>564</v>
      </c>
      <c r="Q269" s="1" t="s">
        <v>234</v>
      </c>
      <c r="R269" s="1" t="s">
        <v>146</v>
      </c>
      <c r="S269" s="1">
        <v>111</v>
      </c>
      <c r="T269" s="1" t="s">
        <v>295</v>
      </c>
      <c r="U269" s="1">
        <f>IF(B269&lt;C269,C269,B269)</f>
        <v>25</v>
      </c>
      <c r="V269" s="6">
        <f>IF(B269=0,C269/U269,C269/B269)</f>
        <v>0.32</v>
      </c>
      <c r="W269" s="1"/>
      <c r="X269" s="3">
        <f>O269-N269</f>
        <v>3.4722222222222265E-2</v>
      </c>
      <c r="Y269" s="1" t="str">
        <f>IFERROR(FIND(Y$3,$Q269),"")</f>
        <v/>
      </c>
      <c r="Z269" s="1" t="str">
        <f>IFERROR(FIND(Z$3,$Q269),"")</f>
        <v/>
      </c>
      <c r="AA269" s="1">
        <f>IFERROR(FIND(AA$3,$Q269),"")</f>
        <v>1</v>
      </c>
      <c r="AB269" s="1" t="str">
        <f>IFERROR(FIND(AB$3,$Q269),"")</f>
        <v/>
      </c>
      <c r="AC269" s="1">
        <f>IFERROR(FIND(AC$3,$Q269),"")</f>
        <v>2</v>
      </c>
      <c r="AD269" s="1" t="str">
        <f>IFERROR(FIND(AD$3,$Q269),"")</f>
        <v/>
      </c>
      <c r="AE269" s="1">
        <f>COUNT(Y269:AD269)</f>
        <v>2</v>
      </c>
      <c r="AF269" s="1">
        <f t="shared" si="4"/>
        <v>200</v>
      </c>
      <c r="AG269" s="1"/>
      <c r="AH269" s="1"/>
      <c r="AI269" s="1"/>
      <c r="AJ269" s="1"/>
      <c r="AK269" s="1"/>
    </row>
    <row r="270" spans="1:37" x14ac:dyDescent="0.3">
      <c r="A270" s="2">
        <v>386</v>
      </c>
      <c r="B270" s="2">
        <v>26</v>
      </c>
      <c r="C270" s="2">
        <v>26</v>
      </c>
      <c r="D270" s="4" t="s">
        <v>9</v>
      </c>
      <c r="E270" s="1">
        <v>4355</v>
      </c>
      <c r="F270" s="1" t="s">
        <v>3</v>
      </c>
      <c r="G270" s="1" t="s">
        <v>453</v>
      </c>
      <c r="H270" s="1">
        <v>290</v>
      </c>
      <c r="I270" s="1"/>
      <c r="J270" s="1">
        <v>1</v>
      </c>
      <c r="K270" s="1" t="s">
        <v>458</v>
      </c>
      <c r="L270" s="1">
        <v>0</v>
      </c>
      <c r="M270" s="1">
        <v>0</v>
      </c>
      <c r="N270" s="3">
        <v>0.375</v>
      </c>
      <c r="O270" s="3">
        <v>0.49305555555555558</v>
      </c>
      <c r="P270" s="1" t="s">
        <v>564</v>
      </c>
      <c r="Q270" s="1" t="s">
        <v>64</v>
      </c>
      <c r="R270" s="1" t="s">
        <v>58</v>
      </c>
      <c r="S270" s="1">
        <v>122</v>
      </c>
      <c r="T270" s="1" t="s">
        <v>459</v>
      </c>
      <c r="U270" s="1">
        <f>IF(B270&lt;C270,C270,B270)</f>
        <v>26</v>
      </c>
      <c r="V270" s="6">
        <f>IF(B270=0,C270/U270,C270/B270)</f>
        <v>1</v>
      </c>
      <c r="W270" s="1" t="s">
        <v>592</v>
      </c>
      <c r="X270" s="3">
        <f>O270-N270</f>
        <v>0.11805555555555558</v>
      </c>
      <c r="Y270" s="1" t="str">
        <f>IFERROR(FIND(Y$3,$Q270),"")</f>
        <v/>
      </c>
      <c r="Z270" s="1"/>
      <c r="AA270" s="1" t="str">
        <f>IFERROR(FIND(AA$3,$Q270),"")</f>
        <v/>
      </c>
      <c r="AB270" s="1">
        <f>IFERROR(FIND(AB$3,$Q270),"")</f>
        <v>1</v>
      </c>
      <c r="AC270" s="1" t="str">
        <f>IFERROR(FIND(AC$3,$Q270),"")</f>
        <v/>
      </c>
      <c r="AD270" s="1" t="str">
        <f>IFERROR(FIND(AD$3,$Q270),"")</f>
        <v/>
      </c>
      <c r="AE270" s="1">
        <f>COUNT(Y270:AD270)</f>
        <v>1</v>
      </c>
      <c r="AF270" s="1">
        <f t="shared" si="4"/>
        <v>200</v>
      </c>
      <c r="AG270" s="1" t="s">
        <v>580</v>
      </c>
      <c r="AH270" s="1" t="s">
        <v>597</v>
      </c>
      <c r="AI270" s="1" t="s">
        <v>596</v>
      </c>
      <c r="AJ270" s="1"/>
      <c r="AK270" s="1"/>
    </row>
    <row r="271" spans="1:37" x14ac:dyDescent="0.3">
      <c r="A271" s="2">
        <v>442</v>
      </c>
      <c r="B271" s="2">
        <v>25</v>
      </c>
      <c r="C271" s="2">
        <v>23</v>
      </c>
      <c r="D271" s="4"/>
      <c r="E271" s="1">
        <v>4251</v>
      </c>
      <c r="F271" s="1" t="s">
        <v>3</v>
      </c>
      <c r="G271" s="1" t="s">
        <v>521</v>
      </c>
      <c r="H271" s="1">
        <v>290</v>
      </c>
      <c r="I271" s="1"/>
      <c r="J271" s="1">
        <v>1</v>
      </c>
      <c r="K271" s="1" t="s">
        <v>525</v>
      </c>
      <c r="L271" s="1">
        <v>3</v>
      </c>
      <c r="M271" s="1">
        <v>3</v>
      </c>
      <c r="N271" s="3">
        <v>0.39583333333333331</v>
      </c>
      <c r="O271" s="3">
        <v>0.4513888888888889</v>
      </c>
      <c r="P271" s="1" t="s">
        <v>564</v>
      </c>
      <c r="Q271" s="1" t="s">
        <v>15</v>
      </c>
      <c r="R271" s="1" t="s">
        <v>36</v>
      </c>
      <c r="S271" s="1">
        <v>143</v>
      </c>
      <c r="T271" s="1" t="s">
        <v>523</v>
      </c>
      <c r="U271" s="1">
        <f>IF(B271&lt;C271,C271,B271)</f>
        <v>25</v>
      </c>
      <c r="V271" s="6">
        <f>IF(B271=0,C271/U271,C271/B271)</f>
        <v>0.92</v>
      </c>
      <c r="W271" s="1"/>
      <c r="X271" s="3">
        <f>O271-N271</f>
        <v>5.555555555555558E-2</v>
      </c>
      <c r="Y271" s="1" t="str">
        <f>IFERROR(FIND(Y$3,$Q271),"")</f>
        <v/>
      </c>
      <c r="Z271" s="1">
        <f>IFERROR(FIND(Z$3,$Q271),"")</f>
        <v>1</v>
      </c>
      <c r="AA271" s="1" t="str">
        <f>IFERROR(FIND(AA$3,$Q271),"")</f>
        <v/>
      </c>
      <c r="AB271" s="1">
        <f>IFERROR(FIND(AB$3,$Q271),"")</f>
        <v>2</v>
      </c>
      <c r="AC271" s="1" t="str">
        <f>IFERROR(FIND(AC$3,$Q271),"")</f>
        <v/>
      </c>
      <c r="AD271" s="1" t="str">
        <f>IFERROR(FIND(AD$3,$Q271),"")</f>
        <v/>
      </c>
      <c r="AE271" s="1">
        <f>COUNT(Y271:AD271)</f>
        <v>2</v>
      </c>
      <c r="AF271" s="1">
        <f t="shared" si="4"/>
        <v>200</v>
      </c>
      <c r="AG271" s="1"/>
      <c r="AH271" s="1"/>
      <c r="AI271" s="1"/>
      <c r="AJ271" s="1"/>
      <c r="AK271" s="1"/>
    </row>
    <row r="272" spans="1:37" x14ac:dyDescent="0.3">
      <c r="A272" s="2">
        <v>387</v>
      </c>
      <c r="B272" s="2">
        <v>26</v>
      </c>
      <c r="C272" s="2">
        <v>24</v>
      </c>
      <c r="D272" s="4"/>
      <c r="E272" s="1">
        <v>4356</v>
      </c>
      <c r="F272" s="1" t="s">
        <v>3</v>
      </c>
      <c r="G272" s="1" t="s">
        <v>453</v>
      </c>
      <c r="H272" s="1">
        <v>290</v>
      </c>
      <c r="I272" s="1"/>
      <c r="J272" s="1">
        <v>2</v>
      </c>
      <c r="K272" s="1" t="s">
        <v>458</v>
      </c>
      <c r="L272" s="1">
        <v>0</v>
      </c>
      <c r="M272" s="1">
        <v>0</v>
      </c>
      <c r="N272" s="3">
        <v>0.54166666666666663</v>
      </c>
      <c r="O272" s="3">
        <v>0.65972222222222221</v>
      </c>
      <c r="P272" s="1" t="s">
        <v>10</v>
      </c>
      <c r="Q272" s="1" t="s">
        <v>64</v>
      </c>
      <c r="R272" s="1" t="s">
        <v>58</v>
      </c>
      <c r="S272" s="1">
        <v>122</v>
      </c>
      <c r="T272" s="1" t="s">
        <v>455</v>
      </c>
      <c r="U272" s="1">
        <f>IF(B272&lt;C272,C272,B272)</f>
        <v>26</v>
      </c>
      <c r="V272" s="6">
        <f>IF(B272=0,C272/U272,C272/B272)</f>
        <v>0.92307692307692313</v>
      </c>
      <c r="W272" s="1" t="s">
        <v>592</v>
      </c>
      <c r="X272" s="3">
        <f>O272-N272</f>
        <v>0.11805555555555558</v>
      </c>
      <c r="Y272" s="1" t="str">
        <f>IFERROR(FIND(Y$3,$Q272),"")</f>
        <v/>
      </c>
      <c r="Z272" s="1"/>
      <c r="AA272" s="1" t="str">
        <f>IFERROR(FIND(AA$3,$Q272),"")</f>
        <v/>
      </c>
      <c r="AB272" s="1">
        <f>IFERROR(FIND(AB$3,$Q272),"")</f>
        <v>1</v>
      </c>
      <c r="AC272" s="1" t="str">
        <f>IFERROR(FIND(AC$3,$Q272),"")</f>
        <v/>
      </c>
      <c r="AD272" s="1" t="str">
        <f>IFERROR(FIND(AD$3,$Q272),"")</f>
        <v/>
      </c>
      <c r="AE272" s="1">
        <f>COUNT(Y272:AD272)</f>
        <v>1</v>
      </c>
      <c r="AF272" s="1">
        <f t="shared" si="4"/>
        <v>200</v>
      </c>
      <c r="AG272" s="1" t="s">
        <v>580</v>
      </c>
      <c r="AH272" s="1" t="s">
        <v>597</v>
      </c>
      <c r="AI272" s="1" t="s">
        <v>596</v>
      </c>
      <c r="AJ272" s="1"/>
      <c r="AK272" s="1"/>
    </row>
    <row r="273" spans="1:37" x14ac:dyDescent="0.3">
      <c r="A273" s="2">
        <v>418</v>
      </c>
      <c r="B273" s="2">
        <v>25</v>
      </c>
      <c r="C273" s="2">
        <v>24</v>
      </c>
      <c r="D273" s="4"/>
      <c r="E273" s="1">
        <v>4856</v>
      </c>
      <c r="F273" s="1" t="s">
        <v>3</v>
      </c>
      <c r="G273" s="1" t="s">
        <v>488</v>
      </c>
      <c r="H273" s="1">
        <v>291</v>
      </c>
      <c r="I273" s="1"/>
      <c r="J273" s="1">
        <v>1</v>
      </c>
      <c r="K273" s="1" t="s">
        <v>493</v>
      </c>
      <c r="L273" s="1">
        <v>3</v>
      </c>
      <c r="M273" s="1">
        <v>3</v>
      </c>
      <c r="N273" s="3">
        <v>0.33333333333333331</v>
      </c>
      <c r="O273" s="3">
        <v>0.3888888888888889</v>
      </c>
      <c r="P273" s="1" t="s">
        <v>564</v>
      </c>
      <c r="Q273" s="1" t="s">
        <v>15</v>
      </c>
      <c r="R273" s="1" t="s">
        <v>197</v>
      </c>
      <c r="S273" s="1">
        <v>101</v>
      </c>
      <c r="T273" s="1" t="s">
        <v>490</v>
      </c>
      <c r="U273" s="1">
        <f>IF(B273&lt;C273,C273,B273)</f>
        <v>25</v>
      </c>
      <c r="V273" s="6">
        <f>IF(B273=0,C273/U273,C273/B273)</f>
        <v>0.96</v>
      </c>
      <c r="W273" s="1"/>
      <c r="X273" s="3">
        <f>O273-N273</f>
        <v>5.555555555555558E-2</v>
      </c>
      <c r="Y273" s="1" t="str">
        <f>IFERROR(FIND(Y$3,$Q273),"")</f>
        <v/>
      </c>
      <c r="Z273" s="1">
        <f>IFERROR(FIND(Z$3,$Q273),"")</f>
        <v>1</v>
      </c>
      <c r="AA273" s="1" t="str">
        <f>IFERROR(FIND(AA$3,$Q273),"")</f>
        <v/>
      </c>
      <c r="AB273" s="1">
        <f>IFERROR(FIND(AB$3,$Q273),"")</f>
        <v>2</v>
      </c>
      <c r="AC273" s="1" t="str">
        <f>IFERROR(FIND(AC$3,$Q273),"")</f>
        <v/>
      </c>
      <c r="AD273" s="1" t="str">
        <f>IFERROR(FIND(AD$3,$Q273),"")</f>
        <v/>
      </c>
      <c r="AE273" s="1">
        <f>COUNT(Y273:AD273)</f>
        <v>2</v>
      </c>
      <c r="AF273" s="1">
        <f t="shared" si="4"/>
        <v>200</v>
      </c>
      <c r="AG273" s="1"/>
      <c r="AH273" s="1"/>
      <c r="AI273" s="1"/>
      <c r="AJ273" s="1"/>
      <c r="AK273" s="1"/>
    </row>
    <row r="274" spans="1:37" x14ac:dyDescent="0.3">
      <c r="A274" s="2">
        <v>125</v>
      </c>
      <c r="B274" s="2">
        <v>14</v>
      </c>
      <c r="C274" s="2">
        <v>13</v>
      </c>
      <c r="D274" s="4"/>
      <c r="E274" s="1">
        <v>3978</v>
      </c>
      <c r="F274" s="1" t="s">
        <v>3</v>
      </c>
      <c r="G274" s="1" t="s">
        <v>144</v>
      </c>
      <c r="H274" s="1">
        <v>293</v>
      </c>
      <c r="I274" s="1"/>
      <c r="J274" s="1">
        <v>1</v>
      </c>
      <c r="K274" s="1" t="s">
        <v>168</v>
      </c>
      <c r="L274" s="1">
        <v>1</v>
      </c>
      <c r="M274" s="1">
        <v>1</v>
      </c>
      <c r="N274" s="3">
        <v>0.375</v>
      </c>
      <c r="O274" s="3">
        <v>0.40972222222222227</v>
      </c>
      <c r="P274" s="1" t="s">
        <v>564</v>
      </c>
      <c r="Q274" s="1" t="s">
        <v>6</v>
      </c>
      <c r="R274" s="1" t="s">
        <v>146</v>
      </c>
      <c r="S274" s="1">
        <v>211</v>
      </c>
      <c r="T274" s="1" t="s">
        <v>153</v>
      </c>
      <c r="U274" s="1">
        <f>IF(B274&lt;C274,C274,B274)</f>
        <v>14</v>
      </c>
      <c r="V274" s="6">
        <f>IF(B274=0,C274/U274,C274/B274)</f>
        <v>0.9285714285714286</v>
      </c>
      <c r="W274" s="1"/>
      <c r="X274" s="3">
        <f>O274-N274</f>
        <v>3.4722222222222265E-2</v>
      </c>
      <c r="Y274" s="1">
        <f>IFERROR(FIND(Y$3,$Q274),"")</f>
        <v>1</v>
      </c>
      <c r="Z274" s="1" t="str">
        <f>IFERROR(FIND(Z$3,$Q274),"")</f>
        <v/>
      </c>
      <c r="AA274" s="1">
        <f>IFERROR(FIND(AA$3,$Q274),"")</f>
        <v>2</v>
      </c>
      <c r="AB274" s="1" t="str">
        <f>IFERROR(FIND(AB$3,$Q274),"")</f>
        <v/>
      </c>
      <c r="AC274" s="1">
        <f>IFERROR(FIND(AC$3,$Q274),"")</f>
        <v>3</v>
      </c>
      <c r="AD274" s="1" t="str">
        <f>IFERROR(FIND(AD$3,$Q274),"")</f>
        <v/>
      </c>
      <c r="AE274" s="1">
        <f>COUNT(Y274:AD274)</f>
        <v>3</v>
      </c>
      <c r="AF274" s="1">
        <f t="shared" si="4"/>
        <v>200</v>
      </c>
      <c r="AG274" s="1"/>
      <c r="AH274" s="1"/>
      <c r="AI274" s="1"/>
      <c r="AJ274" s="1"/>
      <c r="AK274" s="1"/>
    </row>
    <row r="275" spans="1:37" x14ac:dyDescent="0.3">
      <c r="A275" s="2">
        <v>230</v>
      </c>
      <c r="B275" s="2">
        <v>0</v>
      </c>
      <c r="C275" s="2">
        <v>8</v>
      </c>
      <c r="D275" s="4"/>
      <c r="E275" s="1">
        <v>5125</v>
      </c>
      <c r="F275" s="1" t="s">
        <v>3</v>
      </c>
      <c r="G275" s="1" t="s">
        <v>288</v>
      </c>
      <c r="H275" s="1">
        <v>294</v>
      </c>
      <c r="I275" s="1"/>
      <c r="J275" s="1">
        <v>1</v>
      </c>
      <c r="K275" s="1" t="s">
        <v>184</v>
      </c>
      <c r="L275" s="1">
        <v>1</v>
      </c>
      <c r="M275" s="1">
        <v>12</v>
      </c>
      <c r="O275" s="1"/>
      <c r="P275" s="1"/>
      <c r="Q275" s="1" t="s">
        <v>29</v>
      </c>
      <c r="R275" s="1" t="s">
        <v>29</v>
      </c>
      <c r="S275" s="1" t="s">
        <v>29</v>
      </c>
      <c r="T275" s="1" t="s">
        <v>293</v>
      </c>
      <c r="U275" s="1">
        <f>IF(B275&lt;C275,C275,B275)</f>
        <v>8</v>
      </c>
      <c r="V275" s="6">
        <f>IF(B275=0,C275/U275,C275/B275)</f>
        <v>1</v>
      </c>
      <c r="W275" s="1"/>
      <c r="X275" s="3">
        <f>O275-N275</f>
        <v>0</v>
      </c>
      <c r="Y275" s="1" t="str">
        <f>IFERROR(FIND(Y$3,$Q275),"")</f>
        <v/>
      </c>
      <c r="Z275" s="1" t="str">
        <f>IFERROR(FIND(Z$3,$Q275),"")</f>
        <v/>
      </c>
      <c r="AA275" s="1" t="str">
        <f>IFERROR(FIND(AA$3,$Q275),"")</f>
        <v/>
      </c>
      <c r="AB275" s="1" t="str">
        <f>IFERROR(FIND(AB$3,$Q275),"")</f>
        <v/>
      </c>
      <c r="AC275" s="1" t="str">
        <f>IFERROR(FIND(AC$3,$Q275),"")</f>
        <v/>
      </c>
      <c r="AD275" s="1">
        <f>IFERROR(FIND(AD$3,$Q275),"")</f>
        <v>1</v>
      </c>
      <c r="AE275" s="1">
        <f>COUNT(Y275:AD275)</f>
        <v>1</v>
      </c>
      <c r="AF275" s="1">
        <f t="shared" si="4"/>
        <v>200</v>
      </c>
      <c r="AG275" s="1"/>
      <c r="AH275" s="1"/>
      <c r="AI275" s="1"/>
      <c r="AJ275" s="1"/>
      <c r="AK275" s="1"/>
    </row>
    <row r="276" spans="1:37" x14ac:dyDescent="0.3">
      <c r="A276" s="2">
        <v>443</v>
      </c>
      <c r="B276" s="2">
        <v>25</v>
      </c>
      <c r="C276" s="2">
        <v>7</v>
      </c>
      <c r="D276" s="4"/>
      <c r="E276" s="1">
        <v>4252</v>
      </c>
      <c r="F276" s="1" t="s">
        <v>3</v>
      </c>
      <c r="G276" s="1" t="s">
        <v>521</v>
      </c>
      <c r="H276" s="1">
        <v>294</v>
      </c>
      <c r="I276" s="1"/>
      <c r="J276" s="1">
        <v>1</v>
      </c>
      <c r="K276" s="1" t="s">
        <v>526</v>
      </c>
      <c r="L276" s="1">
        <v>3</v>
      </c>
      <c r="M276" s="1">
        <v>4</v>
      </c>
      <c r="O276" s="1"/>
      <c r="P276" s="1"/>
      <c r="Q276" s="1" t="s">
        <v>29</v>
      </c>
      <c r="R276" s="1" t="s">
        <v>29</v>
      </c>
      <c r="S276" s="1" t="s">
        <v>29</v>
      </c>
      <c r="T276" s="1" t="s">
        <v>523</v>
      </c>
      <c r="U276" s="1">
        <f>IF(B276&lt;C276,C276,B276)</f>
        <v>25</v>
      </c>
      <c r="V276" s="6">
        <f>IF(B276=0,C276/U276,C276/B276)</f>
        <v>0.28000000000000003</v>
      </c>
      <c r="W276" s="1"/>
      <c r="X276" s="3">
        <f>O276-N276</f>
        <v>0</v>
      </c>
      <c r="Y276" s="1" t="str">
        <f>IFERROR(FIND(Y$3,$Q276),"")</f>
        <v/>
      </c>
      <c r="Z276" s="1" t="str">
        <f>IFERROR(FIND(Z$3,$Q276),"")</f>
        <v/>
      </c>
      <c r="AA276" s="1" t="str">
        <f>IFERROR(FIND(AA$3,$Q276),"")</f>
        <v/>
      </c>
      <c r="AB276" s="1" t="str">
        <f>IFERROR(FIND(AB$3,$Q276),"")</f>
        <v/>
      </c>
      <c r="AC276" s="1" t="str">
        <f>IFERROR(FIND(AC$3,$Q276),"")</f>
        <v/>
      </c>
      <c r="AD276" s="1">
        <f>IFERROR(FIND(AD$3,$Q276),"")</f>
        <v>1</v>
      </c>
      <c r="AE276" s="1">
        <f>COUNT(Y276:AD276)</f>
        <v>1</v>
      </c>
      <c r="AF276" s="1">
        <f t="shared" si="4"/>
        <v>200</v>
      </c>
      <c r="AG276" s="1"/>
      <c r="AH276" s="1"/>
      <c r="AI276" s="1"/>
      <c r="AJ276" s="1"/>
      <c r="AK276" s="1"/>
    </row>
    <row r="277" spans="1:37" x14ac:dyDescent="0.3">
      <c r="A277" s="2">
        <v>231</v>
      </c>
      <c r="B277" s="2">
        <v>20</v>
      </c>
      <c r="C277" s="2">
        <v>10</v>
      </c>
      <c r="D277" s="4"/>
      <c r="E277" s="1">
        <v>5057</v>
      </c>
      <c r="F277" s="1" t="s">
        <v>3</v>
      </c>
      <c r="G277" s="1" t="s">
        <v>288</v>
      </c>
      <c r="H277" s="1">
        <v>295</v>
      </c>
      <c r="I277" s="1"/>
      <c r="J277" s="1">
        <v>1</v>
      </c>
      <c r="K277" s="1" t="s">
        <v>300</v>
      </c>
      <c r="L277" s="1">
        <v>1</v>
      </c>
      <c r="M277" s="1">
        <v>1</v>
      </c>
      <c r="N277" s="3">
        <v>0.5625</v>
      </c>
      <c r="O277" s="3">
        <v>0.59722222222222221</v>
      </c>
      <c r="P277" s="1" t="s">
        <v>10</v>
      </c>
      <c r="Q277" s="1" t="s">
        <v>2</v>
      </c>
      <c r="R277" s="1" t="s">
        <v>58</v>
      </c>
      <c r="S277" s="1">
        <v>242</v>
      </c>
      <c r="T277" s="1" t="s">
        <v>117</v>
      </c>
      <c r="U277" s="1">
        <f>IF(B277&lt;C277,C277,B277)</f>
        <v>20</v>
      </c>
      <c r="V277" s="6">
        <f>IF(B277=0,C277/U277,C277/B277)</f>
        <v>0.5</v>
      </c>
      <c r="W277" s="1"/>
      <c r="X277" s="3">
        <f>O277-N277</f>
        <v>3.472222222222221E-2</v>
      </c>
      <c r="Y277" s="1" t="str">
        <f>IFERROR(FIND(Y$3,$Q277),"")</f>
        <v/>
      </c>
      <c r="Z277" s="1">
        <f>IFERROR(FIND(Z$3,$Q277),"")</f>
        <v>1</v>
      </c>
      <c r="AA277" s="1" t="str">
        <f>IFERROR(FIND(AA$3,$Q277),"")</f>
        <v/>
      </c>
      <c r="AB277" s="1" t="str">
        <f>IFERROR(FIND(AB$3,$Q277),"")</f>
        <v/>
      </c>
      <c r="AC277" s="1" t="str">
        <f>IFERROR(FIND(AC$3,$Q277),"")</f>
        <v/>
      </c>
      <c r="AD277" s="1" t="str">
        <f>IFERROR(FIND(AD$3,$Q277),"")</f>
        <v/>
      </c>
      <c r="AE277" s="1">
        <f>COUNT(Y277:AD277)</f>
        <v>1</v>
      </c>
      <c r="AF277" s="1">
        <f t="shared" si="4"/>
        <v>200</v>
      </c>
      <c r="AG277" s="1"/>
      <c r="AH277" s="1"/>
      <c r="AI277" s="1"/>
      <c r="AJ277" s="1"/>
      <c r="AK277" s="1"/>
    </row>
    <row r="278" spans="1:37" x14ac:dyDescent="0.3">
      <c r="A278" s="2">
        <v>286</v>
      </c>
      <c r="B278" s="2">
        <v>25</v>
      </c>
      <c r="C278" s="2">
        <v>25</v>
      </c>
      <c r="D278" s="4" t="s">
        <v>9</v>
      </c>
      <c r="E278" s="1">
        <v>5022</v>
      </c>
      <c r="F278" s="1" t="s">
        <v>3</v>
      </c>
      <c r="G278" s="1" t="s">
        <v>343</v>
      </c>
      <c r="H278" s="1">
        <v>305</v>
      </c>
      <c r="I278" s="1"/>
      <c r="J278" s="1">
        <v>21</v>
      </c>
      <c r="K278" s="1" t="s">
        <v>353</v>
      </c>
      <c r="L278" s="1">
        <v>1</v>
      </c>
      <c r="M278" s="1">
        <v>1</v>
      </c>
      <c r="N278" s="1"/>
      <c r="O278" s="1"/>
      <c r="P278" s="1"/>
      <c r="Q278" s="1" t="s">
        <v>29</v>
      </c>
      <c r="R278" s="1" t="s">
        <v>116</v>
      </c>
      <c r="S278" s="1" t="s">
        <v>116</v>
      </c>
      <c r="T278" s="1" t="s">
        <v>354</v>
      </c>
      <c r="U278" s="1">
        <f>IF(B278&lt;C278,C278,B278)</f>
        <v>25</v>
      </c>
      <c r="V278" s="6">
        <f>IF(B278=0,C278/U278,C278/B278)</f>
        <v>1</v>
      </c>
      <c r="W278" s="1" t="s">
        <v>592</v>
      </c>
      <c r="X278" s="3">
        <f>O278-N278</f>
        <v>0</v>
      </c>
      <c r="Y278" s="1" t="str">
        <f>IFERROR(FIND(Y$3,$Q278),"")</f>
        <v/>
      </c>
      <c r="Z278" s="1" t="str">
        <f>IFERROR(FIND(Z$3,$Q278),"")</f>
        <v/>
      </c>
      <c r="AA278" s="1" t="str">
        <f>IFERROR(FIND(AA$3,$Q278),"")</f>
        <v/>
      </c>
      <c r="AB278" s="1" t="str">
        <f>IFERROR(FIND(AB$3,$Q278),"")</f>
        <v/>
      </c>
      <c r="AC278" s="1" t="str">
        <f>IFERROR(FIND(AC$3,$Q278),"")</f>
        <v/>
      </c>
      <c r="AD278" s="1">
        <f>IFERROR(FIND(AD$3,$Q278),"")</f>
        <v>1</v>
      </c>
      <c r="AE278" s="1">
        <f>COUNT(Y278:AD278)</f>
        <v>1</v>
      </c>
      <c r="AF278" s="1">
        <f t="shared" si="4"/>
        <v>300</v>
      </c>
      <c r="AG278" s="1" t="s">
        <v>576</v>
      </c>
      <c r="AH278" s="1" t="s">
        <v>598</v>
      </c>
      <c r="AI278" s="1" t="s">
        <v>601</v>
      </c>
      <c r="AJ278" s="1"/>
      <c r="AK278" s="1"/>
    </row>
    <row r="279" spans="1:37" x14ac:dyDescent="0.3">
      <c r="A279" s="2">
        <v>287</v>
      </c>
      <c r="B279" s="2">
        <v>25</v>
      </c>
      <c r="C279" s="2">
        <v>25</v>
      </c>
      <c r="D279" s="4"/>
      <c r="E279" s="1">
        <v>5023</v>
      </c>
      <c r="F279" s="1" t="s">
        <v>3</v>
      </c>
      <c r="G279" s="1" t="s">
        <v>343</v>
      </c>
      <c r="H279" s="1">
        <v>305</v>
      </c>
      <c r="I279" s="1"/>
      <c r="J279" s="1">
        <v>22</v>
      </c>
      <c r="K279" s="1" t="s">
        <v>353</v>
      </c>
      <c r="L279" s="1">
        <v>1</v>
      </c>
      <c r="M279" s="1">
        <v>1</v>
      </c>
      <c r="N279" s="1"/>
      <c r="O279" s="1"/>
      <c r="P279" s="1"/>
      <c r="Q279" s="1" t="s">
        <v>29</v>
      </c>
      <c r="R279" s="1" t="s">
        <v>116</v>
      </c>
      <c r="S279" s="1" t="s">
        <v>116</v>
      </c>
      <c r="T279" s="1" t="s">
        <v>354</v>
      </c>
      <c r="U279" s="1">
        <f>IF(B279&lt;C279,C279,B279)</f>
        <v>25</v>
      </c>
      <c r="V279" s="6">
        <f>IF(B279=0,C279/U279,C279/B279)</f>
        <v>1</v>
      </c>
      <c r="W279" s="1" t="s">
        <v>592</v>
      </c>
      <c r="X279" s="3">
        <f>O279-N279</f>
        <v>0</v>
      </c>
      <c r="Y279" s="1" t="str">
        <f>IFERROR(FIND(Y$3,$Q279),"")</f>
        <v/>
      </c>
      <c r="Z279" s="1" t="str">
        <f>IFERROR(FIND(Z$3,$Q279),"")</f>
        <v/>
      </c>
      <c r="AA279" s="1" t="str">
        <f>IFERROR(FIND(AA$3,$Q279),"")</f>
        <v/>
      </c>
      <c r="AB279" s="1" t="str">
        <f>IFERROR(FIND(AB$3,$Q279),"")</f>
        <v/>
      </c>
      <c r="AC279" s="1" t="str">
        <f>IFERROR(FIND(AC$3,$Q279),"")</f>
        <v/>
      </c>
      <c r="AD279" s="1">
        <f>IFERROR(FIND(AD$3,$Q279),"")</f>
        <v>1</v>
      </c>
      <c r="AE279" s="1">
        <f>COUNT(Y279:AD279)</f>
        <v>1</v>
      </c>
      <c r="AF279" s="1">
        <f t="shared" si="4"/>
        <v>300</v>
      </c>
      <c r="AG279" s="1" t="s">
        <v>576</v>
      </c>
      <c r="AH279" s="1" t="s">
        <v>598</v>
      </c>
      <c r="AI279" s="1" t="s">
        <v>601</v>
      </c>
      <c r="AJ279" s="1"/>
      <c r="AK279" s="1"/>
    </row>
    <row r="280" spans="1:37" x14ac:dyDescent="0.3">
      <c r="A280" s="2">
        <v>192</v>
      </c>
      <c r="B280" s="2">
        <v>20</v>
      </c>
      <c r="C280" s="2">
        <v>7</v>
      </c>
      <c r="D280" s="4"/>
      <c r="E280" s="1">
        <v>4346</v>
      </c>
      <c r="F280" s="1" t="s">
        <v>3</v>
      </c>
      <c r="G280" s="1" t="s">
        <v>251</v>
      </c>
      <c r="H280" s="1">
        <v>308</v>
      </c>
      <c r="I280" s="1"/>
      <c r="J280" s="1">
        <v>1</v>
      </c>
      <c r="K280" s="1" t="s">
        <v>256</v>
      </c>
      <c r="L280" s="1">
        <v>3</v>
      </c>
      <c r="M280" s="1">
        <v>3</v>
      </c>
      <c r="N280" s="3">
        <v>0.41666666666666669</v>
      </c>
      <c r="O280" s="3">
        <v>0.4513888888888889</v>
      </c>
      <c r="P280" s="1" t="s">
        <v>564</v>
      </c>
      <c r="Q280" s="1" t="s">
        <v>6</v>
      </c>
      <c r="R280" s="1" t="s">
        <v>58</v>
      </c>
      <c r="S280" s="1">
        <v>125</v>
      </c>
      <c r="T280" s="1" t="s">
        <v>253</v>
      </c>
      <c r="U280" s="1">
        <f>IF(B280&lt;C280,C280,B280)</f>
        <v>20</v>
      </c>
      <c r="V280" s="6">
        <f>IF(B280=0,C280/U280,C280/B280)</f>
        <v>0.35</v>
      </c>
      <c r="W280" s="1"/>
      <c r="X280" s="3">
        <f>O280-N280</f>
        <v>3.472222222222221E-2</v>
      </c>
      <c r="Y280" s="1">
        <f>IFERROR(FIND(Y$3,$Q280),"")</f>
        <v>1</v>
      </c>
      <c r="Z280" s="1" t="str">
        <f>IFERROR(FIND(Z$3,$Q280),"")</f>
        <v/>
      </c>
      <c r="AA280" s="1">
        <f>IFERROR(FIND(AA$3,$Q280),"")</f>
        <v>2</v>
      </c>
      <c r="AB280" s="1" t="str">
        <f>IFERROR(FIND(AB$3,$Q280),"")</f>
        <v/>
      </c>
      <c r="AC280" s="1">
        <f>IFERROR(FIND(AC$3,$Q280),"")</f>
        <v>3</v>
      </c>
      <c r="AD280" s="1" t="str">
        <f>IFERROR(FIND(AD$3,$Q280),"")</f>
        <v/>
      </c>
      <c r="AE280" s="1">
        <f>COUNT(Y280:AD280)</f>
        <v>3</v>
      </c>
      <c r="AF280" s="1">
        <f t="shared" si="4"/>
        <v>300</v>
      </c>
      <c r="AG280" s="1"/>
      <c r="AH280" s="1"/>
      <c r="AI280" s="1"/>
      <c r="AJ280" s="1"/>
      <c r="AK280" s="1"/>
    </row>
    <row r="281" spans="1:37" x14ac:dyDescent="0.3">
      <c r="A281" s="2">
        <v>45</v>
      </c>
      <c r="B281" s="2">
        <v>10</v>
      </c>
      <c r="C281" s="2">
        <v>6</v>
      </c>
      <c r="D281" s="4"/>
      <c r="E281" s="1">
        <v>4454</v>
      </c>
      <c r="F281" s="1" t="s">
        <v>3</v>
      </c>
      <c r="G281" s="1" t="s">
        <v>56</v>
      </c>
      <c r="H281" s="1">
        <v>310</v>
      </c>
      <c r="I281" s="1"/>
      <c r="J281" s="1">
        <v>1</v>
      </c>
      <c r="K281" s="1" t="s">
        <v>81</v>
      </c>
      <c r="L281" s="1">
        <v>2</v>
      </c>
      <c r="M281" s="1">
        <v>2</v>
      </c>
      <c r="N281" s="3">
        <v>0.39583333333333331</v>
      </c>
      <c r="O281" s="3">
        <v>0.4513888888888889</v>
      </c>
      <c r="P281" s="1" t="s">
        <v>564</v>
      </c>
      <c r="Q281" s="1" t="s">
        <v>2</v>
      </c>
      <c r="R281" s="1" t="s">
        <v>58</v>
      </c>
      <c r="S281" s="1">
        <v>109</v>
      </c>
      <c r="T281" s="1" t="s">
        <v>65</v>
      </c>
      <c r="U281" s="1">
        <f>IF(B281&lt;C281,C281,B281)</f>
        <v>10</v>
      </c>
      <c r="V281" s="6">
        <f>IF(B281=0,C281/U281,C281/B281)</f>
        <v>0.6</v>
      </c>
      <c r="W281" s="1"/>
      <c r="X281" s="3">
        <f>O281-N281</f>
        <v>5.555555555555558E-2</v>
      </c>
      <c r="Y281" s="1" t="str">
        <f>IFERROR(FIND(Y$3,$Q281),"")</f>
        <v/>
      </c>
      <c r="Z281" s="1">
        <f>IFERROR(FIND(Z$3,$Q281),"")</f>
        <v>1</v>
      </c>
      <c r="AA281" s="1" t="str">
        <f>IFERROR(FIND(AA$3,$Q281),"")</f>
        <v/>
      </c>
      <c r="AB281" s="1" t="str">
        <f>IFERROR(FIND(AB$3,$Q281),"")</f>
        <v/>
      </c>
      <c r="AC281" s="1" t="str">
        <f>IFERROR(FIND(AC$3,$Q281),"")</f>
        <v/>
      </c>
      <c r="AD281" s="1" t="str">
        <f>IFERROR(FIND(AD$3,$Q281),"")</f>
        <v/>
      </c>
      <c r="AE281" s="1">
        <f>COUNT(Y281:AD281)</f>
        <v>1</v>
      </c>
      <c r="AF281" s="1">
        <f t="shared" si="4"/>
        <v>300</v>
      </c>
      <c r="AG281" s="1"/>
      <c r="AH281" s="1"/>
      <c r="AI281" s="1"/>
      <c r="AJ281" s="1"/>
      <c r="AK281" s="1"/>
    </row>
    <row r="282" spans="1:37" x14ac:dyDescent="0.3">
      <c r="A282" s="2">
        <v>24</v>
      </c>
      <c r="B282" s="2">
        <v>25</v>
      </c>
      <c r="C282" s="2">
        <v>28</v>
      </c>
      <c r="D282" s="4"/>
      <c r="E282" s="1">
        <v>4223</v>
      </c>
      <c r="F282" s="1" t="s">
        <v>3</v>
      </c>
      <c r="G282" s="1" t="s">
        <v>48</v>
      </c>
      <c r="H282" s="1">
        <v>310</v>
      </c>
      <c r="I282" s="1"/>
      <c r="J282" s="1">
        <v>1</v>
      </c>
      <c r="K282" s="1" t="s">
        <v>51</v>
      </c>
      <c r="L282" s="1">
        <v>3</v>
      </c>
      <c r="M282" s="1">
        <v>3</v>
      </c>
      <c r="N282" s="3">
        <v>0.58333333333333337</v>
      </c>
      <c r="O282" s="3">
        <v>0.63888888888888895</v>
      </c>
      <c r="P282" s="1" t="s">
        <v>10</v>
      </c>
      <c r="Q282" s="1" t="s">
        <v>15</v>
      </c>
      <c r="R282" s="1" t="s">
        <v>26</v>
      </c>
      <c r="S282" s="1">
        <v>402</v>
      </c>
      <c r="T282" s="1" t="s">
        <v>52</v>
      </c>
      <c r="U282" s="1">
        <f>IF(B282&lt;C282,C282,B282)</f>
        <v>28</v>
      </c>
      <c r="V282" s="6">
        <f>IF(B282=0,C282/U282,C282/B282)</f>
        <v>1.1200000000000001</v>
      </c>
      <c r="W282" s="1"/>
      <c r="X282" s="3">
        <f>O282-N282</f>
        <v>5.555555555555558E-2</v>
      </c>
      <c r="Y282" s="1" t="str">
        <f>IFERROR(FIND(Y$3,$Q282),"")</f>
        <v/>
      </c>
      <c r="Z282" s="1">
        <f>IFERROR(FIND(Z$3,$Q282),"")</f>
        <v>1</v>
      </c>
      <c r="AA282" s="1" t="str">
        <f>IFERROR(FIND(AA$3,$Q282),"")</f>
        <v/>
      </c>
      <c r="AB282" s="1">
        <f>IFERROR(FIND(AB$3,$Q282),"")</f>
        <v>2</v>
      </c>
      <c r="AC282" s="1" t="str">
        <f>IFERROR(FIND(AC$3,$Q282),"")</f>
        <v/>
      </c>
      <c r="AD282" s="1" t="str">
        <f>IFERROR(FIND(AD$3,$Q282),"")</f>
        <v/>
      </c>
      <c r="AE282" s="1">
        <f>COUNT(Y282:AD282)</f>
        <v>2</v>
      </c>
      <c r="AF282" s="1">
        <f t="shared" si="4"/>
        <v>300</v>
      </c>
      <c r="AG282" s="1"/>
      <c r="AH282" s="1"/>
      <c r="AI282" s="1"/>
      <c r="AJ282" s="1"/>
      <c r="AK282" s="1"/>
    </row>
    <row r="283" spans="1:37" x14ac:dyDescent="0.3">
      <c r="A283" s="2">
        <v>381</v>
      </c>
      <c r="B283" s="2">
        <v>25</v>
      </c>
      <c r="C283" s="2">
        <v>25</v>
      </c>
      <c r="D283" s="4" t="s">
        <v>9</v>
      </c>
      <c r="E283" s="1">
        <v>5048</v>
      </c>
      <c r="F283" s="1" t="s">
        <v>3</v>
      </c>
      <c r="G283" s="1" t="s">
        <v>446</v>
      </c>
      <c r="H283" s="1">
        <v>311</v>
      </c>
      <c r="I283" s="1"/>
      <c r="J283" s="1">
        <v>1</v>
      </c>
      <c r="K283" s="1" t="s">
        <v>451</v>
      </c>
      <c r="L283" s="1">
        <v>3</v>
      </c>
      <c r="M283" s="1">
        <v>3</v>
      </c>
      <c r="N283" s="3">
        <v>0.75</v>
      </c>
      <c r="O283" s="3">
        <v>0.875</v>
      </c>
      <c r="P283" s="1" t="s">
        <v>10</v>
      </c>
      <c r="Q283" s="1" t="s">
        <v>66</v>
      </c>
      <c r="R283" s="1" t="s">
        <v>7</v>
      </c>
      <c r="S283" s="1">
        <v>305</v>
      </c>
      <c r="T283" s="1" t="s">
        <v>452</v>
      </c>
      <c r="U283" s="1">
        <f>IF(B283&lt;C283,C283,B283)</f>
        <v>25</v>
      </c>
      <c r="V283" s="6">
        <f>IF(B283=0,C283/U283,C283/B283)</f>
        <v>1</v>
      </c>
      <c r="W283" s="1" t="s">
        <v>592</v>
      </c>
      <c r="X283" s="3">
        <f>O283-N283</f>
        <v>0.125</v>
      </c>
      <c r="Y283" s="1" t="str">
        <f>IFERROR(FIND(Y$3,$Q283),"")</f>
        <v/>
      </c>
      <c r="Z283" s="1" t="str">
        <f>IFERROR(FIND(Z$3,$Q283),"")</f>
        <v/>
      </c>
      <c r="AA283" s="1">
        <f>IFERROR(FIND(AA$3,$Q283),"")</f>
        <v>1</v>
      </c>
      <c r="AB283" s="1" t="str">
        <f>IFERROR(FIND(AB$3,$Q283),"")</f>
        <v/>
      </c>
      <c r="AC283" s="1" t="str">
        <f>IFERROR(FIND(AC$3,$Q283),"")</f>
        <v/>
      </c>
      <c r="AD283" s="1" t="str">
        <f>IFERROR(FIND(AD$3,$Q283),"")</f>
        <v/>
      </c>
      <c r="AE283" s="1">
        <f>COUNT(Y283:AD283)</f>
        <v>1</v>
      </c>
      <c r="AF283" s="1">
        <f t="shared" si="4"/>
        <v>300</v>
      </c>
      <c r="AG283" s="1" t="s">
        <v>587</v>
      </c>
      <c r="AH283" s="1" t="s">
        <v>597</v>
      </c>
      <c r="AI283" s="1" t="s">
        <v>599</v>
      </c>
      <c r="AJ283" s="1"/>
      <c r="AK283" s="1"/>
    </row>
    <row r="284" spans="1:37" x14ac:dyDescent="0.3">
      <c r="A284" s="2">
        <v>407</v>
      </c>
      <c r="B284" s="2">
        <v>15</v>
      </c>
      <c r="C284" s="2">
        <v>2</v>
      </c>
      <c r="D284" s="4"/>
      <c r="E284" s="1">
        <v>4675</v>
      </c>
      <c r="F284" s="1" t="s">
        <v>3</v>
      </c>
      <c r="G284" s="1" t="s">
        <v>471</v>
      </c>
      <c r="H284" s="1">
        <v>311</v>
      </c>
      <c r="I284" s="1"/>
      <c r="J284" s="1">
        <v>1</v>
      </c>
      <c r="K284" s="1" t="s">
        <v>480</v>
      </c>
      <c r="L284" s="1">
        <v>1</v>
      </c>
      <c r="M284" s="1">
        <v>1</v>
      </c>
      <c r="N284" s="1"/>
      <c r="O284" s="1"/>
      <c r="P284" s="1"/>
      <c r="Q284" s="1" t="s">
        <v>29</v>
      </c>
      <c r="R284" s="1" t="s">
        <v>29</v>
      </c>
      <c r="S284" s="1" t="s">
        <v>29</v>
      </c>
      <c r="T284" s="1" t="s">
        <v>474</v>
      </c>
      <c r="U284" s="1">
        <f>IF(B284&lt;C284,C284,B284)</f>
        <v>15</v>
      </c>
      <c r="V284" s="6">
        <f>IF(B284=0,C284/U284,C284/B284)</f>
        <v>0.13333333333333333</v>
      </c>
      <c r="W284" s="1"/>
      <c r="X284" s="3">
        <f>O284-N284</f>
        <v>0</v>
      </c>
      <c r="Y284" s="1" t="str">
        <f>IFERROR(FIND(Y$3,$Q284),"")</f>
        <v/>
      </c>
      <c r="Z284" s="1" t="str">
        <f>IFERROR(FIND(Z$3,$Q284),"")</f>
        <v/>
      </c>
      <c r="AA284" s="1" t="str">
        <f>IFERROR(FIND(AA$3,$Q284),"")</f>
        <v/>
      </c>
      <c r="AB284" s="1" t="str">
        <f>IFERROR(FIND(AB$3,$Q284),"")</f>
        <v/>
      </c>
      <c r="AC284" s="1" t="str">
        <f>IFERROR(FIND(AC$3,$Q284),"")</f>
        <v/>
      </c>
      <c r="AD284" s="1">
        <f>IFERROR(FIND(AD$3,$Q284),"")</f>
        <v>1</v>
      </c>
      <c r="AE284" s="1">
        <f>COUNT(Y284:AD284)</f>
        <v>1</v>
      </c>
      <c r="AF284" s="1">
        <f t="shared" si="4"/>
        <v>300</v>
      </c>
      <c r="AG284" s="1"/>
      <c r="AH284" s="1"/>
      <c r="AI284" s="1"/>
      <c r="AJ284" s="1"/>
      <c r="AK284" s="1"/>
    </row>
    <row r="285" spans="1:37" x14ac:dyDescent="0.3">
      <c r="A285" s="2">
        <v>408</v>
      </c>
      <c r="B285" s="2">
        <v>15</v>
      </c>
      <c r="C285" s="2">
        <v>3</v>
      </c>
      <c r="D285" s="4"/>
      <c r="E285" s="1">
        <v>4676</v>
      </c>
      <c r="F285" s="1" t="s">
        <v>3</v>
      </c>
      <c r="G285" s="1" t="s">
        <v>471</v>
      </c>
      <c r="H285" s="1">
        <v>311</v>
      </c>
      <c r="I285" s="1"/>
      <c r="J285" s="1">
        <v>2</v>
      </c>
      <c r="K285" s="1" t="s">
        <v>480</v>
      </c>
      <c r="L285" s="1">
        <v>1</v>
      </c>
      <c r="M285" s="1">
        <v>1</v>
      </c>
      <c r="N285" s="1"/>
      <c r="O285" s="1"/>
      <c r="P285" s="1"/>
      <c r="Q285" s="1" t="s">
        <v>29</v>
      </c>
      <c r="R285" s="1" t="s">
        <v>29</v>
      </c>
      <c r="S285" s="1" t="s">
        <v>29</v>
      </c>
      <c r="T285" s="1" t="s">
        <v>481</v>
      </c>
      <c r="U285" s="1">
        <f>IF(B285&lt;C285,C285,B285)</f>
        <v>15</v>
      </c>
      <c r="V285" s="6">
        <f>IF(B285=0,C285/U285,C285/B285)</f>
        <v>0.2</v>
      </c>
      <c r="W285" s="1"/>
      <c r="X285" s="3">
        <f>O285-N285</f>
        <v>0</v>
      </c>
      <c r="Y285" s="1" t="str">
        <f>IFERROR(FIND(Y$3,$Q285),"")</f>
        <v/>
      </c>
      <c r="Z285" s="1" t="str">
        <f>IFERROR(FIND(Z$3,$Q285),"")</f>
        <v/>
      </c>
      <c r="AA285" s="1" t="str">
        <f>IFERROR(FIND(AA$3,$Q285),"")</f>
        <v/>
      </c>
      <c r="AB285" s="1" t="str">
        <f>IFERROR(FIND(AB$3,$Q285),"")</f>
        <v/>
      </c>
      <c r="AC285" s="1" t="str">
        <f>IFERROR(FIND(AC$3,$Q285),"")</f>
        <v/>
      </c>
      <c r="AD285" s="1">
        <f>IFERROR(FIND(AD$3,$Q285),"")</f>
        <v>1</v>
      </c>
      <c r="AE285" s="1">
        <f>COUNT(Y285:AD285)</f>
        <v>1</v>
      </c>
      <c r="AF285" s="1">
        <f t="shared" si="4"/>
        <v>300</v>
      </c>
      <c r="AG285" s="1"/>
      <c r="AH285" s="1"/>
      <c r="AI285" s="1"/>
      <c r="AJ285" s="1"/>
      <c r="AK285" s="1"/>
    </row>
    <row r="286" spans="1:37" x14ac:dyDescent="0.3">
      <c r="A286" s="2">
        <v>409</v>
      </c>
      <c r="B286" s="2">
        <v>15</v>
      </c>
      <c r="C286" s="2">
        <v>2</v>
      </c>
      <c r="D286" s="4"/>
      <c r="E286" s="1">
        <v>4677</v>
      </c>
      <c r="F286" s="1" t="s">
        <v>3</v>
      </c>
      <c r="G286" s="1" t="s">
        <v>471</v>
      </c>
      <c r="H286" s="1">
        <v>311</v>
      </c>
      <c r="I286" s="1"/>
      <c r="J286" s="1">
        <v>3</v>
      </c>
      <c r="K286" s="1" t="s">
        <v>480</v>
      </c>
      <c r="L286" s="1">
        <v>1</v>
      </c>
      <c r="M286" s="1">
        <v>1</v>
      </c>
      <c r="N286" s="1"/>
      <c r="O286" s="1"/>
      <c r="P286" s="1"/>
      <c r="Q286" s="1" t="s">
        <v>29</v>
      </c>
      <c r="R286" s="1" t="s">
        <v>29</v>
      </c>
      <c r="S286" s="1" t="s">
        <v>29</v>
      </c>
      <c r="T286" s="1" t="s">
        <v>389</v>
      </c>
      <c r="U286" s="1">
        <f>IF(B286&lt;C286,C286,B286)</f>
        <v>15</v>
      </c>
      <c r="V286" s="6">
        <f>IF(B286=0,C286/U286,C286/B286)</f>
        <v>0.13333333333333333</v>
      </c>
      <c r="W286" s="1"/>
      <c r="X286" s="3">
        <f>O286-N286</f>
        <v>0</v>
      </c>
      <c r="Y286" s="1" t="str">
        <f>IFERROR(FIND(Y$3,$Q286),"")</f>
        <v/>
      </c>
      <c r="Z286" s="1" t="str">
        <f>IFERROR(FIND(Z$3,$Q286),"")</f>
        <v/>
      </c>
      <c r="AA286" s="1" t="str">
        <f>IFERROR(FIND(AA$3,$Q286),"")</f>
        <v/>
      </c>
      <c r="AB286" s="1" t="str">
        <f>IFERROR(FIND(AB$3,$Q286),"")</f>
        <v/>
      </c>
      <c r="AC286" s="1" t="str">
        <f>IFERROR(FIND(AC$3,$Q286),"")</f>
        <v/>
      </c>
      <c r="AD286" s="1">
        <f>IFERROR(FIND(AD$3,$Q286),"")</f>
        <v>1</v>
      </c>
      <c r="AE286" s="1">
        <f>COUNT(Y286:AD286)</f>
        <v>1</v>
      </c>
      <c r="AF286" s="1">
        <f t="shared" si="4"/>
        <v>300</v>
      </c>
      <c r="AG286" s="1"/>
      <c r="AH286" s="1"/>
      <c r="AI286" s="1"/>
      <c r="AJ286" s="1"/>
      <c r="AK286" s="1"/>
    </row>
    <row r="287" spans="1:37" x14ac:dyDescent="0.3">
      <c r="A287" s="2">
        <v>394</v>
      </c>
      <c r="B287" s="2">
        <v>25</v>
      </c>
      <c r="C287" s="2">
        <v>10</v>
      </c>
      <c r="D287" s="4"/>
      <c r="E287" s="1">
        <v>4848</v>
      </c>
      <c r="F287" s="1" t="s">
        <v>3</v>
      </c>
      <c r="G287" s="1" t="s">
        <v>460</v>
      </c>
      <c r="H287" s="1">
        <v>314</v>
      </c>
      <c r="I287" s="1"/>
      <c r="J287" s="1">
        <v>1</v>
      </c>
      <c r="K287" s="1" t="s">
        <v>469</v>
      </c>
      <c r="L287" s="1">
        <v>3</v>
      </c>
      <c r="M287" s="1">
        <v>3</v>
      </c>
      <c r="N287" s="3">
        <v>0.33333333333333331</v>
      </c>
      <c r="O287" s="3">
        <v>0.3888888888888889</v>
      </c>
      <c r="P287" s="1" t="s">
        <v>564</v>
      </c>
      <c r="Q287" s="1" t="s">
        <v>15</v>
      </c>
      <c r="R287" s="1" t="s">
        <v>146</v>
      </c>
      <c r="S287" s="1">
        <v>340</v>
      </c>
      <c r="T287" s="1" t="s">
        <v>467</v>
      </c>
      <c r="U287" s="1">
        <f>IF(B287&lt;C287,C287,B287)</f>
        <v>25</v>
      </c>
      <c r="V287" s="6">
        <f>IF(B287=0,C287/U287,C287/B287)</f>
        <v>0.4</v>
      </c>
      <c r="W287" s="1"/>
      <c r="X287" s="3">
        <f>O287-N287</f>
        <v>5.555555555555558E-2</v>
      </c>
      <c r="Y287" s="1" t="str">
        <f>IFERROR(FIND(Y$3,$Q287),"")</f>
        <v/>
      </c>
      <c r="Z287" s="1">
        <f>IFERROR(FIND(Z$3,$Q287),"")</f>
        <v>1</v>
      </c>
      <c r="AA287" s="1" t="str">
        <f>IFERROR(FIND(AA$3,$Q287),"")</f>
        <v/>
      </c>
      <c r="AB287" s="1">
        <f>IFERROR(FIND(AB$3,$Q287),"")</f>
        <v>2</v>
      </c>
      <c r="AC287" s="1" t="str">
        <f>IFERROR(FIND(AC$3,$Q287),"")</f>
        <v/>
      </c>
      <c r="AD287" s="1" t="str">
        <f>IFERROR(FIND(AD$3,$Q287),"")</f>
        <v/>
      </c>
      <c r="AE287" s="1">
        <f>COUNT(Y287:AD287)</f>
        <v>2</v>
      </c>
      <c r="AF287" s="1">
        <f t="shared" si="4"/>
        <v>300</v>
      </c>
      <c r="AG287" s="1"/>
      <c r="AH287" s="1"/>
      <c r="AI287" s="1"/>
      <c r="AJ287" s="1"/>
      <c r="AK287" s="1"/>
    </row>
    <row r="288" spans="1:37" x14ac:dyDescent="0.3">
      <c r="A288" s="2">
        <v>414</v>
      </c>
      <c r="B288" s="2">
        <v>25</v>
      </c>
      <c r="C288" s="2">
        <v>12</v>
      </c>
      <c r="D288" s="4"/>
      <c r="E288" s="1">
        <v>4849</v>
      </c>
      <c r="F288" s="1" t="s">
        <v>3</v>
      </c>
      <c r="G288" s="1" t="s">
        <v>486</v>
      </c>
      <c r="H288" s="1">
        <v>316</v>
      </c>
      <c r="I288" s="1"/>
      <c r="J288" s="1">
        <v>1</v>
      </c>
      <c r="K288" s="1" t="s">
        <v>487</v>
      </c>
      <c r="L288" s="1">
        <v>3</v>
      </c>
      <c r="M288" s="1">
        <v>3</v>
      </c>
      <c r="N288" s="3">
        <v>0.45833333333333331</v>
      </c>
      <c r="O288" s="3">
        <v>0.51388888888888895</v>
      </c>
      <c r="P288" s="1" t="s">
        <v>10</v>
      </c>
      <c r="Q288" s="1" t="s">
        <v>54</v>
      </c>
      <c r="R288" s="1" t="s">
        <v>197</v>
      </c>
      <c r="S288" s="1">
        <v>101</v>
      </c>
      <c r="T288" s="1" t="s">
        <v>351</v>
      </c>
      <c r="U288" s="1">
        <f>IF(B288&lt;C288,C288,B288)</f>
        <v>25</v>
      </c>
      <c r="V288" s="6">
        <f>IF(B288=0,C288/U288,C288/B288)</f>
        <v>0.48</v>
      </c>
      <c r="W288" s="1" t="s">
        <v>592</v>
      </c>
      <c r="X288" s="3">
        <f>O288-N288</f>
        <v>5.5555555555555636E-2</v>
      </c>
      <c r="Y288" s="1">
        <f>IFERROR(FIND(Y$3,$Q288),"")</f>
        <v>1</v>
      </c>
      <c r="Z288" s="1"/>
      <c r="AA288" s="1" t="str">
        <f>IFERROR(FIND(AA$3,$Q288),"")</f>
        <v/>
      </c>
      <c r="AB288" s="1">
        <f>IFERROR(FIND(AB$3,$Q288),"")</f>
        <v>2</v>
      </c>
      <c r="AC288" s="1" t="str">
        <f>IFERROR(FIND(AC$3,$Q288),"")</f>
        <v/>
      </c>
      <c r="AD288" s="1" t="str">
        <f>IFERROR(FIND(AD$3,$Q288),"")</f>
        <v/>
      </c>
      <c r="AE288" s="1">
        <f>COUNT(Y288:AD288)</f>
        <v>2</v>
      </c>
      <c r="AF288" s="1">
        <f t="shared" si="4"/>
        <v>300</v>
      </c>
      <c r="AG288" s="1" t="s">
        <v>591</v>
      </c>
      <c r="AH288" s="1" t="s">
        <v>598</v>
      </c>
      <c r="AI288" s="1" t="s">
        <v>598</v>
      </c>
      <c r="AJ288" s="1"/>
      <c r="AK288" s="1"/>
    </row>
    <row r="289" spans="1:37" x14ac:dyDescent="0.3">
      <c r="A289" s="2">
        <v>61</v>
      </c>
      <c r="B289" s="2">
        <v>25</v>
      </c>
      <c r="C289" s="2">
        <v>25</v>
      </c>
      <c r="D289" s="4" t="s">
        <v>9</v>
      </c>
      <c r="E289" s="1">
        <v>4221</v>
      </c>
      <c r="F289" s="1" t="s">
        <v>3</v>
      </c>
      <c r="G289" s="1" t="s">
        <v>89</v>
      </c>
      <c r="H289" s="1">
        <v>317</v>
      </c>
      <c r="I289" s="1"/>
      <c r="J289" s="1">
        <v>1</v>
      </c>
      <c r="K289" s="1" t="s">
        <v>98</v>
      </c>
      <c r="L289" s="1">
        <v>3</v>
      </c>
      <c r="M289" s="1">
        <v>3</v>
      </c>
      <c r="N289" s="3">
        <v>0.375</v>
      </c>
      <c r="O289" s="3">
        <v>0.40972222222222227</v>
      </c>
      <c r="P289" s="1" t="s">
        <v>564</v>
      </c>
      <c r="Q289" s="1" t="s">
        <v>6</v>
      </c>
      <c r="R289" s="1" t="s">
        <v>7</v>
      </c>
      <c r="S289" s="1">
        <v>305</v>
      </c>
      <c r="T289" s="1" t="s">
        <v>16</v>
      </c>
      <c r="U289" s="1">
        <f>IF(B289&lt;C289,C289,B289)</f>
        <v>25</v>
      </c>
      <c r="V289" s="6">
        <f>IF(B289=0,C289/U289,C289/B289)</f>
        <v>1</v>
      </c>
      <c r="W289" s="1"/>
      <c r="X289" s="3">
        <f>O289-N289</f>
        <v>3.4722222222222265E-2</v>
      </c>
      <c r="Y289" s="1">
        <f>IFERROR(FIND(Y$3,$Q289),"")</f>
        <v>1</v>
      </c>
      <c r="Z289" s="1" t="str">
        <f>IFERROR(FIND(Z$3,$Q289),"")</f>
        <v/>
      </c>
      <c r="AA289" s="1">
        <f>IFERROR(FIND(AA$3,$Q289),"")</f>
        <v>2</v>
      </c>
      <c r="AB289" s="1" t="str">
        <f>IFERROR(FIND(AB$3,$Q289),"")</f>
        <v/>
      </c>
      <c r="AC289" s="1">
        <f>IFERROR(FIND(AC$3,$Q289),"")</f>
        <v>3</v>
      </c>
      <c r="AD289" s="1" t="str">
        <f>IFERROR(FIND(AD$3,$Q289),"")</f>
        <v/>
      </c>
      <c r="AE289" s="1">
        <f>COUNT(Y289:AD289)</f>
        <v>3</v>
      </c>
      <c r="AF289" s="1">
        <f t="shared" si="4"/>
        <v>300</v>
      </c>
      <c r="AG289" s="1"/>
      <c r="AH289" s="1"/>
      <c r="AI289" s="1"/>
      <c r="AJ289" s="1"/>
      <c r="AK289" s="1"/>
    </row>
    <row r="290" spans="1:37" x14ac:dyDescent="0.3">
      <c r="A290" s="2">
        <v>147</v>
      </c>
      <c r="B290" s="2">
        <v>18</v>
      </c>
      <c r="C290" s="2">
        <v>13</v>
      </c>
      <c r="D290" s="4"/>
      <c r="E290" s="1">
        <v>4363</v>
      </c>
      <c r="F290" s="1" t="s">
        <v>3</v>
      </c>
      <c r="G290" s="1" t="s">
        <v>186</v>
      </c>
      <c r="H290" s="1">
        <v>319</v>
      </c>
      <c r="I290" s="1"/>
      <c r="J290" s="1">
        <v>1</v>
      </c>
      <c r="K290" s="1" t="s">
        <v>192</v>
      </c>
      <c r="L290" s="1">
        <v>4</v>
      </c>
      <c r="M290" s="1">
        <v>4</v>
      </c>
      <c r="N290" s="3">
        <v>0.375</v>
      </c>
      <c r="O290" s="3">
        <v>0.40972222222222227</v>
      </c>
      <c r="P290" s="1" t="s">
        <v>564</v>
      </c>
      <c r="Q290" s="1" t="s">
        <v>6</v>
      </c>
      <c r="R290" s="1" t="s">
        <v>58</v>
      </c>
      <c r="S290" s="1">
        <v>128</v>
      </c>
      <c r="T290" s="1" t="s">
        <v>189</v>
      </c>
      <c r="U290" s="1">
        <f>IF(B290&lt;C290,C290,B290)</f>
        <v>18</v>
      </c>
      <c r="V290" s="6">
        <f>IF(B290=0,C290/U290,C290/B290)</f>
        <v>0.72222222222222221</v>
      </c>
      <c r="W290" s="1"/>
      <c r="X290" s="3">
        <f>O290-N290</f>
        <v>3.4722222222222265E-2</v>
      </c>
      <c r="Y290" s="1">
        <f>IFERROR(FIND(Y$3,$Q290),"")</f>
        <v>1</v>
      </c>
      <c r="Z290" s="1" t="str">
        <f>IFERROR(FIND(Z$3,$Q290),"")</f>
        <v/>
      </c>
      <c r="AA290" s="1">
        <f>IFERROR(FIND(AA$3,$Q290),"")</f>
        <v>2</v>
      </c>
      <c r="AB290" s="1" t="str">
        <f>IFERROR(FIND(AB$3,$Q290),"")</f>
        <v/>
      </c>
      <c r="AC290" s="1">
        <f>IFERROR(FIND(AC$3,$Q290),"")</f>
        <v>3</v>
      </c>
      <c r="AD290" s="1" t="str">
        <f>IFERROR(FIND(AD$3,$Q290),"")</f>
        <v/>
      </c>
      <c r="AE290" s="1">
        <f>COUNT(Y290:AD290)</f>
        <v>3</v>
      </c>
      <c r="AF290" s="1">
        <f t="shared" si="4"/>
        <v>300</v>
      </c>
      <c r="AG290" s="1"/>
      <c r="AH290" s="1"/>
      <c r="AI290" s="1"/>
      <c r="AJ290" s="1"/>
      <c r="AK290" s="1"/>
    </row>
    <row r="291" spans="1:37" x14ac:dyDescent="0.3">
      <c r="A291" s="2">
        <v>136</v>
      </c>
      <c r="B291" s="2">
        <v>25</v>
      </c>
      <c r="C291" s="2">
        <v>23</v>
      </c>
      <c r="D291" s="4"/>
      <c r="E291" s="1">
        <v>4607</v>
      </c>
      <c r="F291" s="1" t="s">
        <v>3</v>
      </c>
      <c r="G291" s="1" t="s">
        <v>173</v>
      </c>
      <c r="H291" s="1">
        <v>320</v>
      </c>
      <c r="I291" s="1"/>
      <c r="J291" s="1">
        <v>1</v>
      </c>
      <c r="K291" s="1" t="s">
        <v>182</v>
      </c>
      <c r="L291" s="1">
        <v>3</v>
      </c>
      <c r="M291" s="1">
        <v>3</v>
      </c>
      <c r="N291" s="3">
        <v>0.33333333333333331</v>
      </c>
      <c r="O291" s="3">
        <v>0.36805555555555558</v>
      </c>
      <c r="P291" s="1" t="s">
        <v>564</v>
      </c>
      <c r="Q291" s="1" t="s">
        <v>6</v>
      </c>
      <c r="R291" s="1" t="s">
        <v>70</v>
      </c>
      <c r="S291" s="1">
        <v>470</v>
      </c>
      <c r="T291" s="1" t="s">
        <v>179</v>
      </c>
      <c r="U291" s="1">
        <f>IF(B291&lt;C291,C291,B291)</f>
        <v>25</v>
      </c>
      <c r="V291" s="6">
        <f>IF(B291=0,C291/U291,C291/B291)</f>
        <v>0.92</v>
      </c>
      <c r="W291" s="1"/>
      <c r="X291" s="3">
        <f>O291-N291</f>
        <v>3.4722222222222265E-2</v>
      </c>
      <c r="Y291" s="1">
        <f>IFERROR(FIND(Y$3,$Q291),"")</f>
        <v>1</v>
      </c>
      <c r="Z291" s="1" t="str">
        <f>IFERROR(FIND(Z$3,$Q291),"")</f>
        <v/>
      </c>
      <c r="AA291" s="1">
        <f>IFERROR(FIND(AA$3,$Q291),"")</f>
        <v>2</v>
      </c>
      <c r="AB291" s="1" t="str">
        <f>IFERROR(FIND(AB$3,$Q291),"")</f>
        <v/>
      </c>
      <c r="AC291" s="1">
        <f>IFERROR(FIND(AC$3,$Q291),"")</f>
        <v>3</v>
      </c>
      <c r="AD291" s="1" t="str">
        <f>IFERROR(FIND(AD$3,$Q291),"")</f>
        <v/>
      </c>
      <c r="AE291" s="1">
        <f>COUNT(Y291:AD291)</f>
        <v>3</v>
      </c>
      <c r="AF291" s="1">
        <f t="shared" si="4"/>
        <v>300</v>
      </c>
      <c r="AG291" s="1"/>
      <c r="AH291" s="1"/>
      <c r="AI291" s="1"/>
      <c r="AJ291" s="1"/>
      <c r="AK291" s="1"/>
    </row>
    <row r="292" spans="1:37" x14ac:dyDescent="0.3">
      <c r="A292" s="2">
        <v>419</v>
      </c>
      <c r="B292" s="2">
        <v>20</v>
      </c>
      <c r="C292" s="2">
        <v>18</v>
      </c>
      <c r="D292" s="4"/>
      <c r="E292" s="1">
        <v>4801</v>
      </c>
      <c r="F292" s="1" t="s">
        <v>3</v>
      </c>
      <c r="G292" s="1" t="s">
        <v>488</v>
      </c>
      <c r="H292" s="1">
        <v>320</v>
      </c>
      <c r="I292" s="1"/>
      <c r="J292" s="1">
        <v>1</v>
      </c>
      <c r="K292" s="1" t="s">
        <v>199</v>
      </c>
      <c r="L292" s="1">
        <v>3</v>
      </c>
      <c r="M292" s="1">
        <v>3</v>
      </c>
      <c r="N292" s="3">
        <v>0.52083333333333337</v>
      </c>
      <c r="O292" s="3">
        <v>0.57638888888888895</v>
      </c>
      <c r="P292" s="1" t="s">
        <v>10</v>
      </c>
      <c r="Q292" s="1" t="s">
        <v>15</v>
      </c>
      <c r="R292" s="1" t="s">
        <v>26</v>
      </c>
      <c r="S292" s="1">
        <v>102</v>
      </c>
      <c r="T292" s="1" t="s">
        <v>200</v>
      </c>
      <c r="U292" s="1">
        <f>IF(B292&lt;C292,C292,B292)</f>
        <v>20</v>
      </c>
      <c r="V292" s="6">
        <f>IF(B292=0,C292/U292,C292/B292)</f>
        <v>0.9</v>
      </c>
      <c r="W292" s="1"/>
      <c r="X292" s="3">
        <f>O292-N292</f>
        <v>5.555555555555558E-2</v>
      </c>
      <c r="Y292" s="1" t="str">
        <f>IFERROR(FIND(Y$3,$Q292),"")</f>
        <v/>
      </c>
      <c r="Z292" s="1">
        <f>IFERROR(FIND(Z$3,$Q292),"")</f>
        <v>1</v>
      </c>
      <c r="AA292" s="1" t="str">
        <f>IFERROR(FIND(AA$3,$Q292),"")</f>
        <v/>
      </c>
      <c r="AB292" s="1">
        <f>IFERROR(FIND(AB$3,$Q292),"")</f>
        <v>2</v>
      </c>
      <c r="AC292" s="1" t="str">
        <f>IFERROR(FIND(AC$3,$Q292),"")</f>
        <v/>
      </c>
      <c r="AD292" s="1" t="str">
        <f>IFERROR(FIND(AD$3,$Q292),"")</f>
        <v/>
      </c>
      <c r="AE292" s="1">
        <f>COUNT(Y292:AD292)</f>
        <v>2</v>
      </c>
      <c r="AF292" s="1">
        <f t="shared" si="4"/>
        <v>300</v>
      </c>
      <c r="AG292" s="1"/>
      <c r="AH292" s="1"/>
      <c r="AI292" s="1"/>
      <c r="AJ292" s="1"/>
      <c r="AK292" s="1"/>
    </row>
    <row r="293" spans="1:37" x14ac:dyDescent="0.3">
      <c r="A293" s="2">
        <v>410</v>
      </c>
      <c r="B293" s="2">
        <v>25</v>
      </c>
      <c r="C293" s="2">
        <v>22</v>
      </c>
      <c r="D293" s="4"/>
      <c r="E293" s="1">
        <v>4678</v>
      </c>
      <c r="F293" s="1" t="s">
        <v>3</v>
      </c>
      <c r="G293" s="1" t="s">
        <v>471</v>
      </c>
      <c r="H293" s="1">
        <v>321</v>
      </c>
      <c r="I293" s="1"/>
      <c r="J293" s="1">
        <v>1</v>
      </c>
      <c r="K293" s="1" t="s">
        <v>482</v>
      </c>
      <c r="L293" s="1">
        <v>3</v>
      </c>
      <c r="M293" s="1">
        <v>3</v>
      </c>
      <c r="N293" s="3">
        <v>0.52083333333333337</v>
      </c>
      <c r="O293" s="3">
        <v>0.55555555555555558</v>
      </c>
      <c r="P293" s="1" t="s">
        <v>10</v>
      </c>
      <c r="Q293" s="1" t="s">
        <v>6</v>
      </c>
      <c r="R293" s="1" t="s">
        <v>70</v>
      </c>
      <c r="S293" s="1">
        <v>480</v>
      </c>
      <c r="T293" s="1" t="s">
        <v>481</v>
      </c>
      <c r="U293" s="1">
        <f>IF(B293&lt;C293,C293,B293)</f>
        <v>25</v>
      </c>
      <c r="V293" s="6">
        <f>IF(B293=0,C293/U293,C293/B293)</f>
        <v>0.88</v>
      </c>
      <c r="W293" s="1"/>
      <c r="X293" s="3">
        <f>O293-N293</f>
        <v>3.472222222222221E-2</v>
      </c>
      <c r="Y293" s="1">
        <f>IFERROR(FIND(Y$3,$Q293),"")</f>
        <v>1</v>
      </c>
      <c r="Z293" s="1" t="str">
        <f>IFERROR(FIND(Z$3,$Q293),"")</f>
        <v/>
      </c>
      <c r="AA293" s="1">
        <f>IFERROR(FIND(AA$3,$Q293),"")</f>
        <v>2</v>
      </c>
      <c r="AB293" s="1" t="str">
        <f>IFERROR(FIND(AB$3,$Q293),"")</f>
        <v/>
      </c>
      <c r="AC293" s="1">
        <f>IFERROR(FIND(AC$3,$Q293),"")</f>
        <v>3</v>
      </c>
      <c r="AD293" s="1" t="str">
        <f>IFERROR(FIND(AD$3,$Q293),"")</f>
        <v/>
      </c>
      <c r="AE293" s="1">
        <f>COUNT(Y293:AD293)</f>
        <v>3</v>
      </c>
      <c r="AF293" s="1">
        <f t="shared" si="4"/>
        <v>300</v>
      </c>
      <c r="AG293" s="1"/>
      <c r="AH293" s="1"/>
      <c r="AI293" s="1"/>
      <c r="AJ293" s="1"/>
      <c r="AK293" s="1"/>
    </row>
    <row r="294" spans="1:37" x14ac:dyDescent="0.3">
      <c r="A294" s="2">
        <v>395</v>
      </c>
      <c r="B294" s="2">
        <v>25</v>
      </c>
      <c r="C294" s="2">
        <v>25</v>
      </c>
      <c r="D294" s="4" t="s">
        <v>9</v>
      </c>
      <c r="E294" s="1">
        <v>4845</v>
      </c>
      <c r="F294" s="1" t="s">
        <v>3</v>
      </c>
      <c r="G294" s="1" t="s">
        <v>460</v>
      </c>
      <c r="H294" s="1">
        <v>321</v>
      </c>
      <c r="I294" s="1"/>
      <c r="J294" s="1">
        <v>1</v>
      </c>
      <c r="K294" s="1" t="s">
        <v>470</v>
      </c>
      <c r="L294" s="1">
        <v>3</v>
      </c>
      <c r="M294" s="1">
        <v>3</v>
      </c>
      <c r="N294" s="3">
        <v>0.58333333333333337</v>
      </c>
      <c r="O294" s="3">
        <v>0.63888888888888895</v>
      </c>
      <c r="P294" s="1" t="s">
        <v>10</v>
      </c>
      <c r="Q294" s="1" t="s">
        <v>15</v>
      </c>
      <c r="R294" s="1" t="s">
        <v>146</v>
      </c>
      <c r="S294" s="1">
        <v>340</v>
      </c>
      <c r="T294" s="1" t="s">
        <v>464</v>
      </c>
      <c r="U294" s="1">
        <f>IF(B294&lt;C294,C294,B294)</f>
        <v>25</v>
      </c>
      <c r="V294" s="6">
        <f>IF(B294=0,C294/U294,C294/B294)</f>
        <v>1</v>
      </c>
      <c r="W294" s="1" t="s">
        <v>592</v>
      </c>
      <c r="X294" s="3">
        <f>O294-N294</f>
        <v>5.555555555555558E-2</v>
      </c>
      <c r="Y294" s="1" t="str">
        <f>IFERROR(FIND(Y$3,$Q294),"")</f>
        <v/>
      </c>
      <c r="Z294" s="1">
        <f>IFERROR(FIND(Z$3,$Q294),"")</f>
        <v>1</v>
      </c>
      <c r="AA294" s="1" t="str">
        <f>IFERROR(FIND(AA$3,$Q294),"")</f>
        <v/>
      </c>
      <c r="AB294" s="1">
        <f>IFERROR(FIND(AB$3,$Q294),"")</f>
        <v>2</v>
      </c>
      <c r="AC294" s="1" t="str">
        <f>IFERROR(FIND(AC$3,$Q294),"")</f>
        <v/>
      </c>
      <c r="AD294" s="1" t="str">
        <f>IFERROR(FIND(AD$3,$Q294),"")</f>
        <v/>
      </c>
      <c r="AE294" s="1">
        <f>COUNT(Y294:AD294)</f>
        <v>2</v>
      </c>
      <c r="AF294" s="1">
        <f t="shared" si="4"/>
        <v>300</v>
      </c>
      <c r="AG294" s="1" t="s">
        <v>587</v>
      </c>
      <c r="AH294" s="1" t="s">
        <v>597</v>
      </c>
      <c r="AI294" s="1" t="s">
        <v>599</v>
      </c>
      <c r="AJ294" s="1"/>
      <c r="AK294" s="1"/>
    </row>
    <row r="295" spans="1:37" x14ac:dyDescent="0.3">
      <c r="A295" s="2">
        <v>259</v>
      </c>
      <c r="B295" s="2">
        <v>16</v>
      </c>
      <c r="C295" s="2">
        <v>15</v>
      </c>
      <c r="D295" s="4"/>
      <c r="E295" s="1">
        <v>4494</v>
      </c>
      <c r="F295" s="1" t="s">
        <v>3</v>
      </c>
      <c r="G295" s="1" t="s">
        <v>326</v>
      </c>
      <c r="H295" s="1">
        <v>322</v>
      </c>
      <c r="I295" s="1"/>
      <c r="J295" s="1">
        <v>1</v>
      </c>
      <c r="K295" s="1" t="s">
        <v>336</v>
      </c>
      <c r="L295" s="1">
        <v>3</v>
      </c>
      <c r="M295" s="1">
        <v>3</v>
      </c>
      <c r="N295" s="3">
        <v>0.375</v>
      </c>
      <c r="O295" s="3">
        <v>0.40972222222222227</v>
      </c>
      <c r="P295" s="1" t="s">
        <v>564</v>
      </c>
      <c r="Q295" s="1" t="s">
        <v>6</v>
      </c>
      <c r="R295" s="1" t="s">
        <v>58</v>
      </c>
      <c r="S295" s="1">
        <v>19</v>
      </c>
      <c r="T295" s="1" t="s">
        <v>73</v>
      </c>
      <c r="U295" s="1">
        <f>IF(B295&lt;C295,C295,B295)</f>
        <v>16</v>
      </c>
      <c r="V295" s="6">
        <f>IF(B295=0,C295/U295,C295/B295)</f>
        <v>0.9375</v>
      </c>
      <c r="W295" s="1"/>
      <c r="X295" s="3">
        <f>O295-N295</f>
        <v>3.4722222222222265E-2</v>
      </c>
      <c r="Y295" s="1">
        <f>IFERROR(FIND(Y$3,$Q295),"")</f>
        <v>1</v>
      </c>
      <c r="Z295" s="1" t="str">
        <f>IFERROR(FIND(Z$3,$Q295),"")</f>
        <v/>
      </c>
      <c r="AA295" s="1">
        <f>IFERROR(FIND(AA$3,$Q295),"")</f>
        <v>2</v>
      </c>
      <c r="AB295" s="1" t="str">
        <f>IFERROR(FIND(AB$3,$Q295),"")</f>
        <v/>
      </c>
      <c r="AC295" s="1">
        <f>IFERROR(FIND(AC$3,$Q295),"")</f>
        <v>3</v>
      </c>
      <c r="AD295" s="1" t="str">
        <f>IFERROR(FIND(AD$3,$Q295),"")</f>
        <v/>
      </c>
      <c r="AE295" s="1">
        <f>COUNT(Y295:AD295)</f>
        <v>3</v>
      </c>
      <c r="AF295" s="1">
        <f t="shared" si="4"/>
        <v>300</v>
      </c>
      <c r="AG295" s="1"/>
      <c r="AH295" s="1"/>
      <c r="AI295" s="1"/>
      <c r="AJ295" s="1"/>
      <c r="AK295" s="1"/>
    </row>
    <row r="296" spans="1:37" x14ac:dyDescent="0.3">
      <c r="A296" s="2">
        <v>261</v>
      </c>
      <c r="B296" s="2">
        <v>16</v>
      </c>
      <c r="C296" s="2">
        <v>12</v>
      </c>
      <c r="D296" s="4"/>
      <c r="E296" s="1">
        <v>5114</v>
      </c>
      <c r="F296" s="1" t="s">
        <v>3</v>
      </c>
      <c r="G296" s="1" t="s">
        <v>326</v>
      </c>
      <c r="H296" s="1">
        <v>322</v>
      </c>
      <c r="I296" s="1"/>
      <c r="J296" s="1">
        <v>3</v>
      </c>
      <c r="K296" s="1" t="s">
        <v>336</v>
      </c>
      <c r="L296" s="1">
        <v>3</v>
      </c>
      <c r="M296" s="1">
        <v>3</v>
      </c>
      <c r="N296" s="3">
        <v>0.41666666666666669</v>
      </c>
      <c r="O296" s="3">
        <v>0.4513888888888889</v>
      </c>
      <c r="P296" s="1" t="s">
        <v>564</v>
      </c>
      <c r="Q296" s="1" t="s">
        <v>6</v>
      </c>
      <c r="R296" s="1" t="s">
        <v>58</v>
      </c>
      <c r="S296" s="1">
        <v>19</v>
      </c>
      <c r="T296" s="1" t="s">
        <v>73</v>
      </c>
      <c r="U296" s="1">
        <f>IF(B296&lt;C296,C296,B296)</f>
        <v>16</v>
      </c>
      <c r="V296" s="6">
        <f>IF(B296=0,C296/U296,C296/B296)</f>
        <v>0.75</v>
      </c>
      <c r="W296" s="1"/>
      <c r="X296" s="3">
        <f>O296-N296</f>
        <v>3.472222222222221E-2</v>
      </c>
      <c r="Y296" s="1">
        <f>IFERROR(FIND(Y$3,$Q296),"")</f>
        <v>1</v>
      </c>
      <c r="Z296" s="1" t="str">
        <f>IFERROR(FIND(Z$3,$Q296),"")</f>
        <v/>
      </c>
      <c r="AA296" s="1">
        <f>IFERROR(FIND(AA$3,$Q296),"")</f>
        <v>2</v>
      </c>
      <c r="AB296" s="1" t="str">
        <f>IFERROR(FIND(AB$3,$Q296),"")</f>
        <v/>
      </c>
      <c r="AC296" s="1">
        <f>IFERROR(FIND(AC$3,$Q296),"")</f>
        <v>3</v>
      </c>
      <c r="AD296" s="1" t="str">
        <f>IFERROR(FIND(AD$3,$Q296),"")</f>
        <v/>
      </c>
      <c r="AE296" s="1">
        <f>COUNT(Y296:AD296)</f>
        <v>3</v>
      </c>
      <c r="AF296" s="1">
        <f t="shared" si="4"/>
        <v>300</v>
      </c>
      <c r="AG296" s="1"/>
      <c r="AH296" s="1"/>
      <c r="AI296" s="1"/>
      <c r="AJ296" s="1"/>
      <c r="AK296" s="1"/>
    </row>
    <row r="297" spans="1:37" x14ac:dyDescent="0.3">
      <c r="A297" s="2">
        <v>260</v>
      </c>
      <c r="B297" s="2">
        <v>16</v>
      </c>
      <c r="C297" s="2">
        <v>16</v>
      </c>
      <c r="D297" s="4"/>
      <c r="E297" s="1">
        <v>4495</v>
      </c>
      <c r="F297" s="1" t="s">
        <v>3</v>
      </c>
      <c r="G297" s="1" t="s">
        <v>326</v>
      </c>
      <c r="H297" s="1">
        <v>322</v>
      </c>
      <c r="I297" s="1"/>
      <c r="J297" s="1">
        <v>2</v>
      </c>
      <c r="K297" s="1" t="s">
        <v>336</v>
      </c>
      <c r="L297" s="1">
        <v>3</v>
      </c>
      <c r="M297" s="1">
        <v>3</v>
      </c>
      <c r="N297" s="3">
        <v>0.52083333333333337</v>
      </c>
      <c r="O297" s="3">
        <v>0.55555555555555558</v>
      </c>
      <c r="P297" s="1" t="s">
        <v>10</v>
      </c>
      <c r="Q297" s="1" t="s">
        <v>6</v>
      </c>
      <c r="R297" s="1" t="s">
        <v>58</v>
      </c>
      <c r="S297" s="1">
        <v>19</v>
      </c>
      <c r="T297" s="1" t="s">
        <v>73</v>
      </c>
      <c r="U297" s="1">
        <f>IF(B297&lt;C297,C297,B297)</f>
        <v>16</v>
      </c>
      <c r="V297" s="6">
        <f>IF(B297=0,C297/U297,C297/B297)</f>
        <v>1</v>
      </c>
      <c r="W297" s="1"/>
      <c r="X297" s="3">
        <f>O297-N297</f>
        <v>3.472222222222221E-2</v>
      </c>
      <c r="Y297" s="1">
        <f>IFERROR(FIND(Y$3,$Q297),"")</f>
        <v>1</v>
      </c>
      <c r="Z297" s="1" t="str">
        <f>IFERROR(FIND(Z$3,$Q297),"")</f>
        <v/>
      </c>
      <c r="AA297" s="1">
        <f>IFERROR(FIND(AA$3,$Q297),"")</f>
        <v>2</v>
      </c>
      <c r="AB297" s="1" t="str">
        <f>IFERROR(FIND(AB$3,$Q297),"")</f>
        <v/>
      </c>
      <c r="AC297" s="1">
        <f>IFERROR(FIND(AC$3,$Q297),"")</f>
        <v>3</v>
      </c>
      <c r="AD297" s="1" t="str">
        <f>IFERROR(FIND(AD$3,$Q297),"")</f>
        <v/>
      </c>
      <c r="AE297" s="1">
        <f>COUNT(Y297:AD297)</f>
        <v>3</v>
      </c>
      <c r="AF297" s="1">
        <f t="shared" si="4"/>
        <v>300</v>
      </c>
      <c r="AG297" s="1"/>
      <c r="AH297" s="1"/>
      <c r="AI297" s="1"/>
      <c r="AJ297" s="1"/>
      <c r="AK297" s="1"/>
    </row>
    <row r="298" spans="1:37" x14ac:dyDescent="0.3">
      <c r="A298" s="2">
        <v>211</v>
      </c>
      <c r="B298" s="2">
        <v>18</v>
      </c>
      <c r="C298" s="2">
        <v>18</v>
      </c>
      <c r="D298" s="4"/>
      <c r="E298" s="1">
        <v>4161</v>
      </c>
      <c r="F298" s="1" t="s">
        <v>3</v>
      </c>
      <c r="G298" s="1" t="s">
        <v>262</v>
      </c>
      <c r="H298" s="1">
        <v>326</v>
      </c>
      <c r="I298" s="1"/>
      <c r="J298" s="1">
        <v>1</v>
      </c>
      <c r="K298" s="1" t="s">
        <v>277</v>
      </c>
      <c r="L298" s="1">
        <v>3</v>
      </c>
      <c r="M298" s="1">
        <v>3</v>
      </c>
      <c r="N298" s="3">
        <v>0.52083333333333337</v>
      </c>
      <c r="O298" s="3">
        <v>0.57638888888888895</v>
      </c>
      <c r="P298" s="1" t="s">
        <v>10</v>
      </c>
      <c r="Q298" s="1" t="s">
        <v>15</v>
      </c>
      <c r="R298" s="1" t="s">
        <v>146</v>
      </c>
      <c r="S298" s="1">
        <v>311</v>
      </c>
      <c r="T298" s="1" t="s">
        <v>265</v>
      </c>
      <c r="U298" s="1">
        <f>IF(B298&lt;C298,C298,B298)</f>
        <v>18</v>
      </c>
      <c r="V298" s="6">
        <f>IF(B298=0,C298/U298,C298/B298)</f>
        <v>1</v>
      </c>
      <c r="W298" s="1"/>
      <c r="X298" s="3">
        <f>O298-N298</f>
        <v>5.555555555555558E-2</v>
      </c>
      <c r="Y298" s="1" t="str">
        <f>IFERROR(FIND(Y$3,$Q298),"")</f>
        <v/>
      </c>
      <c r="Z298" s="1">
        <f>IFERROR(FIND(Z$3,$Q298),"")</f>
        <v>1</v>
      </c>
      <c r="AA298" s="1" t="str">
        <f>IFERROR(FIND(AA$3,$Q298),"")</f>
        <v/>
      </c>
      <c r="AB298" s="1">
        <f>IFERROR(FIND(AB$3,$Q298),"")</f>
        <v>2</v>
      </c>
      <c r="AC298" s="1" t="str">
        <f>IFERROR(FIND(AC$3,$Q298),"")</f>
        <v/>
      </c>
      <c r="AD298" s="1" t="str">
        <f>IFERROR(FIND(AD$3,$Q298),"")</f>
        <v/>
      </c>
      <c r="AE298" s="1">
        <f>COUNT(Y298:AD298)</f>
        <v>2</v>
      </c>
      <c r="AF298" s="1">
        <f t="shared" si="4"/>
        <v>300</v>
      </c>
      <c r="AG298" s="1"/>
      <c r="AH298" s="1"/>
      <c r="AI298" s="1"/>
      <c r="AJ298" s="1"/>
      <c r="AK298" s="1"/>
    </row>
    <row r="299" spans="1:37" x14ac:dyDescent="0.3">
      <c r="A299" s="2">
        <v>80</v>
      </c>
      <c r="B299" s="2">
        <v>25</v>
      </c>
      <c r="C299" s="2">
        <v>25</v>
      </c>
      <c r="D299" s="4" t="s">
        <v>9</v>
      </c>
      <c r="E299" s="1">
        <v>4235</v>
      </c>
      <c r="F299" s="1" t="s">
        <v>3</v>
      </c>
      <c r="G299" s="1" t="s">
        <v>118</v>
      </c>
      <c r="H299" s="1">
        <v>330</v>
      </c>
      <c r="I299" s="1"/>
      <c r="J299" s="1">
        <v>1</v>
      </c>
      <c r="K299" s="1" t="s">
        <v>119</v>
      </c>
      <c r="L299" s="1">
        <v>3</v>
      </c>
      <c r="M299" s="1">
        <v>3</v>
      </c>
      <c r="N299" s="3">
        <v>0.41666666666666669</v>
      </c>
      <c r="O299" s="3">
        <v>0.4513888888888889</v>
      </c>
      <c r="P299" s="1" t="s">
        <v>564</v>
      </c>
      <c r="Q299" s="1" t="s">
        <v>6</v>
      </c>
      <c r="R299" s="1" t="s">
        <v>7</v>
      </c>
      <c r="S299" s="1">
        <v>303</v>
      </c>
      <c r="T299" s="1" t="s">
        <v>95</v>
      </c>
      <c r="U299" s="1">
        <f>IF(B299&lt;C299,C299,B299)</f>
        <v>25</v>
      </c>
      <c r="V299" s="6">
        <f>IF(B299=0,C299/U299,C299/B299)</f>
        <v>1</v>
      </c>
      <c r="W299" s="1"/>
      <c r="X299" s="3">
        <f>O299-N299</f>
        <v>3.472222222222221E-2</v>
      </c>
      <c r="Y299" s="1">
        <f>IFERROR(FIND(Y$3,$Q299),"")</f>
        <v>1</v>
      </c>
      <c r="Z299" s="1" t="str">
        <f>IFERROR(FIND(Z$3,$Q299),"")</f>
        <v/>
      </c>
      <c r="AA299" s="1">
        <f>IFERROR(FIND(AA$3,$Q299),"")</f>
        <v>2</v>
      </c>
      <c r="AB299" s="1" t="str">
        <f>IFERROR(FIND(AB$3,$Q299),"")</f>
        <v/>
      </c>
      <c r="AC299" s="1">
        <f>IFERROR(FIND(AC$3,$Q299),"")</f>
        <v>3</v>
      </c>
      <c r="AD299" s="1" t="str">
        <f>IFERROR(FIND(AD$3,$Q299),"")</f>
        <v/>
      </c>
      <c r="AE299" s="1">
        <f>COUNT(Y299:AD299)</f>
        <v>3</v>
      </c>
      <c r="AF299" s="1">
        <f t="shared" si="4"/>
        <v>300</v>
      </c>
      <c r="AG299" s="1"/>
      <c r="AH299" s="1"/>
      <c r="AI299" s="1"/>
      <c r="AJ299" s="1"/>
      <c r="AK299" s="1"/>
    </row>
    <row r="300" spans="1:37" x14ac:dyDescent="0.3">
      <c r="A300" s="2">
        <v>454</v>
      </c>
      <c r="B300" s="2">
        <v>25</v>
      </c>
      <c r="C300" s="2">
        <v>13</v>
      </c>
      <c r="D300" s="4"/>
      <c r="E300" s="1">
        <v>5084</v>
      </c>
      <c r="F300" s="1" t="s">
        <v>3</v>
      </c>
      <c r="G300" s="1" t="s">
        <v>532</v>
      </c>
      <c r="H300" s="1">
        <v>330</v>
      </c>
      <c r="I300" s="1"/>
      <c r="J300" s="1">
        <v>1</v>
      </c>
      <c r="K300" s="1" t="s">
        <v>539</v>
      </c>
      <c r="L300" s="1">
        <v>3</v>
      </c>
      <c r="M300" s="1">
        <v>3</v>
      </c>
      <c r="N300" s="3">
        <v>0.52083333333333337</v>
      </c>
      <c r="O300" s="3">
        <v>0.57638888888888895</v>
      </c>
      <c r="P300" s="1" t="s">
        <v>10</v>
      </c>
      <c r="Q300" s="1" t="s">
        <v>15</v>
      </c>
      <c r="R300" s="1" t="s">
        <v>146</v>
      </c>
      <c r="S300" s="1">
        <v>111</v>
      </c>
      <c r="T300" s="1" t="s">
        <v>538</v>
      </c>
      <c r="U300" s="1">
        <f>IF(B300&lt;C300,C300,B300)</f>
        <v>25</v>
      </c>
      <c r="V300" s="6">
        <f>IF(B300=0,C300/U300,C300/B300)</f>
        <v>0.52</v>
      </c>
      <c r="W300" s="1"/>
      <c r="X300" s="3">
        <f>O300-N300</f>
        <v>5.555555555555558E-2</v>
      </c>
      <c r="Y300" s="1" t="str">
        <f>IFERROR(FIND(Y$3,$Q300),"")</f>
        <v/>
      </c>
      <c r="Z300" s="1">
        <f>IFERROR(FIND(Z$3,$Q300),"")</f>
        <v>1</v>
      </c>
      <c r="AA300" s="1" t="str">
        <f>IFERROR(FIND(AA$3,$Q300),"")</f>
        <v/>
      </c>
      <c r="AB300" s="1">
        <f>IFERROR(FIND(AB$3,$Q300),"")</f>
        <v>2</v>
      </c>
      <c r="AC300" s="1" t="str">
        <f>IFERROR(FIND(AC$3,$Q300),"")</f>
        <v/>
      </c>
      <c r="AD300" s="1" t="str">
        <f>IFERROR(FIND(AD$3,$Q300),"")</f>
        <v/>
      </c>
      <c r="AE300" s="1">
        <f>COUNT(Y300:AD300)</f>
        <v>2</v>
      </c>
      <c r="AF300" s="1">
        <f t="shared" si="4"/>
        <v>300</v>
      </c>
      <c r="AG300" s="1"/>
      <c r="AH300" s="1"/>
      <c r="AI300" s="1"/>
      <c r="AJ300" s="1"/>
      <c r="AK300" s="1"/>
    </row>
    <row r="301" spans="1:37" x14ac:dyDescent="0.3">
      <c r="A301" s="2">
        <v>168</v>
      </c>
      <c r="B301" s="2">
        <v>0</v>
      </c>
      <c r="C301" s="2">
        <v>0</v>
      </c>
      <c r="D301" s="4"/>
      <c r="E301" s="1">
        <v>4628</v>
      </c>
      <c r="F301" s="1" t="s">
        <v>3</v>
      </c>
      <c r="G301" s="1" t="s">
        <v>209</v>
      </c>
      <c r="H301" s="1">
        <v>331</v>
      </c>
      <c r="I301" s="1"/>
      <c r="J301" s="1">
        <v>1</v>
      </c>
      <c r="K301" s="1" t="s">
        <v>225</v>
      </c>
      <c r="L301" s="1">
        <v>3</v>
      </c>
      <c r="M301" s="1">
        <v>3</v>
      </c>
      <c r="N301" s="3">
        <v>0.33333333333333331</v>
      </c>
      <c r="O301" s="3">
        <v>0.3888888888888889</v>
      </c>
      <c r="P301" s="1" t="s">
        <v>564</v>
      </c>
      <c r="Q301" s="1" t="s">
        <v>15</v>
      </c>
      <c r="R301" s="1" t="s">
        <v>197</v>
      </c>
      <c r="S301" s="1">
        <v>145</v>
      </c>
      <c r="T301" s="1" t="s">
        <v>226</v>
      </c>
      <c r="U301" s="1">
        <f>IF(B301&lt;C301,C301,B301)</f>
        <v>0</v>
      </c>
      <c r="V301" s="6" t="e">
        <f>IF(B301=0,C301/U301,C301/B301)</f>
        <v>#DIV/0!</v>
      </c>
      <c r="W301" s="1"/>
      <c r="X301" s="3">
        <f>O301-N301</f>
        <v>5.555555555555558E-2</v>
      </c>
      <c r="Y301" s="1" t="str">
        <f>IFERROR(FIND(Y$3,$Q301),"")</f>
        <v/>
      </c>
      <c r="Z301" s="1">
        <f>IFERROR(FIND(Z$3,$Q301),"")</f>
        <v>1</v>
      </c>
      <c r="AA301" s="1" t="str">
        <f>IFERROR(FIND(AA$3,$Q301),"")</f>
        <v/>
      </c>
      <c r="AB301" s="1">
        <f>IFERROR(FIND(AB$3,$Q301),"")</f>
        <v>2</v>
      </c>
      <c r="AC301" s="1" t="str">
        <f>IFERROR(FIND(AC$3,$Q301),"")</f>
        <v/>
      </c>
      <c r="AD301" s="1" t="str">
        <f>IFERROR(FIND(AD$3,$Q301),"")</f>
        <v/>
      </c>
      <c r="AE301" s="1">
        <f>COUNT(Y301:AD301)</f>
        <v>2</v>
      </c>
      <c r="AF301" s="1">
        <f t="shared" si="4"/>
        <v>300</v>
      </c>
      <c r="AG301" s="1"/>
      <c r="AH301" s="1"/>
      <c r="AI301" s="1"/>
      <c r="AJ301" s="1"/>
      <c r="AK301" s="1"/>
    </row>
    <row r="302" spans="1:37" x14ac:dyDescent="0.3">
      <c r="A302" s="2">
        <v>5</v>
      </c>
      <c r="B302" s="2">
        <v>25</v>
      </c>
      <c r="C302" s="2">
        <v>24</v>
      </c>
      <c r="D302" s="4"/>
      <c r="E302" s="1">
        <v>4217</v>
      </c>
      <c r="F302" s="1" t="s">
        <v>3</v>
      </c>
      <c r="G302" s="1" t="s">
        <v>4</v>
      </c>
      <c r="H302" s="1">
        <v>331</v>
      </c>
      <c r="I302" s="1"/>
      <c r="J302" s="1">
        <v>1</v>
      </c>
      <c r="K302" s="1" t="s">
        <v>12</v>
      </c>
      <c r="L302" s="1">
        <v>3</v>
      </c>
      <c r="M302" s="1">
        <v>3</v>
      </c>
      <c r="N302" s="3">
        <v>0.41666666666666669</v>
      </c>
      <c r="O302" s="3">
        <v>0.4513888888888889</v>
      </c>
      <c r="P302" s="1" t="s">
        <v>564</v>
      </c>
      <c r="Q302" s="1" t="s">
        <v>6</v>
      </c>
      <c r="R302" s="1" t="s">
        <v>7</v>
      </c>
      <c r="S302" s="1">
        <v>334</v>
      </c>
      <c r="T302" s="1" t="s">
        <v>11</v>
      </c>
      <c r="U302" s="1">
        <f>IF(B302&lt;C302,C302,B302)</f>
        <v>25</v>
      </c>
      <c r="V302" s="6">
        <f>IF(B302=0,C302/U302,C302/B302)</f>
        <v>0.96</v>
      </c>
      <c r="W302" s="1"/>
      <c r="X302" s="3">
        <f>O302-N302</f>
        <v>3.472222222222221E-2</v>
      </c>
      <c r="Y302" s="1">
        <f>IFERROR(FIND(Y$3,$Q302),"")</f>
        <v>1</v>
      </c>
      <c r="Z302" s="1" t="str">
        <f>IFERROR(FIND(Z$3,$Q302),"")</f>
        <v/>
      </c>
      <c r="AA302" s="1">
        <f>IFERROR(FIND(AA$3,$Q302),"")</f>
        <v>2</v>
      </c>
      <c r="AB302" s="1" t="str">
        <f>IFERROR(FIND(AB$3,$Q302),"")</f>
        <v/>
      </c>
      <c r="AC302" s="1">
        <f>IFERROR(FIND(AC$3,$Q302),"")</f>
        <v>3</v>
      </c>
      <c r="AD302" s="1" t="str">
        <f>IFERROR(FIND(AD$3,$Q302),"")</f>
        <v/>
      </c>
      <c r="AE302" s="1">
        <f>COUNT(Y302:AD302)</f>
        <v>3</v>
      </c>
      <c r="AF302" s="1">
        <f t="shared" si="4"/>
        <v>300</v>
      </c>
      <c r="AG302" s="1"/>
      <c r="AH302" s="1"/>
      <c r="AI302" s="1"/>
      <c r="AJ302" s="1"/>
      <c r="AK302" s="1"/>
    </row>
    <row r="303" spans="1:37" x14ac:dyDescent="0.3">
      <c r="A303" s="2">
        <v>411</v>
      </c>
      <c r="B303" s="2">
        <v>25</v>
      </c>
      <c r="C303" s="2">
        <v>20</v>
      </c>
      <c r="D303" s="4"/>
      <c r="E303" s="1">
        <v>4679</v>
      </c>
      <c r="F303" s="1" t="s">
        <v>3</v>
      </c>
      <c r="G303" s="1" t="s">
        <v>471</v>
      </c>
      <c r="H303" s="1">
        <v>331</v>
      </c>
      <c r="I303" s="1"/>
      <c r="J303" s="1">
        <v>1</v>
      </c>
      <c r="K303" s="1" t="s">
        <v>483</v>
      </c>
      <c r="L303" s="1">
        <v>3</v>
      </c>
      <c r="M303" s="1">
        <v>3</v>
      </c>
      <c r="N303" s="3">
        <v>0.52083333333333337</v>
      </c>
      <c r="O303" s="3">
        <v>0.57638888888888895</v>
      </c>
      <c r="P303" s="1" t="s">
        <v>10</v>
      </c>
      <c r="Q303" s="1" t="s">
        <v>15</v>
      </c>
      <c r="R303" s="1" t="s">
        <v>70</v>
      </c>
      <c r="S303" s="1">
        <v>480</v>
      </c>
      <c r="T303" s="1" t="s">
        <v>389</v>
      </c>
      <c r="U303" s="1">
        <f>IF(B303&lt;C303,C303,B303)</f>
        <v>25</v>
      </c>
      <c r="V303" s="6">
        <f>IF(B303=0,C303/U303,C303/B303)</f>
        <v>0.8</v>
      </c>
      <c r="W303" s="1"/>
      <c r="X303" s="3">
        <f>O303-N303</f>
        <v>5.555555555555558E-2</v>
      </c>
      <c r="Y303" s="1" t="str">
        <f>IFERROR(FIND(Y$3,$Q303),"")</f>
        <v/>
      </c>
      <c r="Z303" s="1">
        <f>IFERROR(FIND(Z$3,$Q303),"")</f>
        <v>1</v>
      </c>
      <c r="AA303" s="1" t="str">
        <f>IFERROR(FIND(AA$3,$Q303),"")</f>
        <v/>
      </c>
      <c r="AB303" s="1">
        <f>IFERROR(FIND(AB$3,$Q303),"")</f>
        <v>2</v>
      </c>
      <c r="AC303" s="1" t="str">
        <f>IFERROR(FIND(AC$3,$Q303),"")</f>
        <v/>
      </c>
      <c r="AD303" s="1" t="str">
        <f>IFERROR(FIND(AD$3,$Q303),"")</f>
        <v/>
      </c>
      <c r="AE303" s="1">
        <f>COUNT(Y303:AD303)</f>
        <v>2</v>
      </c>
      <c r="AF303" s="1">
        <f t="shared" si="4"/>
        <v>300</v>
      </c>
      <c r="AG303" s="1"/>
      <c r="AH303" s="1"/>
      <c r="AI303" s="1"/>
      <c r="AJ303" s="1"/>
      <c r="AK303" s="1"/>
    </row>
    <row r="304" spans="1:37" x14ac:dyDescent="0.3">
      <c r="A304" s="2">
        <v>420</v>
      </c>
      <c r="B304" s="2">
        <v>21</v>
      </c>
      <c r="C304" s="2">
        <v>21</v>
      </c>
      <c r="D304" s="4" t="s">
        <v>9</v>
      </c>
      <c r="E304" s="1">
        <v>4852</v>
      </c>
      <c r="F304" s="1" t="s">
        <v>3</v>
      </c>
      <c r="G304" s="1" t="s">
        <v>488</v>
      </c>
      <c r="H304" s="1">
        <v>331</v>
      </c>
      <c r="I304" s="1"/>
      <c r="J304" s="1">
        <v>1</v>
      </c>
      <c r="K304" s="1" t="s">
        <v>494</v>
      </c>
      <c r="L304" s="1">
        <v>3</v>
      </c>
      <c r="M304" s="1">
        <v>3</v>
      </c>
      <c r="N304" s="3">
        <v>0.58333333333333337</v>
      </c>
      <c r="O304" s="3">
        <v>0.63888888888888895</v>
      </c>
      <c r="P304" s="1" t="s">
        <v>10</v>
      </c>
      <c r="Q304" s="1" t="s">
        <v>15</v>
      </c>
      <c r="R304" s="1" t="s">
        <v>70</v>
      </c>
      <c r="S304" s="1">
        <v>70</v>
      </c>
      <c r="T304" s="1" t="s">
        <v>317</v>
      </c>
      <c r="U304" s="1">
        <f>IF(B304&lt;C304,C304,B304)</f>
        <v>21</v>
      </c>
      <c r="V304" s="6">
        <f>IF(B304=0,C304/U304,C304/B304)</f>
        <v>1</v>
      </c>
      <c r="W304" s="1" t="s">
        <v>592</v>
      </c>
      <c r="X304" s="3">
        <f>O304-N304</f>
        <v>5.555555555555558E-2</v>
      </c>
      <c r="Y304" s="1" t="str">
        <f>IFERROR(FIND(Y$3,$Q304),"")</f>
        <v/>
      </c>
      <c r="Z304" s="1">
        <f>IFERROR(FIND(Z$3,$Q304),"")</f>
        <v>1</v>
      </c>
      <c r="AA304" s="1" t="str">
        <f>IFERROR(FIND(AA$3,$Q304),"")</f>
        <v/>
      </c>
      <c r="AB304" s="1">
        <f>IFERROR(FIND(AB$3,$Q304),"")</f>
        <v>2</v>
      </c>
      <c r="AC304" s="1" t="str">
        <f>IFERROR(FIND(AC$3,$Q304),"")</f>
        <v/>
      </c>
      <c r="AD304" s="1" t="str">
        <f>IFERROR(FIND(AD$3,$Q304),"")</f>
        <v/>
      </c>
      <c r="AE304" s="1">
        <f>COUNT(Y304:AD304)</f>
        <v>2</v>
      </c>
      <c r="AF304" s="1">
        <f t="shared" si="4"/>
        <v>300</v>
      </c>
      <c r="AG304" s="1" t="s">
        <v>586</v>
      </c>
      <c r="AH304" s="1" t="s">
        <v>598</v>
      </c>
      <c r="AI304" s="1" t="s">
        <v>598</v>
      </c>
      <c r="AJ304" s="1"/>
      <c r="AK304" s="1"/>
    </row>
    <row r="305" spans="1:37" x14ac:dyDescent="0.3">
      <c r="A305" s="2">
        <v>421</v>
      </c>
      <c r="B305" s="2">
        <v>21</v>
      </c>
      <c r="C305" s="2">
        <v>21</v>
      </c>
      <c r="D305" s="4"/>
      <c r="E305" s="1">
        <v>4857</v>
      </c>
      <c r="F305" s="1" t="s">
        <v>3</v>
      </c>
      <c r="G305" s="1" t="s">
        <v>488</v>
      </c>
      <c r="H305" s="1">
        <v>331</v>
      </c>
      <c r="I305" s="1"/>
      <c r="J305" s="1">
        <v>2</v>
      </c>
      <c r="K305" s="1" t="s">
        <v>494</v>
      </c>
      <c r="L305" s="1">
        <v>3</v>
      </c>
      <c r="M305" s="1">
        <v>3</v>
      </c>
      <c r="N305" s="3">
        <v>0.58333333333333337</v>
      </c>
      <c r="O305" s="3">
        <v>0.63888888888888895</v>
      </c>
      <c r="P305" s="1" t="s">
        <v>10</v>
      </c>
      <c r="Q305" s="1" t="s">
        <v>15</v>
      </c>
      <c r="R305" s="1" t="s">
        <v>70</v>
      </c>
      <c r="S305" s="1">
        <v>70</v>
      </c>
      <c r="T305" s="1" t="s">
        <v>351</v>
      </c>
      <c r="U305" s="1">
        <f>IF(B305&lt;C305,C305,B305)</f>
        <v>21</v>
      </c>
      <c r="V305" s="6">
        <f>IF(B305=0,C305/U305,C305/B305)</f>
        <v>1</v>
      </c>
      <c r="W305" s="1" t="s">
        <v>592</v>
      </c>
      <c r="X305" s="3">
        <f>O305-N305</f>
        <v>5.555555555555558E-2</v>
      </c>
      <c r="Y305" s="1" t="str">
        <f>IFERROR(FIND(Y$3,$Q305),"")</f>
        <v/>
      </c>
      <c r="Z305" s="1">
        <f>IFERROR(FIND(Z$3,$Q305),"")</f>
        <v>1</v>
      </c>
      <c r="AA305" s="1" t="str">
        <f>IFERROR(FIND(AA$3,$Q305),"")</f>
        <v/>
      </c>
      <c r="AB305" s="1">
        <f>IFERROR(FIND(AB$3,$Q305),"")</f>
        <v>2</v>
      </c>
      <c r="AC305" s="1" t="str">
        <f>IFERROR(FIND(AC$3,$Q305),"")</f>
        <v/>
      </c>
      <c r="AD305" s="1" t="str">
        <f>IFERROR(FIND(AD$3,$Q305),"")</f>
        <v/>
      </c>
      <c r="AE305" s="1">
        <f>COUNT(Y305:AD305)</f>
        <v>2</v>
      </c>
      <c r="AF305" s="1">
        <f t="shared" si="4"/>
        <v>300</v>
      </c>
      <c r="AG305" s="1" t="s">
        <v>586</v>
      </c>
      <c r="AH305" s="1" t="s">
        <v>598</v>
      </c>
      <c r="AI305" s="1" t="s">
        <v>598</v>
      </c>
      <c r="AJ305" s="1"/>
      <c r="AK305" s="1"/>
    </row>
    <row r="306" spans="1:37" x14ac:dyDescent="0.3">
      <c r="A306" s="2">
        <v>169</v>
      </c>
      <c r="B306" s="2">
        <v>0</v>
      </c>
      <c r="C306" s="2">
        <v>0</v>
      </c>
      <c r="D306" s="4"/>
      <c r="E306" s="1">
        <v>4629</v>
      </c>
      <c r="F306" s="1" t="s">
        <v>3</v>
      </c>
      <c r="G306" s="1" t="s">
        <v>209</v>
      </c>
      <c r="H306" s="1">
        <v>332</v>
      </c>
      <c r="I306" s="1"/>
      <c r="J306" s="1">
        <v>1</v>
      </c>
      <c r="K306" s="1" t="s">
        <v>227</v>
      </c>
      <c r="L306" s="1">
        <v>3</v>
      </c>
      <c r="M306" s="1">
        <v>3</v>
      </c>
      <c r="N306" s="3">
        <v>0.39583333333333331</v>
      </c>
      <c r="O306" s="3">
        <v>0.4513888888888889</v>
      </c>
      <c r="P306" s="1" t="s">
        <v>564</v>
      </c>
      <c r="Q306" s="1" t="s">
        <v>15</v>
      </c>
      <c r="R306" s="1" t="s">
        <v>197</v>
      </c>
      <c r="S306" s="1">
        <v>145</v>
      </c>
      <c r="T306" s="1" t="s">
        <v>226</v>
      </c>
      <c r="U306" s="1">
        <f>IF(B306&lt;C306,C306,B306)</f>
        <v>0</v>
      </c>
      <c r="V306" s="6" t="e">
        <f>IF(B306=0,C306/U306,C306/B306)</f>
        <v>#DIV/0!</v>
      </c>
      <c r="W306" s="1"/>
      <c r="X306" s="3">
        <f>O306-N306</f>
        <v>5.555555555555558E-2</v>
      </c>
      <c r="Y306" s="1" t="str">
        <f>IFERROR(FIND(Y$3,$Q306),"")</f>
        <v/>
      </c>
      <c r="Z306" s="1">
        <f>IFERROR(FIND(Z$3,$Q306),"")</f>
        <v>1</v>
      </c>
      <c r="AA306" s="1" t="str">
        <f>IFERROR(FIND(AA$3,$Q306),"")</f>
        <v/>
      </c>
      <c r="AB306" s="1">
        <f>IFERROR(FIND(AB$3,$Q306),"")</f>
        <v>2</v>
      </c>
      <c r="AC306" s="1" t="str">
        <f>IFERROR(FIND(AC$3,$Q306),"")</f>
        <v/>
      </c>
      <c r="AD306" s="1" t="str">
        <f>IFERROR(FIND(AD$3,$Q306),"")</f>
        <v/>
      </c>
      <c r="AE306" s="1">
        <f>COUNT(Y306:AD306)</f>
        <v>2</v>
      </c>
      <c r="AF306" s="1">
        <f t="shared" si="4"/>
        <v>300</v>
      </c>
      <c r="AG306" s="1"/>
      <c r="AH306" s="1"/>
      <c r="AI306" s="1"/>
      <c r="AJ306" s="1"/>
      <c r="AK306" s="1"/>
    </row>
    <row r="307" spans="1:37" x14ac:dyDescent="0.3">
      <c r="A307" s="2">
        <v>170</v>
      </c>
      <c r="B307" s="2">
        <v>15</v>
      </c>
      <c r="C307" s="2">
        <v>11</v>
      </c>
      <c r="D307" s="4"/>
      <c r="E307" s="1">
        <v>4630</v>
      </c>
      <c r="F307" s="1" t="s">
        <v>3</v>
      </c>
      <c r="G307" s="1" t="s">
        <v>209</v>
      </c>
      <c r="H307" s="1">
        <v>333</v>
      </c>
      <c r="I307" s="1"/>
      <c r="J307" s="1">
        <v>1</v>
      </c>
      <c r="K307" s="1" t="s">
        <v>228</v>
      </c>
      <c r="L307" s="1">
        <v>3</v>
      </c>
      <c r="M307" s="1">
        <v>3</v>
      </c>
      <c r="N307" s="3">
        <v>0.63541666666666663</v>
      </c>
      <c r="O307" s="3">
        <v>0.80208333333333337</v>
      </c>
      <c r="P307" s="1" t="s">
        <v>10</v>
      </c>
      <c r="Q307" s="1" t="s">
        <v>25</v>
      </c>
      <c r="R307" s="1" t="s">
        <v>229</v>
      </c>
      <c r="S307" s="1" t="s">
        <v>229</v>
      </c>
      <c r="T307" s="1" t="s">
        <v>230</v>
      </c>
      <c r="U307" s="1">
        <f>IF(B307&lt;C307,C307,B307)</f>
        <v>15</v>
      </c>
      <c r="V307" s="6">
        <f>IF(B307=0,C307/U307,C307/B307)</f>
        <v>0.73333333333333328</v>
      </c>
      <c r="W307" s="1"/>
      <c r="X307" s="3">
        <f>O307-N307</f>
        <v>0.16666666666666674</v>
      </c>
      <c r="Y307" s="1">
        <f>IFERROR(FIND(Y$3,$Q307),"")</f>
        <v>1</v>
      </c>
      <c r="Z307" s="1" t="str">
        <f>IFERROR(FIND(Z$3,$Q307),"")</f>
        <v/>
      </c>
      <c r="AA307" s="1" t="str">
        <f>IFERROR(FIND(AA$3,$Q307),"")</f>
        <v/>
      </c>
      <c r="AB307" s="1" t="str">
        <f>IFERROR(FIND(AB$3,$Q307),"")</f>
        <v/>
      </c>
      <c r="AC307" s="1" t="str">
        <f>IFERROR(FIND(AC$3,$Q307),"")</f>
        <v/>
      </c>
      <c r="AD307" s="1" t="str">
        <f>IFERROR(FIND(AD$3,$Q307),"")</f>
        <v/>
      </c>
      <c r="AE307" s="1">
        <f>COUNT(Y307:AD307)</f>
        <v>1</v>
      </c>
      <c r="AF307" s="1">
        <f t="shared" si="4"/>
        <v>300</v>
      </c>
      <c r="AG307" s="1"/>
      <c r="AH307" s="1"/>
      <c r="AI307" s="1"/>
      <c r="AJ307" s="1"/>
      <c r="AK307" s="1"/>
    </row>
    <row r="308" spans="1:37" x14ac:dyDescent="0.3">
      <c r="A308" s="2">
        <v>171</v>
      </c>
      <c r="B308" s="2">
        <v>15</v>
      </c>
      <c r="C308" s="2">
        <v>16</v>
      </c>
      <c r="D308" s="4"/>
      <c r="E308" s="1">
        <v>4631</v>
      </c>
      <c r="F308" s="1" t="s">
        <v>3</v>
      </c>
      <c r="G308" s="1" t="s">
        <v>209</v>
      </c>
      <c r="H308" s="1">
        <v>334</v>
      </c>
      <c r="I308" s="1"/>
      <c r="J308" s="1">
        <v>1</v>
      </c>
      <c r="K308" s="1" t="s">
        <v>231</v>
      </c>
      <c r="L308" s="1">
        <v>1</v>
      </c>
      <c r="M308" s="1">
        <v>1</v>
      </c>
      <c r="N308" s="3">
        <v>0.33333333333333331</v>
      </c>
      <c r="O308" s="3">
        <v>0.4513888888888889</v>
      </c>
      <c r="P308" s="1" t="s">
        <v>564</v>
      </c>
      <c r="Q308" s="1" t="s">
        <v>6</v>
      </c>
      <c r="R308" s="1" t="s">
        <v>197</v>
      </c>
      <c r="S308" s="1">
        <v>145</v>
      </c>
      <c r="T308" s="1" t="s">
        <v>216</v>
      </c>
      <c r="U308" s="1">
        <f>IF(B308&lt;C308,C308,B308)</f>
        <v>16</v>
      </c>
      <c r="V308" s="6">
        <f>IF(B308=0,C308/U308,C308/B308)</f>
        <v>1.0666666666666667</v>
      </c>
      <c r="W308" s="1"/>
      <c r="X308" s="3">
        <f>O308-N308</f>
        <v>0.11805555555555558</v>
      </c>
      <c r="Y308" s="1">
        <f>IFERROR(FIND(Y$3,$Q308),"")</f>
        <v>1</v>
      </c>
      <c r="Z308" s="1" t="str">
        <f>IFERROR(FIND(Z$3,$Q308),"")</f>
        <v/>
      </c>
      <c r="AA308" s="1">
        <f>IFERROR(FIND(AA$3,$Q308),"")</f>
        <v>2</v>
      </c>
      <c r="AB308" s="1" t="str">
        <f>IFERROR(FIND(AB$3,$Q308),"")</f>
        <v/>
      </c>
      <c r="AC308" s="1">
        <f>IFERROR(FIND(AC$3,$Q308),"")</f>
        <v>3</v>
      </c>
      <c r="AD308" s="1" t="str">
        <f>IFERROR(FIND(AD$3,$Q308),"")</f>
        <v/>
      </c>
      <c r="AE308" s="1">
        <f>COUNT(Y308:AD308)</f>
        <v>3</v>
      </c>
      <c r="AF308" s="1">
        <f t="shared" si="4"/>
        <v>300</v>
      </c>
      <c r="AG308" s="1"/>
      <c r="AH308" s="1"/>
      <c r="AI308" s="1"/>
      <c r="AJ308" s="1"/>
      <c r="AK308" s="1"/>
    </row>
    <row r="309" spans="1:37" x14ac:dyDescent="0.3">
      <c r="A309" s="2">
        <v>172</v>
      </c>
      <c r="B309" s="2">
        <v>15</v>
      </c>
      <c r="C309" s="2">
        <v>3</v>
      </c>
      <c r="D309" s="4"/>
      <c r="E309" s="1">
        <v>5104</v>
      </c>
      <c r="F309" s="1" t="s">
        <v>3</v>
      </c>
      <c r="G309" s="1" t="s">
        <v>209</v>
      </c>
      <c r="H309" s="1">
        <v>334</v>
      </c>
      <c r="I309" s="1"/>
      <c r="J309" s="1">
        <v>2</v>
      </c>
      <c r="K309" s="1" t="s">
        <v>231</v>
      </c>
      <c r="L309" s="1">
        <v>1</v>
      </c>
      <c r="M309" s="1">
        <v>1</v>
      </c>
      <c r="N309" s="1"/>
      <c r="O309" s="1"/>
      <c r="P309" s="1"/>
      <c r="Q309" s="1" t="s">
        <v>29</v>
      </c>
      <c r="R309" s="1" t="s">
        <v>29</v>
      </c>
      <c r="S309" s="1" t="s">
        <v>29</v>
      </c>
      <c r="T309" s="1" t="s">
        <v>216</v>
      </c>
      <c r="U309" s="1">
        <f>IF(B309&lt;C309,C309,B309)</f>
        <v>15</v>
      </c>
      <c r="V309" s="6">
        <f>IF(B309=0,C309/U309,C309/B309)</f>
        <v>0.2</v>
      </c>
      <c r="W309" s="1"/>
      <c r="X309" s="3">
        <f>O309-N309</f>
        <v>0</v>
      </c>
      <c r="Y309" s="1" t="str">
        <f>IFERROR(FIND(Y$3,$Q309),"")</f>
        <v/>
      </c>
      <c r="Z309" s="1" t="str">
        <f>IFERROR(FIND(Z$3,$Q309),"")</f>
        <v/>
      </c>
      <c r="AA309" s="1" t="str">
        <f>IFERROR(FIND(AA$3,$Q309),"")</f>
        <v/>
      </c>
      <c r="AB309" s="1" t="str">
        <f>IFERROR(FIND(AB$3,$Q309),"")</f>
        <v/>
      </c>
      <c r="AC309" s="1" t="str">
        <f>IFERROR(FIND(AC$3,$Q309),"")</f>
        <v/>
      </c>
      <c r="AD309" s="1">
        <f>IFERROR(FIND(AD$3,$Q309),"")</f>
        <v>1</v>
      </c>
      <c r="AE309" s="1">
        <f>COUNT(Y309:AD309)</f>
        <v>1</v>
      </c>
      <c r="AF309" s="1">
        <f t="shared" si="4"/>
        <v>300</v>
      </c>
      <c r="AG309" s="1"/>
      <c r="AH309" s="1"/>
      <c r="AI309" s="1"/>
      <c r="AJ309" s="1"/>
      <c r="AK309" s="1"/>
    </row>
    <row r="310" spans="1:37" x14ac:dyDescent="0.3">
      <c r="A310" s="2">
        <v>95</v>
      </c>
      <c r="B310" s="2">
        <v>15</v>
      </c>
      <c r="C310" s="2">
        <v>15</v>
      </c>
      <c r="D310" s="4"/>
      <c r="E310" s="1">
        <v>4476</v>
      </c>
      <c r="F310" s="1" t="s">
        <v>3</v>
      </c>
      <c r="G310" s="1" t="s">
        <v>121</v>
      </c>
      <c r="H310" s="1">
        <v>335</v>
      </c>
      <c r="I310" s="1" t="s">
        <v>559</v>
      </c>
      <c r="J310" s="1">
        <v>1</v>
      </c>
      <c r="K310" s="1" t="s">
        <v>132</v>
      </c>
      <c r="L310" s="1">
        <v>1</v>
      </c>
      <c r="M310" s="1">
        <v>1</v>
      </c>
      <c r="N310" s="3">
        <v>0.33333333333333331</v>
      </c>
      <c r="O310" s="3">
        <v>0.4513888888888889</v>
      </c>
      <c r="P310" s="1" t="s">
        <v>564</v>
      </c>
      <c r="Q310" s="1" t="s">
        <v>2</v>
      </c>
      <c r="R310" s="1" t="s">
        <v>58</v>
      </c>
      <c r="S310" s="1">
        <v>125</v>
      </c>
      <c r="T310" s="1" t="s">
        <v>125</v>
      </c>
      <c r="U310" s="1">
        <f>IF(B310&lt;C310,C310,B310)</f>
        <v>15</v>
      </c>
      <c r="V310" s="6">
        <f>IF(B310=0,C310/U310,C310/B310)</f>
        <v>1</v>
      </c>
      <c r="W310" s="1"/>
      <c r="X310" s="3">
        <f>O310-N310</f>
        <v>0.11805555555555558</v>
      </c>
      <c r="Y310" s="1" t="str">
        <f>IFERROR(FIND(Y$3,$Q310),"")</f>
        <v/>
      </c>
      <c r="Z310" s="1">
        <f>IFERROR(FIND(Z$3,$Q310),"")</f>
        <v>1</v>
      </c>
      <c r="AA310" s="1" t="str">
        <f>IFERROR(FIND(AA$3,$Q310),"")</f>
        <v/>
      </c>
      <c r="AB310" s="1" t="str">
        <f>IFERROR(FIND(AB$3,$Q310),"")</f>
        <v/>
      </c>
      <c r="AC310" s="1" t="str">
        <f>IFERROR(FIND(AC$3,$Q310),"")</f>
        <v/>
      </c>
      <c r="AD310" s="1" t="str">
        <f>IFERROR(FIND(AD$3,$Q310),"")</f>
        <v/>
      </c>
      <c r="AE310" s="1">
        <f>COUNT(Y310:AD310)</f>
        <v>1</v>
      </c>
      <c r="AF310" s="1">
        <f t="shared" si="4"/>
        <v>300</v>
      </c>
      <c r="AG310" s="1"/>
      <c r="AH310" s="1"/>
      <c r="AI310" s="1"/>
      <c r="AJ310" s="1"/>
      <c r="AK310" s="1"/>
    </row>
    <row r="311" spans="1:37" x14ac:dyDescent="0.3">
      <c r="A311" s="2">
        <v>62</v>
      </c>
      <c r="B311" s="2">
        <v>25</v>
      </c>
      <c r="C311" s="2">
        <v>25</v>
      </c>
      <c r="D311" s="4" t="s">
        <v>9</v>
      </c>
      <c r="E311" s="1">
        <v>4240</v>
      </c>
      <c r="F311" s="1" t="s">
        <v>3</v>
      </c>
      <c r="G311" s="1" t="s">
        <v>89</v>
      </c>
      <c r="H311" s="1">
        <v>335</v>
      </c>
      <c r="I311" s="1"/>
      <c r="J311" s="1">
        <v>1</v>
      </c>
      <c r="K311" s="1" t="s">
        <v>99</v>
      </c>
      <c r="L311" s="1">
        <v>3</v>
      </c>
      <c r="M311" s="1">
        <v>3</v>
      </c>
      <c r="N311" s="3">
        <v>0.33333333333333331</v>
      </c>
      <c r="O311" s="3">
        <v>0.3888888888888889</v>
      </c>
      <c r="P311" s="1" t="s">
        <v>564</v>
      </c>
      <c r="Q311" s="1" t="s">
        <v>15</v>
      </c>
      <c r="R311" s="1" t="s">
        <v>7</v>
      </c>
      <c r="S311" s="1">
        <v>303</v>
      </c>
      <c r="T311" s="1" t="s">
        <v>91</v>
      </c>
      <c r="U311" s="1">
        <f>IF(B311&lt;C311,C311,B311)</f>
        <v>25</v>
      </c>
      <c r="V311" s="6">
        <f>IF(B311=0,C311/U311,C311/B311)</f>
        <v>1</v>
      </c>
      <c r="W311" s="1"/>
      <c r="X311" s="3">
        <f>O311-N311</f>
        <v>5.555555555555558E-2</v>
      </c>
      <c r="Y311" s="1" t="str">
        <f>IFERROR(FIND(Y$3,$Q311),"")</f>
        <v/>
      </c>
      <c r="Z311" s="1">
        <f>IFERROR(FIND(Z$3,$Q311),"")</f>
        <v>1</v>
      </c>
      <c r="AA311" s="1" t="str">
        <f>IFERROR(FIND(AA$3,$Q311),"")</f>
        <v/>
      </c>
      <c r="AB311" s="1">
        <f>IFERROR(FIND(AB$3,$Q311),"")</f>
        <v>2</v>
      </c>
      <c r="AC311" s="1" t="str">
        <f>IFERROR(FIND(AC$3,$Q311),"")</f>
        <v/>
      </c>
      <c r="AD311" s="1" t="str">
        <f>IFERROR(FIND(AD$3,$Q311),"")</f>
        <v/>
      </c>
      <c r="AE311" s="1">
        <f>COUNT(Y311:AD311)</f>
        <v>2</v>
      </c>
      <c r="AF311" s="1">
        <f t="shared" si="4"/>
        <v>300</v>
      </c>
      <c r="AG311" s="1"/>
      <c r="AH311" s="1"/>
      <c r="AI311" s="1"/>
      <c r="AJ311" s="1"/>
      <c r="AK311" s="1"/>
    </row>
    <row r="312" spans="1:37" x14ac:dyDescent="0.3">
      <c r="A312" s="2">
        <v>94</v>
      </c>
      <c r="B312" s="2">
        <v>30</v>
      </c>
      <c r="C312" s="2">
        <v>28</v>
      </c>
      <c r="D312" s="4"/>
      <c r="E312" s="1">
        <v>4475</v>
      </c>
      <c r="F312" s="1" t="s">
        <v>3</v>
      </c>
      <c r="G312" s="1" t="s">
        <v>121</v>
      </c>
      <c r="H312" s="1">
        <v>335</v>
      </c>
      <c r="I312" s="1"/>
      <c r="J312" s="1">
        <v>1</v>
      </c>
      <c r="K312" s="1" t="s">
        <v>131</v>
      </c>
      <c r="L312" s="1">
        <v>3</v>
      </c>
      <c r="M312" s="1">
        <v>3</v>
      </c>
      <c r="N312" s="3">
        <v>0.375</v>
      </c>
      <c r="O312" s="3">
        <v>0.40972222222222227</v>
      </c>
      <c r="P312" s="1" t="s">
        <v>564</v>
      </c>
      <c r="Q312" s="1" t="s">
        <v>6</v>
      </c>
      <c r="R312" s="1" t="s">
        <v>58</v>
      </c>
      <c r="S312" s="1">
        <v>109</v>
      </c>
      <c r="T312" s="1" t="s">
        <v>125</v>
      </c>
      <c r="U312" s="1">
        <f>IF(B312&lt;C312,C312,B312)</f>
        <v>30</v>
      </c>
      <c r="V312" s="6">
        <f>IF(B312=0,C312/U312,C312/B312)</f>
        <v>0.93333333333333335</v>
      </c>
      <c r="W312" s="1"/>
      <c r="X312" s="3">
        <f>O312-N312</f>
        <v>3.4722222222222265E-2</v>
      </c>
      <c r="Y312" s="1">
        <f>IFERROR(FIND(Y$3,$Q312),"")</f>
        <v>1</v>
      </c>
      <c r="Z312" s="1" t="str">
        <f>IFERROR(FIND(Z$3,$Q312),"")</f>
        <v/>
      </c>
      <c r="AA312" s="1">
        <f>IFERROR(FIND(AA$3,$Q312),"")</f>
        <v>2</v>
      </c>
      <c r="AB312" s="1" t="str">
        <f>IFERROR(FIND(AB$3,$Q312),"")</f>
        <v/>
      </c>
      <c r="AC312" s="1">
        <f>IFERROR(FIND(AC$3,$Q312),"")</f>
        <v>3</v>
      </c>
      <c r="AD312" s="1" t="str">
        <f>IFERROR(FIND(AD$3,$Q312),"")</f>
        <v/>
      </c>
      <c r="AE312" s="1">
        <f>COUNT(Y312:AD312)</f>
        <v>3</v>
      </c>
      <c r="AF312" s="1">
        <f t="shared" si="4"/>
        <v>300</v>
      </c>
      <c r="AG312" s="1"/>
      <c r="AH312" s="1"/>
      <c r="AI312" s="1"/>
      <c r="AJ312" s="1"/>
      <c r="AK312" s="1"/>
    </row>
    <row r="313" spans="1:37" x14ac:dyDescent="0.3">
      <c r="A313" s="2">
        <v>96</v>
      </c>
      <c r="B313" s="2">
        <v>15</v>
      </c>
      <c r="C313" s="2">
        <v>11</v>
      </c>
      <c r="D313" s="4"/>
      <c r="E313" s="1">
        <v>4477</v>
      </c>
      <c r="F313" s="1" t="s">
        <v>3</v>
      </c>
      <c r="G313" s="1" t="s">
        <v>121</v>
      </c>
      <c r="H313" s="1">
        <v>335</v>
      </c>
      <c r="I313" s="1" t="s">
        <v>559</v>
      </c>
      <c r="J313" s="1">
        <v>2</v>
      </c>
      <c r="K313" s="1" t="s">
        <v>132</v>
      </c>
      <c r="L313" s="1">
        <v>1</v>
      </c>
      <c r="M313" s="1">
        <v>1</v>
      </c>
      <c r="N313" s="3">
        <v>0.52083333333333337</v>
      </c>
      <c r="O313" s="3">
        <v>0.63888888888888895</v>
      </c>
      <c r="P313" s="1" t="s">
        <v>10</v>
      </c>
      <c r="Q313" s="1" t="s">
        <v>2</v>
      </c>
      <c r="R313" s="1" t="s">
        <v>58</v>
      </c>
      <c r="S313" s="1">
        <v>125</v>
      </c>
      <c r="T313" s="1" t="s">
        <v>125</v>
      </c>
      <c r="U313" s="1">
        <f>IF(B313&lt;C313,C313,B313)</f>
        <v>15</v>
      </c>
      <c r="V313" s="6">
        <f>IF(B313=0,C313/U313,C313/B313)</f>
        <v>0.73333333333333328</v>
      </c>
      <c r="W313" s="1"/>
      <c r="X313" s="3">
        <f>O313-N313</f>
        <v>0.11805555555555558</v>
      </c>
      <c r="Y313" s="1" t="str">
        <f>IFERROR(FIND(Y$3,$Q313),"")</f>
        <v/>
      </c>
      <c r="Z313" s="1">
        <f>IFERROR(FIND(Z$3,$Q313),"")</f>
        <v>1</v>
      </c>
      <c r="AA313" s="1" t="str">
        <f>IFERROR(FIND(AA$3,$Q313),"")</f>
        <v/>
      </c>
      <c r="AB313" s="1" t="str">
        <f>IFERROR(FIND(AB$3,$Q313),"")</f>
        <v/>
      </c>
      <c r="AC313" s="1" t="str">
        <f>IFERROR(FIND(AC$3,$Q313),"")</f>
        <v/>
      </c>
      <c r="AD313" s="1" t="str">
        <f>IFERROR(FIND(AD$3,$Q313),"")</f>
        <v/>
      </c>
      <c r="AE313" s="1">
        <f>COUNT(Y313:AD313)</f>
        <v>1</v>
      </c>
      <c r="AF313" s="1">
        <f t="shared" si="4"/>
        <v>300</v>
      </c>
      <c r="AG313" s="1"/>
      <c r="AH313" s="1"/>
      <c r="AI313" s="1"/>
      <c r="AJ313" s="1"/>
      <c r="AK313" s="1"/>
    </row>
    <row r="314" spans="1:37" x14ac:dyDescent="0.3">
      <c r="A314" s="2">
        <v>173</v>
      </c>
      <c r="B314" s="2">
        <v>15</v>
      </c>
      <c r="C314" s="2">
        <v>17</v>
      </c>
      <c r="D314" s="4"/>
      <c r="E314" s="1">
        <v>4632</v>
      </c>
      <c r="F314" s="1" t="s">
        <v>3</v>
      </c>
      <c r="G314" s="1" t="s">
        <v>209</v>
      </c>
      <c r="H314" s="1">
        <v>336</v>
      </c>
      <c r="I314" s="1"/>
      <c r="J314" s="1">
        <v>1</v>
      </c>
      <c r="K314" s="1" t="s">
        <v>232</v>
      </c>
      <c r="L314" s="1">
        <v>3</v>
      </c>
      <c r="M314" s="1">
        <v>3</v>
      </c>
      <c r="N314" s="3">
        <v>0.52083333333333337</v>
      </c>
      <c r="O314" s="3">
        <v>0.57638888888888895</v>
      </c>
      <c r="P314" s="1" t="s">
        <v>10</v>
      </c>
      <c r="Q314" s="1" t="s">
        <v>15</v>
      </c>
      <c r="R314" s="1" t="s">
        <v>197</v>
      </c>
      <c r="S314" s="1">
        <v>145</v>
      </c>
      <c r="T314" s="1" t="s">
        <v>216</v>
      </c>
      <c r="U314" s="1">
        <f>IF(B314&lt;C314,C314,B314)</f>
        <v>17</v>
      </c>
      <c r="V314" s="6">
        <f>IF(B314=0,C314/U314,C314/B314)</f>
        <v>1.1333333333333333</v>
      </c>
      <c r="W314" s="1"/>
      <c r="X314" s="3">
        <f>O314-N314</f>
        <v>5.555555555555558E-2</v>
      </c>
      <c r="Y314" s="1" t="str">
        <f>IFERROR(FIND(Y$3,$Q314),"")</f>
        <v/>
      </c>
      <c r="Z314" s="1">
        <f>IFERROR(FIND(Z$3,$Q314),"")</f>
        <v>1</v>
      </c>
      <c r="AA314" s="1" t="str">
        <f>IFERROR(FIND(AA$3,$Q314),"")</f>
        <v/>
      </c>
      <c r="AB314" s="1">
        <f>IFERROR(FIND(AB$3,$Q314),"")</f>
        <v>2</v>
      </c>
      <c r="AC314" s="1" t="str">
        <f>IFERROR(FIND(AC$3,$Q314),"")</f>
        <v/>
      </c>
      <c r="AD314" s="1" t="str">
        <f>IFERROR(FIND(AD$3,$Q314),"")</f>
        <v/>
      </c>
      <c r="AE314" s="1">
        <f>COUNT(Y314:AD314)</f>
        <v>2</v>
      </c>
      <c r="AF314" s="1">
        <f t="shared" si="4"/>
        <v>300</v>
      </c>
      <c r="AG314" s="1"/>
      <c r="AH314" s="1"/>
      <c r="AI314" s="1"/>
      <c r="AJ314" s="1"/>
      <c r="AK314" s="1"/>
    </row>
    <row r="315" spans="1:37" x14ac:dyDescent="0.3">
      <c r="A315" s="2">
        <v>12</v>
      </c>
      <c r="B315" s="2">
        <v>15</v>
      </c>
      <c r="C315" s="2">
        <v>1</v>
      </c>
      <c r="D315" s="4"/>
      <c r="E315" s="1">
        <v>5068</v>
      </c>
      <c r="F315" s="1" t="s">
        <v>3</v>
      </c>
      <c r="G315" s="1" t="s">
        <v>18</v>
      </c>
      <c r="H315" s="1">
        <v>336</v>
      </c>
      <c r="I315" s="1"/>
      <c r="J315" s="1">
        <v>1</v>
      </c>
      <c r="K315" s="1" t="s">
        <v>28</v>
      </c>
      <c r="L315" s="1">
        <v>1</v>
      </c>
      <c r="M315" s="1">
        <v>1</v>
      </c>
      <c r="N315" s="1"/>
      <c r="O315" s="1"/>
      <c r="P315" s="1"/>
      <c r="Q315" s="1" t="s">
        <v>29</v>
      </c>
      <c r="R315" s="1" t="s">
        <v>30</v>
      </c>
      <c r="S315" s="1" t="s">
        <v>30</v>
      </c>
      <c r="T315" s="1" t="s">
        <v>21</v>
      </c>
      <c r="U315" s="1">
        <f>IF(B315&lt;C315,C315,B315)</f>
        <v>15</v>
      </c>
      <c r="V315" s="6">
        <f>IF(B315=0,C315/U315,C315/B315)</f>
        <v>6.6666666666666666E-2</v>
      </c>
      <c r="W315" s="1"/>
      <c r="X315" s="3">
        <f>O315-N315</f>
        <v>0</v>
      </c>
      <c r="Y315" s="1" t="str">
        <f>IFERROR(FIND(Y$3,$Q315),"")</f>
        <v/>
      </c>
      <c r="Z315" s="1" t="str">
        <f>IFERROR(FIND(Z$3,$Q315),"")</f>
        <v/>
      </c>
      <c r="AA315" s="1" t="str">
        <f>IFERROR(FIND(AA$3,$Q315),"")</f>
        <v/>
      </c>
      <c r="AB315" s="1" t="str">
        <f>IFERROR(FIND(AB$3,$Q315),"")</f>
        <v/>
      </c>
      <c r="AC315" s="1" t="str">
        <f>IFERROR(FIND(AC$3,$Q315),"")</f>
        <v/>
      </c>
      <c r="AD315" s="1">
        <f>IFERROR(FIND(AD$3,$Q315),"")</f>
        <v>1</v>
      </c>
      <c r="AE315" s="1">
        <f>COUNT(Y315:AD315)</f>
        <v>1</v>
      </c>
      <c r="AF315" s="1">
        <f t="shared" si="4"/>
        <v>300</v>
      </c>
      <c r="AG315" s="1"/>
      <c r="AH315" s="1"/>
      <c r="AI315" s="1"/>
      <c r="AJ315" s="1"/>
      <c r="AK315" s="1"/>
    </row>
    <row r="316" spans="1:37" x14ac:dyDescent="0.3">
      <c r="A316" s="2">
        <v>148</v>
      </c>
      <c r="B316" s="2">
        <v>24</v>
      </c>
      <c r="C316" s="2">
        <v>17</v>
      </c>
      <c r="D316" s="4"/>
      <c r="E316" s="1">
        <v>4365</v>
      </c>
      <c r="F316" s="1" t="s">
        <v>3</v>
      </c>
      <c r="G316" s="1" t="s">
        <v>186</v>
      </c>
      <c r="H316" s="1">
        <v>337</v>
      </c>
      <c r="I316" s="1"/>
      <c r="J316" s="1">
        <v>1</v>
      </c>
      <c r="K316" s="1" t="s">
        <v>193</v>
      </c>
      <c r="L316" s="1">
        <v>3</v>
      </c>
      <c r="M316" s="1">
        <v>3</v>
      </c>
      <c r="N316" s="3">
        <v>0.52083333333333337</v>
      </c>
      <c r="O316" s="3">
        <v>0.57638888888888895</v>
      </c>
      <c r="P316" s="1" t="s">
        <v>10</v>
      </c>
      <c r="Q316" s="1" t="s">
        <v>15</v>
      </c>
      <c r="R316" s="1" t="s">
        <v>70</v>
      </c>
      <c r="S316" s="1">
        <v>280</v>
      </c>
      <c r="T316" s="1" t="s">
        <v>191</v>
      </c>
      <c r="U316" s="1">
        <f>IF(B316&lt;C316,C316,B316)</f>
        <v>24</v>
      </c>
      <c r="V316" s="6">
        <f>IF(B316=0,C316/U316,C316/B316)</f>
        <v>0.70833333333333337</v>
      </c>
      <c r="W316" s="1"/>
      <c r="X316" s="3">
        <f>O316-N316</f>
        <v>5.555555555555558E-2</v>
      </c>
      <c r="Y316" s="1" t="str">
        <f>IFERROR(FIND(Y$3,$Q316),"")</f>
        <v/>
      </c>
      <c r="Z316" s="1">
        <f>IFERROR(FIND(Z$3,$Q316),"")</f>
        <v>1</v>
      </c>
      <c r="AA316" s="1" t="str">
        <f>IFERROR(FIND(AA$3,$Q316),"")</f>
        <v/>
      </c>
      <c r="AB316" s="1">
        <f>IFERROR(FIND(AB$3,$Q316),"")</f>
        <v>2</v>
      </c>
      <c r="AC316" s="1" t="str">
        <f>IFERROR(FIND(AC$3,$Q316),"")</f>
        <v/>
      </c>
      <c r="AD316" s="1" t="str">
        <f>IFERROR(FIND(AD$3,$Q316),"")</f>
        <v/>
      </c>
      <c r="AE316" s="1">
        <f>COUNT(Y316:AD316)</f>
        <v>2</v>
      </c>
      <c r="AF316" s="1">
        <f t="shared" si="4"/>
        <v>300</v>
      </c>
      <c r="AG316" s="1"/>
      <c r="AH316" s="1"/>
      <c r="AI316" s="1"/>
      <c r="AJ316" s="1"/>
      <c r="AK316" s="1"/>
    </row>
    <row r="317" spans="1:37" x14ac:dyDescent="0.3">
      <c r="A317" s="2">
        <v>174</v>
      </c>
      <c r="B317" s="2">
        <v>15</v>
      </c>
      <c r="C317" s="2">
        <v>19</v>
      </c>
      <c r="D317" s="4"/>
      <c r="E317" s="1">
        <v>4633</v>
      </c>
      <c r="F317" s="1" t="s">
        <v>3</v>
      </c>
      <c r="G317" s="1" t="s">
        <v>209</v>
      </c>
      <c r="H317" s="1">
        <v>337</v>
      </c>
      <c r="I317" s="1"/>
      <c r="J317" s="1">
        <v>1</v>
      </c>
      <c r="K317" s="1" t="s">
        <v>233</v>
      </c>
      <c r="L317" s="1">
        <v>3</v>
      </c>
      <c r="M317" s="1">
        <v>3</v>
      </c>
      <c r="N317" s="3">
        <v>0.52083333333333337</v>
      </c>
      <c r="O317" s="3">
        <v>0.57638888888888895</v>
      </c>
      <c r="P317" s="1" t="s">
        <v>10</v>
      </c>
      <c r="Q317" s="1" t="s">
        <v>234</v>
      </c>
      <c r="R317" s="1" t="s">
        <v>197</v>
      </c>
      <c r="S317" s="1">
        <v>145</v>
      </c>
      <c r="T317" s="1" t="s">
        <v>226</v>
      </c>
      <c r="U317" s="1">
        <f>IF(B317&lt;C317,C317,B317)</f>
        <v>19</v>
      </c>
      <c r="V317" s="6">
        <f>IF(B317=0,C317/U317,C317/B317)</f>
        <v>1.2666666666666666</v>
      </c>
      <c r="W317" s="1"/>
      <c r="X317" s="3">
        <f>O317-N317</f>
        <v>5.555555555555558E-2</v>
      </c>
      <c r="Y317" s="1" t="str">
        <f>IFERROR(FIND(Y$3,$Q317),"")</f>
        <v/>
      </c>
      <c r="Z317" s="1" t="str">
        <f>IFERROR(FIND(Z$3,$Q317),"")</f>
        <v/>
      </c>
      <c r="AA317" s="1">
        <f>IFERROR(FIND(AA$3,$Q317),"")</f>
        <v>1</v>
      </c>
      <c r="AB317" s="1" t="str">
        <f>IFERROR(FIND(AB$3,$Q317),"")</f>
        <v/>
      </c>
      <c r="AC317" s="1">
        <f>IFERROR(FIND(AC$3,$Q317),"")</f>
        <v>2</v>
      </c>
      <c r="AD317" s="1" t="str">
        <f>IFERROR(FIND(AD$3,$Q317),"")</f>
        <v/>
      </c>
      <c r="AE317" s="1">
        <f>COUNT(Y317:AD317)</f>
        <v>2</v>
      </c>
      <c r="AF317" s="1">
        <f t="shared" si="4"/>
        <v>300</v>
      </c>
      <c r="AG317" s="1"/>
      <c r="AH317" s="1"/>
      <c r="AI317" s="1"/>
      <c r="AJ317" s="1"/>
      <c r="AK317" s="1"/>
    </row>
    <row r="318" spans="1:37" x14ac:dyDescent="0.3">
      <c r="A318" s="2">
        <v>370</v>
      </c>
      <c r="B318" s="2">
        <v>20</v>
      </c>
      <c r="C318" s="2">
        <v>3</v>
      </c>
      <c r="D318" s="4"/>
      <c r="E318" s="1">
        <v>4041</v>
      </c>
      <c r="F318" s="1" t="s">
        <v>3</v>
      </c>
      <c r="G318" s="1" t="s">
        <v>391</v>
      </c>
      <c r="H318" s="1">
        <v>337</v>
      </c>
      <c r="I318" s="1"/>
      <c r="J318" s="1">
        <v>1</v>
      </c>
      <c r="K318" s="1" t="s">
        <v>438</v>
      </c>
      <c r="L318" s="1">
        <v>3</v>
      </c>
      <c r="M318" s="1">
        <v>3</v>
      </c>
      <c r="N318" s="3">
        <v>0.58333333333333337</v>
      </c>
      <c r="O318" s="3">
        <v>0.63888888888888895</v>
      </c>
      <c r="P318" s="1" t="s">
        <v>10</v>
      </c>
      <c r="Q318" s="1" t="s">
        <v>15</v>
      </c>
      <c r="R318" s="1" t="s">
        <v>393</v>
      </c>
      <c r="S318" s="1">
        <v>115</v>
      </c>
      <c r="T318" s="1" t="s">
        <v>420</v>
      </c>
      <c r="U318" s="1">
        <f>IF(B318&lt;C318,C318,B318)</f>
        <v>20</v>
      </c>
      <c r="V318" s="6">
        <f>IF(B318=0,C318/U318,C318/B318)</f>
        <v>0.15</v>
      </c>
      <c r="W318" s="1"/>
      <c r="X318" s="3">
        <f>O318-N318</f>
        <v>5.555555555555558E-2</v>
      </c>
      <c r="Y318" s="1" t="str">
        <f>IFERROR(FIND(Y$3,$Q318),"")</f>
        <v/>
      </c>
      <c r="Z318" s="1">
        <f>IFERROR(FIND(Z$3,$Q318),"")</f>
        <v>1</v>
      </c>
      <c r="AA318" s="1" t="str">
        <f>IFERROR(FIND(AA$3,$Q318),"")</f>
        <v/>
      </c>
      <c r="AB318" s="1">
        <f>IFERROR(FIND(AB$3,$Q318),"")</f>
        <v>2</v>
      </c>
      <c r="AC318" s="1" t="str">
        <f>IFERROR(FIND(AC$3,$Q318),"")</f>
        <v/>
      </c>
      <c r="AD318" s="1" t="str">
        <f>IFERROR(FIND(AD$3,$Q318),"")</f>
        <v/>
      </c>
      <c r="AE318" s="1">
        <f>COUNT(Y318:AD318)</f>
        <v>2</v>
      </c>
      <c r="AF318" s="1">
        <f t="shared" si="4"/>
        <v>300</v>
      </c>
      <c r="AG318" s="1"/>
      <c r="AH318" s="1"/>
      <c r="AI318" s="1"/>
      <c r="AJ318" s="1"/>
      <c r="AK318" s="1"/>
    </row>
    <row r="319" spans="1:37" x14ac:dyDescent="0.3">
      <c r="A319" s="2">
        <v>81</v>
      </c>
      <c r="B319" s="2">
        <v>25</v>
      </c>
      <c r="C319" s="2">
        <v>25</v>
      </c>
      <c r="D319" s="4" t="s">
        <v>9</v>
      </c>
      <c r="E319" s="1">
        <v>4236</v>
      </c>
      <c r="F319" s="1" t="s">
        <v>3</v>
      </c>
      <c r="G319" s="1" t="s">
        <v>118</v>
      </c>
      <c r="H319" s="1">
        <v>340</v>
      </c>
      <c r="I319" s="1"/>
      <c r="J319" s="1">
        <v>1</v>
      </c>
      <c r="K319" s="1" t="s">
        <v>120</v>
      </c>
      <c r="L319" s="1">
        <v>3</v>
      </c>
      <c r="M319" s="1">
        <v>3</v>
      </c>
      <c r="N319" s="3">
        <v>0.52083333333333337</v>
      </c>
      <c r="O319" s="3">
        <v>0.55555555555555558</v>
      </c>
      <c r="P319" s="1" t="s">
        <v>10</v>
      </c>
      <c r="Q319" s="1" t="s">
        <v>6</v>
      </c>
      <c r="R319" s="1" t="s">
        <v>7</v>
      </c>
      <c r="S319" s="1">
        <v>303</v>
      </c>
      <c r="T319" s="1" t="s">
        <v>95</v>
      </c>
      <c r="U319" s="1">
        <f>IF(B319&lt;C319,C319,B319)</f>
        <v>25</v>
      </c>
      <c r="V319" s="6">
        <f>IF(B319=0,C319/U319,C319/B319)</f>
        <v>1</v>
      </c>
      <c r="W319" s="1"/>
      <c r="X319" s="3">
        <f>O319-N319</f>
        <v>3.472222222222221E-2</v>
      </c>
      <c r="Y319" s="1">
        <f>IFERROR(FIND(Y$3,$Q319),"")</f>
        <v>1</v>
      </c>
      <c r="Z319" s="1" t="str">
        <f>IFERROR(FIND(Z$3,$Q319),"")</f>
        <v/>
      </c>
      <c r="AA319" s="1">
        <f>IFERROR(FIND(AA$3,$Q319),"")</f>
        <v>2</v>
      </c>
      <c r="AB319" s="1" t="str">
        <f>IFERROR(FIND(AB$3,$Q319),"")</f>
        <v/>
      </c>
      <c r="AC319" s="1">
        <f>IFERROR(FIND(AC$3,$Q319),"")</f>
        <v>3</v>
      </c>
      <c r="AD319" s="1" t="str">
        <f>IFERROR(FIND(AD$3,$Q319),"")</f>
        <v/>
      </c>
      <c r="AE319" s="1">
        <f>COUNT(Y319:AD319)</f>
        <v>3</v>
      </c>
      <c r="AF319" s="1">
        <f t="shared" si="4"/>
        <v>300</v>
      </c>
      <c r="AG319" s="1"/>
      <c r="AH319" s="1"/>
      <c r="AI319" s="1"/>
      <c r="AJ319" s="1"/>
      <c r="AK319" s="1"/>
    </row>
    <row r="320" spans="1:37" x14ac:dyDescent="0.3">
      <c r="A320" s="2">
        <v>437</v>
      </c>
      <c r="B320" s="2">
        <v>25</v>
      </c>
      <c r="C320" s="2">
        <v>26</v>
      </c>
      <c r="D320" s="4"/>
      <c r="E320" s="1">
        <v>4693</v>
      </c>
      <c r="F320" s="1" t="s">
        <v>3</v>
      </c>
      <c r="G320" s="1" t="s">
        <v>511</v>
      </c>
      <c r="H320" s="1">
        <v>340</v>
      </c>
      <c r="I320" s="1"/>
      <c r="J320" s="1">
        <v>1</v>
      </c>
      <c r="K320" s="1" t="s">
        <v>518</v>
      </c>
      <c r="L320" s="1">
        <v>3</v>
      </c>
      <c r="M320" s="1">
        <v>3</v>
      </c>
      <c r="N320" s="3">
        <v>0.52083333333333337</v>
      </c>
      <c r="O320" s="3">
        <v>0.57638888888888895</v>
      </c>
      <c r="P320" s="1" t="s">
        <v>10</v>
      </c>
      <c r="Q320" s="1" t="s">
        <v>15</v>
      </c>
      <c r="R320" s="1" t="s">
        <v>70</v>
      </c>
      <c r="S320" s="1">
        <v>470</v>
      </c>
      <c r="T320" s="1" t="s">
        <v>513</v>
      </c>
      <c r="U320" s="1">
        <f>IF(B320&lt;C320,C320,B320)</f>
        <v>26</v>
      </c>
      <c r="V320" s="6">
        <f>IF(B320=0,C320/U320,C320/B320)</f>
        <v>1.04</v>
      </c>
      <c r="W320" s="1"/>
      <c r="X320" s="3">
        <f>O320-N320</f>
        <v>5.555555555555558E-2</v>
      </c>
      <c r="Y320" s="1" t="str">
        <f>IFERROR(FIND(Y$3,$Q320),"")</f>
        <v/>
      </c>
      <c r="Z320" s="1">
        <f>IFERROR(FIND(Z$3,$Q320),"")</f>
        <v>1</v>
      </c>
      <c r="AA320" s="1" t="str">
        <f>IFERROR(FIND(AA$3,$Q320),"")</f>
        <v/>
      </c>
      <c r="AB320" s="1">
        <f>IFERROR(FIND(AB$3,$Q320),"")</f>
        <v>2</v>
      </c>
      <c r="AC320" s="1" t="str">
        <f>IFERROR(FIND(AC$3,$Q320),"")</f>
        <v/>
      </c>
      <c r="AD320" s="1" t="str">
        <f>IFERROR(FIND(AD$3,$Q320),"")</f>
        <v/>
      </c>
      <c r="AE320" s="1">
        <f>COUNT(Y320:AD320)</f>
        <v>2</v>
      </c>
      <c r="AF320" s="1">
        <f t="shared" si="4"/>
        <v>300</v>
      </c>
      <c r="AG320" s="1"/>
      <c r="AH320" s="1"/>
      <c r="AI320" s="1"/>
      <c r="AJ320" s="1"/>
      <c r="AK320" s="1"/>
    </row>
    <row r="321" spans="1:37" x14ac:dyDescent="0.3">
      <c r="A321" s="2">
        <v>175</v>
      </c>
      <c r="B321" s="2">
        <v>15</v>
      </c>
      <c r="C321" s="2">
        <v>19</v>
      </c>
      <c r="D321" s="4" t="s">
        <v>9</v>
      </c>
      <c r="E321" s="1">
        <v>4634</v>
      </c>
      <c r="F321" s="1" t="s">
        <v>3</v>
      </c>
      <c r="G321" s="1" t="s">
        <v>209</v>
      </c>
      <c r="H321" s="1">
        <v>340</v>
      </c>
      <c r="I321" s="1"/>
      <c r="J321" s="1">
        <v>1</v>
      </c>
      <c r="K321" s="1" t="s">
        <v>235</v>
      </c>
      <c r="L321" s="1">
        <v>3</v>
      </c>
      <c r="M321" s="1">
        <v>3</v>
      </c>
      <c r="N321" s="3">
        <v>0.66666666666666663</v>
      </c>
      <c r="O321" s="3">
        <v>0.79166666666666663</v>
      </c>
      <c r="P321" s="1" t="s">
        <v>10</v>
      </c>
      <c r="Q321" s="1" t="s">
        <v>66</v>
      </c>
      <c r="R321" s="1" t="s">
        <v>197</v>
      </c>
      <c r="S321" s="1">
        <v>145</v>
      </c>
      <c r="T321" s="1" t="s">
        <v>236</v>
      </c>
      <c r="U321" s="1">
        <f>IF(B321&lt;C321,C321,B321)</f>
        <v>19</v>
      </c>
      <c r="V321" s="6">
        <f>IF(B321=0,C321/U321,C321/B321)</f>
        <v>1.2666666666666666</v>
      </c>
      <c r="W321" s="1"/>
      <c r="X321" s="3">
        <f>O321-N321</f>
        <v>0.125</v>
      </c>
      <c r="Y321" s="1" t="str">
        <f>IFERROR(FIND(Y$3,$Q321),"")</f>
        <v/>
      </c>
      <c r="Z321" s="1" t="str">
        <f>IFERROR(FIND(Z$3,$Q321),"")</f>
        <v/>
      </c>
      <c r="AA321" s="1">
        <f>IFERROR(FIND(AA$3,$Q321),"")</f>
        <v>1</v>
      </c>
      <c r="AB321" s="1" t="str">
        <f>IFERROR(FIND(AB$3,$Q321),"")</f>
        <v/>
      </c>
      <c r="AC321" s="1" t="str">
        <f>IFERROR(FIND(AC$3,$Q321),"")</f>
        <v/>
      </c>
      <c r="AD321" s="1" t="str">
        <f>IFERROR(FIND(AD$3,$Q321),"")</f>
        <v/>
      </c>
      <c r="AE321" s="1">
        <f>COUNT(Y321:AD321)</f>
        <v>1</v>
      </c>
      <c r="AF321" s="1">
        <f t="shared" si="4"/>
        <v>300</v>
      </c>
      <c r="AG321" s="1"/>
      <c r="AH321" s="1"/>
      <c r="AI321" s="1"/>
      <c r="AJ321" s="1"/>
      <c r="AK321" s="1"/>
    </row>
    <row r="322" spans="1:37" x14ac:dyDescent="0.3">
      <c r="A322" s="2">
        <v>412</v>
      </c>
      <c r="B322" s="2">
        <v>25</v>
      </c>
      <c r="C322" s="2">
        <v>25</v>
      </c>
      <c r="D322" s="4"/>
      <c r="E322" s="1">
        <v>5094</v>
      </c>
      <c r="F322" s="1" t="s">
        <v>3</v>
      </c>
      <c r="G322" s="1" t="s">
        <v>471</v>
      </c>
      <c r="H322" s="1">
        <v>341</v>
      </c>
      <c r="I322" s="1"/>
      <c r="J322" s="1">
        <v>1</v>
      </c>
      <c r="K322" s="1" t="s">
        <v>484</v>
      </c>
      <c r="L322" s="1">
        <v>3</v>
      </c>
      <c r="M322" s="1">
        <v>3</v>
      </c>
      <c r="N322" s="3">
        <v>0.45833333333333331</v>
      </c>
      <c r="O322" s="3">
        <v>0.51388888888888895</v>
      </c>
      <c r="P322" s="1" t="s">
        <v>10</v>
      </c>
      <c r="Q322" s="1" t="s">
        <v>68</v>
      </c>
      <c r="R322" s="1" t="s">
        <v>70</v>
      </c>
      <c r="S322" s="1">
        <v>70</v>
      </c>
      <c r="T322" s="1" t="s">
        <v>481</v>
      </c>
      <c r="U322" s="1">
        <f>IF(B322&lt;C322,C322,B322)</f>
        <v>25</v>
      </c>
      <c r="V322" s="6">
        <f>IF(B322=0,C322/U322,C322/B322)</f>
        <v>1</v>
      </c>
      <c r="W322" s="1"/>
      <c r="X322" s="3">
        <f>O322-N322</f>
        <v>5.5555555555555636E-2</v>
      </c>
      <c r="Y322" s="1" t="str">
        <f>IFERROR(FIND(Y$3,$Q322),"")</f>
        <v/>
      </c>
      <c r="Z322" s="1">
        <f>IFERROR(FIND(Z$3,$Q322),"")</f>
        <v>1</v>
      </c>
      <c r="AA322" s="1" t="str">
        <f>IFERROR(FIND(AA$3,$Q322),"")</f>
        <v/>
      </c>
      <c r="AB322" s="1" t="str">
        <f>IFERROR(FIND(AB$3,$Q322),"")</f>
        <v/>
      </c>
      <c r="AC322" s="1">
        <f>IFERROR(FIND(AC$3,$Q322),"")</f>
        <v>2</v>
      </c>
      <c r="AD322" s="1" t="str">
        <f>IFERROR(FIND(AD$3,$Q322),"")</f>
        <v/>
      </c>
      <c r="AE322" s="1">
        <f>COUNT(Y322:AD322)</f>
        <v>2</v>
      </c>
      <c r="AF322" s="1">
        <f t="shared" si="4"/>
        <v>300</v>
      </c>
      <c r="AG322" s="1"/>
      <c r="AH322" s="1"/>
      <c r="AI322" s="1"/>
      <c r="AJ322" s="1"/>
      <c r="AK322" s="1"/>
    </row>
    <row r="323" spans="1:37" x14ac:dyDescent="0.3">
      <c r="A323" s="2">
        <v>212</v>
      </c>
      <c r="B323" s="2">
        <v>18</v>
      </c>
      <c r="C323" s="2">
        <v>16</v>
      </c>
      <c r="D323" s="4"/>
      <c r="E323" s="1">
        <v>4162</v>
      </c>
      <c r="F323" s="1" t="s">
        <v>3</v>
      </c>
      <c r="G323" s="1" t="s">
        <v>262</v>
      </c>
      <c r="H323" s="1">
        <v>341</v>
      </c>
      <c r="I323" s="1"/>
      <c r="J323" s="1">
        <v>1</v>
      </c>
      <c r="K323" s="1" t="s">
        <v>278</v>
      </c>
      <c r="L323" s="1">
        <v>3</v>
      </c>
      <c r="M323" s="1">
        <v>3</v>
      </c>
      <c r="N323" s="3">
        <v>0.52083333333333337</v>
      </c>
      <c r="O323" s="3">
        <v>0.55555555555555558</v>
      </c>
      <c r="P323" s="1" t="s">
        <v>10</v>
      </c>
      <c r="Q323" s="1" t="s">
        <v>6</v>
      </c>
      <c r="R323" s="1" t="s">
        <v>146</v>
      </c>
      <c r="S323" s="1">
        <v>412</v>
      </c>
      <c r="T323" s="1" t="s">
        <v>279</v>
      </c>
      <c r="U323" s="1">
        <f>IF(B323&lt;C323,C323,B323)</f>
        <v>18</v>
      </c>
      <c r="V323" s="6">
        <f>IF(B323=0,C323/U323,C323/B323)</f>
        <v>0.88888888888888884</v>
      </c>
      <c r="W323" s="1"/>
      <c r="X323" s="3">
        <f>O323-N323</f>
        <v>3.472222222222221E-2</v>
      </c>
      <c r="Y323" s="1">
        <f>IFERROR(FIND(Y$3,$Q323),"")</f>
        <v>1</v>
      </c>
      <c r="Z323" s="1" t="str">
        <f>IFERROR(FIND(Z$3,$Q323),"")</f>
        <v/>
      </c>
      <c r="AA323" s="1">
        <f>IFERROR(FIND(AA$3,$Q323),"")</f>
        <v>2</v>
      </c>
      <c r="AB323" s="1" t="str">
        <f>IFERROR(FIND(AB$3,$Q323),"")</f>
        <v/>
      </c>
      <c r="AC323" s="1">
        <f>IFERROR(FIND(AC$3,$Q323),"")</f>
        <v>3</v>
      </c>
      <c r="AD323" s="1" t="str">
        <f>IFERROR(FIND(AD$3,$Q323),"")</f>
        <v/>
      </c>
      <c r="AE323" s="1">
        <f>COUNT(Y323:AD323)</f>
        <v>3</v>
      </c>
      <c r="AF323" s="1">
        <f t="shared" si="4"/>
        <v>300</v>
      </c>
      <c r="AG323" s="1"/>
      <c r="AH323" s="1"/>
      <c r="AI323" s="1"/>
      <c r="AJ323" s="1"/>
      <c r="AK323" s="1"/>
    </row>
    <row r="324" spans="1:37" x14ac:dyDescent="0.3">
      <c r="A324" s="2">
        <v>241</v>
      </c>
      <c r="B324" s="2">
        <v>25</v>
      </c>
      <c r="C324" s="2">
        <v>10</v>
      </c>
      <c r="D324" s="4"/>
      <c r="E324" s="1">
        <v>4798</v>
      </c>
      <c r="F324" s="1" t="s">
        <v>3</v>
      </c>
      <c r="G324" s="1" t="s">
        <v>305</v>
      </c>
      <c r="H324" s="1">
        <v>342</v>
      </c>
      <c r="I324" s="1"/>
      <c r="J324" s="1">
        <v>1</v>
      </c>
      <c r="K324" s="1" t="s">
        <v>315</v>
      </c>
      <c r="L324" s="1">
        <v>3</v>
      </c>
      <c r="M324" s="1">
        <v>3</v>
      </c>
      <c r="N324" s="3">
        <v>0.52083333333333337</v>
      </c>
      <c r="O324" s="3">
        <v>0.55555555555555558</v>
      </c>
      <c r="P324" s="1" t="s">
        <v>10</v>
      </c>
      <c r="Q324" s="1" t="s">
        <v>6</v>
      </c>
      <c r="R324" s="1" t="s">
        <v>146</v>
      </c>
      <c r="S324" s="1">
        <v>329</v>
      </c>
      <c r="T324" s="1" t="s">
        <v>295</v>
      </c>
      <c r="U324" s="1">
        <f>IF(B324&lt;C324,C324,B324)</f>
        <v>25</v>
      </c>
      <c r="V324" s="6">
        <f>IF(B324=0,C324/U324,C324/B324)</f>
        <v>0.4</v>
      </c>
      <c r="W324" s="1"/>
      <c r="X324" s="3">
        <f>O324-N324</f>
        <v>3.472222222222221E-2</v>
      </c>
      <c r="Y324" s="1">
        <f>IFERROR(FIND(Y$3,$Q324),"")</f>
        <v>1</v>
      </c>
      <c r="Z324" s="1" t="str">
        <f>IFERROR(FIND(Z$3,$Q324),"")</f>
        <v/>
      </c>
      <c r="AA324" s="1">
        <f>IFERROR(FIND(AA$3,$Q324),"")</f>
        <v>2</v>
      </c>
      <c r="AB324" s="1" t="str">
        <f>IFERROR(FIND(AB$3,$Q324),"")</f>
        <v/>
      </c>
      <c r="AC324" s="1">
        <f>IFERROR(FIND(AC$3,$Q324),"")</f>
        <v>3</v>
      </c>
      <c r="AD324" s="1" t="str">
        <f>IFERROR(FIND(AD$3,$Q324),"")</f>
        <v/>
      </c>
      <c r="AE324" s="1">
        <f>COUNT(Y324:AD324)</f>
        <v>3</v>
      </c>
      <c r="AF324" s="1">
        <f t="shared" si="4"/>
        <v>300</v>
      </c>
      <c r="AG324" s="1"/>
      <c r="AH324" s="1"/>
      <c r="AI324" s="1"/>
      <c r="AJ324" s="1"/>
      <c r="AK324" s="1"/>
    </row>
    <row r="325" spans="1:37" x14ac:dyDescent="0.3">
      <c r="A325" s="2">
        <v>193</v>
      </c>
      <c r="B325" s="2">
        <v>35</v>
      </c>
      <c r="C325" s="2">
        <v>32</v>
      </c>
      <c r="D325" s="4"/>
      <c r="E325" s="1">
        <v>4347</v>
      </c>
      <c r="F325" s="1" t="s">
        <v>3</v>
      </c>
      <c r="G325" s="1" t="s">
        <v>251</v>
      </c>
      <c r="H325" s="1">
        <v>342</v>
      </c>
      <c r="I325" s="1"/>
      <c r="J325" s="1">
        <v>1</v>
      </c>
      <c r="K325" s="1" t="s">
        <v>257</v>
      </c>
      <c r="L325" s="1">
        <v>3</v>
      </c>
      <c r="M325" s="1">
        <v>3</v>
      </c>
      <c r="N325" s="3">
        <v>0.5625</v>
      </c>
      <c r="O325" s="3">
        <v>0.59722222222222221</v>
      </c>
      <c r="P325" s="1" t="s">
        <v>10</v>
      </c>
      <c r="Q325" s="1" t="s">
        <v>6</v>
      </c>
      <c r="R325" s="1" t="s">
        <v>116</v>
      </c>
      <c r="S325" s="1" t="s">
        <v>116</v>
      </c>
      <c r="T325" s="1" t="s">
        <v>255</v>
      </c>
      <c r="U325" s="1">
        <f>IF(B325&lt;C325,C325,B325)</f>
        <v>35</v>
      </c>
      <c r="V325" s="6">
        <f>IF(B325=0,C325/U325,C325/B325)</f>
        <v>0.91428571428571426</v>
      </c>
      <c r="W325" s="1"/>
      <c r="X325" s="3">
        <f>O325-N325</f>
        <v>3.472222222222221E-2</v>
      </c>
      <c r="Y325" s="1">
        <f>IFERROR(FIND(Y$3,$Q325),"")</f>
        <v>1</v>
      </c>
      <c r="Z325" s="1" t="str">
        <f>IFERROR(FIND(Z$3,$Q325),"")</f>
        <v/>
      </c>
      <c r="AA325" s="1">
        <f>IFERROR(FIND(AA$3,$Q325),"")</f>
        <v>2</v>
      </c>
      <c r="AB325" s="1" t="str">
        <f>IFERROR(FIND(AB$3,$Q325),"")</f>
        <v/>
      </c>
      <c r="AC325" s="1">
        <f>IFERROR(FIND(AC$3,$Q325),"")</f>
        <v>3</v>
      </c>
      <c r="AD325" s="1" t="str">
        <f>IFERROR(FIND(AD$3,$Q325),"")</f>
        <v/>
      </c>
      <c r="AE325" s="1">
        <f>COUNT(Y325:AD325)</f>
        <v>3</v>
      </c>
      <c r="AF325" s="1">
        <f t="shared" ref="AF325:AF388" si="5">ROUNDDOWN(H325,-2)</f>
        <v>300</v>
      </c>
      <c r="AG325" s="1"/>
      <c r="AH325" s="1"/>
      <c r="AI325" s="1"/>
      <c r="AJ325" s="1"/>
      <c r="AK325" s="1"/>
    </row>
    <row r="326" spans="1:37" x14ac:dyDescent="0.3">
      <c r="A326" s="2">
        <v>176</v>
      </c>
      <c r="B326" s="2">
        <v>15</v>
      </c>
      <c r="C326" s="2">
        <v>11</v>
      </c>
      <c r="D326" s="4"/>
      <c r="E326" s="1">
        <v>4635</v>
      </c>
      <c r="F326" s="1" t="s">
        <v>3</v>
      </c>
      <c r="G326" s="1" t="s">
        <v>209</v>
      </c>
      <c r="H326" s="1">
        <v>343</v>
      </c>
      <c r="I326" s="1"/>
      <c r="J326" s="1">
        <v>1</v>
      </c>
      <c r="K326" s="1" t="s">
        <v>237</v>
      </c>
      <c r="L326" s="1">
        <v>3</v>
      </c>
      <c r="M326" s="1">
        <v>3</v>
      </c>
      <c r="N326" s="3">
        <v>0.41666666666666669</v>
      </c>
      <c r="O326" s="3">
        <v>0.4513888888888889</v>
      </c>
      <c r="P326" s="1" t="s">
        <v>564</v>
      </c>
      <c r="Q326" s="1" t="s">
        <v>6</v>
      </c>
      <c r="R326" s="1" t="s">
        <v>197</v>
      </c>
      <c r="S326" s="1">
        <v>110</v>
      </c>
      <c r="T326" s="1" t="s">
        <v>213</v>
      </c>
      <c r="U326" s="1">
        <f>IF(B326&lt;C326,C326,B326)</f>
        <v>15</v>
      </c>
      <c r="V326" s="6">
        <f>IF(B326=0,C326/U326,C326/B326)</f>
        <v>0.73333333333333328</v>
      </c>
      <c r="W326" s="1"/>
      <c r="X326" s="3">
        <f>O326-N326</f>
        <v>3.472222222222221E-2</v>
      </c>
      <c r="Y326" s="1">
        <f>IFERROR(FIND(Y$3,$Q326),"")</f>
        <v>1</v>
      </c>
      <c r="Z326" s="1" t="str">
        <f>IFERROR(FIND(Z$3,$Q326),"")</f>
        <v/>
      </c>
      <c r="AA326" s="1">
        <f>IFERROR(FIND(AA$3,$Q326),"")</f>
        <v>2</v>
      </c>
      <c r="AB326" s="1" t="str">
        <f>IFERROR(FIND(AB$3,$Q326),"")</f>
        <v/>
      </c>
      <c r="AC326" s="1">
        <f>IFERROR(FIND(AC$3,$Q326),"")</f>
        <v>3</v>
      </c>
      <c r="AD326" s="1" t="str">
        <f>IFERROR(FIND(AD$3,$Q326),"")</f>
        <v/>
      </c>
      <c r="AE326" s="1">
        <f>COUNT(Y326:AD326)</f>
        <v>3</v>
      </c>
      <c r="AF326" s="1">
        <f t="shared" si="5"/>
        <v>300</v>
      </c>
      <c r="AG326" s="1"/>
      <c r="AH326" s="1"/>
      <c r="AI326" s="1"/>
      <c r="AJ326" s="1"/>
      <c r="AK326" s="1"/>
    </row>
    <row r="327" spans="1:37" x14ac:dyDescent="0.3">
      <c r="A327" s="2">
        <v>6</v>
      </c>
      <c r="B327" s="2">
        <v>25</v>
      </c>
      <c r="C327" s="2">
        <v>22</v>
      </c>
      <c r="D327" s="4"/>
      <c r="E327" s="1">
        <v>4218</v>
      </c>
      <c r="F327" s="1" t="s">
        <v>3</v>
      </c>
      <c r="G327" s="1" t="s">
        <v>4</v>
      </c>
      <c r="H327" s="1">
        <v>343</v>
      </c>
      <c r="I327" s="1"/>
      <c r="J327" s="1">
        <v>1</v>
      </c>
      <c r="K327" s="1" t="s">
        <v>13</v>
      </c>
      <c r="L327" s="1">
        <v>3</v>
      </c>
      <c r="M327" s="1">
        <v>3</v>
      </c>
      <c r="N327" s="3">
        <v>0.52083333333333337</v>
      </c>
      <c r="O327" s="3">
        <v>0.55555555555555558</v>
      </c>
      <c r="P327" s="1" t="s">
        <v>10</v>
      </c>
      <c r="Q327" s="1" t="s">
        <v>6</v>
      </c>
      <c r="R327" s="1" t="s">
        <v>7</v>
      </c>
      <c r="S327" s="1">
        <v>333</v>
      </c>
      <c r="T327" s="1" t="s">
        <v>8</v>
      </c>
      <c r="U327" s="1">
        <f>IF(B327&lt;C327,C327,B327)</f>
        <v>25</v>
      </c>
      <c r="V327" s="6">
        <f>IF(B327=0,C327/U327,C327/B327)</f>
        <v>0.88</v>
      </c>
      <c r="W327" s="1"/>
      <c r="X327" s="3">
        <f>O327-N327</f>
        <v>3.472222222222221E-2</v>
      </c>
      <c r="Y327" s="1">
        <f>IFERROR(FIND(Y$3,$Q327),"")</f>
        <v>1</v>
      </c>
      <c r="Z327" s="1" t="str">
        <f>IFERROR(FIND(Z$3,$Q327),"")</f>
        <v/>
      </c>
      <c r="AA327" s="1">
        <f>IFERROR(FIND(AA$3,$Q327),"")</f>
        <v>2</v>
      </c>
      <c r="AB327" s="1" t="str">
        <f>IFERROR(FIND(AB$3,$Q327),"")</f>
        <v/>
      </c>
      <c r="AC327" s="1">
        <f>IFERROR(FIND(AC$3,$Q327),"")</f>
        <v>3</v>
      </c>
      <c r="AD327" s="1" t="str">
        <f>IFERROR(FIND(AD$3,$Q327),"")</f>
        <v/>
      </c>
      <c r="AE327" s="1">
        <f>COUNT(Y327:AD327)</f>
        <v>3</v>
      </c>
      <c r="AF327" s="1">
        <f t="shared" si="5"/>
        <v>300</v>
      </c>
      <c r="AG327" s="1"/>
      <c r="AH327" s="1"/>
      <c r="AI327" s="1"/>
      <c r="AJ327" s="1"/>
      <c r="AK327" s="1"/>
    </row>
    <row r="328" spans="1:37" x14ac:dyDescent="0.3">
      <c r="A328" s="2">
        <v>63</v>
      </c>
      <c r="B328" s="2">
        <v>25</v>
      </c>
      <c r="C328" s="2">
        <v>25</v>
      </c>
      <c r="D328" s="4"/>
      <c r="E328" s="1">
        <v>4265</v>
      </c>
      <c r="F328" s="1" t="s">
        <v>3</v>
      </c>
      <c r="G328" s="1" t="s">
        <v>89</v>
      </c>
      <c r="H328" s="1">
        <v>343</v>
      </c>
      <c r="I328" s="1"/>
      <c r="J328" s="1">
        <v>1</v>
      </c>
      <c r="K328" s="1" t="s">
        <v>100</v>
      </c>
      <c r="L328" s="1">
        <v>3</v>
      </c>
      <c r="M328" s="1">
        <v>3</v>
      </c>
      <c r="N328" s="3">
        <v>0.58333333333333337</v>
      </c>
      <c r="O328" s="3">
        <v>0.63888888888888895</v>
      </c>
      <c r="P328" s="1" t="s">
        <v>10</v>
      </c>
      <c r="Q328" s="1" t="s">
        <v>15</v>
      </c>
      <c r="R328" s="1" t="s">
        <v>7</v>
      </c>
      <c r="S328" s="1">
        <v>305</v>
      </c>
      <c r="T328" s="1" t="s">
        <v>93</v>
      </c>
      <c r="U328" s="1">
        <f>IF(B328&lt;C328,C328,B328)</f>
        <v>25</v>
      </c>
      <c r="V328" s="6">
        <f>IF(B328=0,C328/U328,C328/B328)</f>
        <v>1</v>
      </c>
      <c r="W328" s="1"/>
      <c r="X328" s="3">
        <f>O328-N328</f>
        <v>5.555555555555558E-2</v>
      </c>
      <c r="Y328" s="1" t="str">
        <f>IFERROR(FIND(Y$3,$Q328),"")</f>
        <v/>
      </c>
      <c r="Z328" s="1">
        <f>IFERROR(FIND(Z$3,$Q328),"")</f>
        <v>1</v>
      </c>
      <c r="AA328" s="1" t="str">
        <f>IFERROR(FIND(AA$3,$Q328),"")</f>
        <v/>
      </c>
      <c r="AB328" s="1">
        <f>IFERROR(FIND(AB$3,$Q328),"")</f>
        <v>2</v>
      </c>
      <c r="AC328" s="1" t="str">
        <f>IFERROR(FIND(AC$3,$Q328),"")</f>
        <v/>
      </c>
      <c r="AD328" s="1" t="str">
        <f>IFERROR(FIND(AD$3,$Q328),"")</f>
        <v/>
      </c>
      <c r="AE328" s="1">
        <f>COUNT(Y328:AD328)</f>
        <v>2</v>
      </c>
      <c r="AF328" s="1">
        <f t="shared" si="5"/>
        <v>300</v>
      </c>
      <c r="AG328" s="1"/>
      <c r="AH328" s="1"/>
      <c r="AI328" s="1"/>
      <c r="AJ328" s="1"/>
      <c r="AK328" s="1"/>
    </row>
    <row r="329" spans="1:37" x14ac:dyDescent="0.3">
      <c r="A329" s="2">
        <v>263</v>
      </c>
      <c r="B329" s="2">
        <v>16</v>
      </c>
      <c r="C329" s="2">
        <v>17</v>
      </c>
      <c r="D329" s="4"/>
      <c r="E329" s="1">
        <v>4497</v>
      </c>
      <c r="F329" s="1" t="s">
        <v>3</v>
      </c>
      <c r="G329" s="1" t="s">
        <v>326</v>
      </c>
      <c r="H329" s="1">
        <v>344</v>
      </c>
      <c r="I329" s="1"/>
      <c r="J329" s="1">
        <v>2</v>
      </c>
      <c r="K329" s="1" t="s">
        <v>337</v>
      </c>
      <c r="L329" s="1">
        <v>3</v>
      </c>
      <c r="M329" s="1">
        <v>3</v>
      </c>
      <c r="N329" s="3">
        <v>0.52083333333333337</v>
      </c>
      <c r="O329" s="3">
        <v>0.57638888888888895</v>
      </c>
      <c r="P329" s="1" t="s">
        <v>10</v>
      </c>
      <c r="Q329" s="1" t="s">
        <v>15</v>
      </c>
      <c r="R329" s="1" t="s">
        <v>33</v>
      </c>
      <c r="S329" s="1">
        <v>206</v>
      </c>
      <c r="T329" s="1" t="s">
        <v>338</v>
      </c>
      <c r="U329" s="1">
        <f>IF(B329&lt;C329,C329,B329)</f>
        <v>17</v>
      </c>
      <c r="V329" s="6">
        <f>IF(B329=0,C329/U329,C329/B329)</f>
        <v>1.0625</v>
      </c>
      <c r="W329" s="1"/>
      <c r="X329" s="3">
        <f>O329-N329</f>
        <v>5.555555555555558E-2</v>
      </c>
      <c r="Y329" s="1" t="str">
        <f>IFERROR(FIND(Y$3,$Q329),"")</f>
        <v/>
      </c>
      <c r="Z329" s="1">
        <f>IFERROR(FIND(Z$3,$Q329),"")</f>
        <v>1</v>
      </c>
      <c r="AA329" s="1" t="str">
        <f>IFERROR(FIND(AA$3,$Q329),"")</f>
        <v/>
      </c>
      <c r="AB329" s="1">
        <f>IFERROR(FIND(AB$3,$Q329),"")</f>
        <v>2</v>
      </c>
      <c r="AC329" s="1" t="str">
        <f>IFERROR(FIND(AC$3,$Q329),"")</f>
        <v/>
      </c>
      <c r="AD329" s="1" t="str">
        <f>IFERROR(FIND(AD$3,$Q329),"")</f>
        <v/>
      </c>
      <c r="AE329" s="1">
        <f>COUNT(Y329:AD329)</f>
        <v>2</v>
      </c>
      <c r="AF329" s="1">
        <f t="shared" si="5"/>
        <v>300</v>
      </c>
      <c r="AG329" s="1"/>
      <c r="AH329" s="1"/>
      <c r="AI329" s="1"/>
      <c r="AJ329" s="1"/>
      <c r="AK329" s="1"/>
    </row>
    <row r="330" spans="1:37" x14ac:dyDescent="0.3">
      <c r="A330" s="2">
        <v>262</v>
      </c>
      <c r="B330" s="2">
        <v>16</v>
      </c>
      <c r="C330" s="2">
        <v>17</v>
      </c>
      <c r="D330" s="4"/>
      <c r="E330" s="1">
        <v>4496</v>
      </c>
      <c r="F330" s="1" t="s">
        <v>3</v>
      </c>
      <c r="G330" s="1" t="s">
        <v>326</v>
      </c>
      <c r="H330" s="1">
        <v>344</v>
      </c>
      <c r="I330" s="1"/>
      <c r="J330" s="1">
        <v>1</v>
      </c>
      <c r="K330" s="1" t="s">
        <v>337</v>
      </c>
      <c r="L330" s="1">
        <v>3</v>
      </c>
      <c r="M330" s="1">
        <v>3</v>
      </c>
      <c r="N330" s="3">
        <v>0.58333333333333337</v>
      </c>
      <c r="O330" s="3">
        <v>0.63888888888888895</v>
      </c>
      <c r="P330" s="1" t="s">
        <v>10</v>
      </c>
      <c r="Q330" s="1" t="s">
        <v>15</v>
      </c>
      <c r="R330" s="1" t="s">
        <v>36</v>
      </c>
      <c r="S330" s="1">
        <v>143</v>
      </c>
      <c r="T330" s="1" t="s">
        <v>338</v>
      </c>
      <c r="U330" s="1">
        <f>IF(B330&lt;C330,C330,B330)</f>
        <v>17</v>
      </c>
      <c r="V330" s="6">
        <f>IF(B330=0,C330/U330,C330/B330)</f>
        <v>1.0625</v>
      </c>
      <c r="W330" s="1"/>
      <c r="X330" s="3">
        <f>O330-N330</f>
        <v>5.555555555555558E-2</v>
      </c>
      <c r="Y330" s="1" t="str">
        <f>IFERROR(FIND(Y$3,$Q330),"")</f>
        <v/>
      </c>
      <c r="Z330" s="1">
        <f>IFERROR(FIND(Z$3,$Q330),"")</f>
        <v>1</v>
      </c>
      <c r="AA330" s="1" t="str">
        <f>IFERROR(FIND(AA$3,$Q330),"")</f>
        <v/>
      </c>
      <c r="AB330" s="1">
        <f>IFERROR(FIND(AB$3,$Q330),"")</f>
        <v>2</v>
      </c>
      <c r="AC330" s="1" t="str">
        <f>IFERROR(FIND(AC$3,$Q330),"")</f>
        <v/>
      </c>
      <c r="AD330" s="1" t="str">
        <f>IFERROR(FIND(AD$3,$Q330),"")</f>
        <v/>
      </c>
      <c r="AE330" s="1">
        <f>COUNT(Y330:AD330)</f>
        <v>2</v>
      </c>
      <c r="AF330" s="1">
        <f t="shared" si="5"/>
        <v>300</v>
      </c>
      <c r="AG330" s="1"/>
      <c r="AH330" s="1"/>
      <c r="AI330" s="1"/>
      <c r="AJ330" s="1"/>
      <c r="AK330" s="1"/>
    </row>
    <row r="331" spans="1:37" x14ac:dyDescent="0.3">
      <c r="A331" s="2">
        <v>64</v>
      </c>
      <c r="B331" s="2">
        <v>25</v>
      </c>
      <c r="C331" s="2">
        <v>25</v>
      </c>
      <c r="D331" s="4"/>
      <c r="E331" s="1">
        <v>4266</v>
      </c>
      <c r="F331" s="1" t="s">
        <v>3</v>
      </c>
      <c r="G331" s="1" t="s">
        <v>89</v>
      </c>
      <c r="H331" s="1">
        <v>345</v>
      </c>
      <c r="I331" s="1"/>
      <c r="J331" s="1">
        <v>1</v>
      </c>
      <c r="K331" s="1" t="s">
        <v>101</v>
      </c>
      <c r="L331" s="1">
        <v>3</v>
      </c>
      <c r="M331" s="1">
        <v>3</v>
      </c>
      <c r="N331" s="3">
        <v>0.52083333333333337</v>
      </c>
      <c r="O331" s="3">
        <v>0.55555555555555558</v>
      </c>
      <c r="P331" s="1" t="s">
        <v>10</v>
      </c>
      <c r="Q331" s="1" t="s">
        <v>6</v>
      </c>
      <c r="R331" s="1" t="s">
        <v>7</v>
      </c>
      <c r="S331" s="1">
        <v>305</v>
      </c>
      <c r="T331" s="1" t="s">
        <v>93</v>
      </c>
      <c r="U331" s="1">
        <f>IF(B331&lt;C331,C331,B331)</f>
        <v>25</v>
      </c>
      <c r="V331" s="6">
        <f>IF(B331=0,C331/U331,C331/B331)</f>
        <v>1</v>
      </c>
      <c r="W331" s="1"/>
      <c r="X331" s="3">
        <f>O331-N331</f>
        <v>3.472222222222221E-2</v>
      </c>
      <c r="Y331" s="1">
        <f>IFERROR(FIND(Y$3,$Q331),"")</f>
        <v>1</v>
      </c>
      <c r="Z331" s="1" t="str">
        <f>IFERROR(FIND(Z$3,$Q331),"")</f>
        <v/>
      </c>
      <c r="AA331" s="1">
        <f>IFERROR(FIND(AA$3,$Q331),"")</f>
        <v>2</v>
      </c>
      <c r="AB331" s="1" t="str">
        <f>IFERROR(FIND(AB$3,$Q331),"")</f>
        <v/>
      </c>
      <c r="AC331" s="1">
        <f>IFERROR(FIND(AC$3,$Q331),"")</f>
        <v>3</v>
      </c>
      <c r="AD331" s="1" t="str">
        <f>IFERROR(FIND(AD$3,$Q331),"")</f>
        <v/>
      </c>
      <c r="AE331" s="1">
        <f>COUNT(Y331:AD331)</f>
        <v>3</v>
      </c>
      <c r="AF331" s="1">
        <f t="shared" si="5"/>
        <v>300</v>
      </c>
      <c r="AG331" s="1"/>
      <c r="AH331" s="1"/>
      <c r="AI331" s="1"/>
      <c r="AJ331" s="1"/>
      <c r="AK331" s="1"/>
    </row>
    <row r="332" spans="1:37" x14ac:dyDescent="0.3">
      <c r="A332" s="2">
        <v>177</v>
      </c>
      <c r="B332" s="2">
        <v>15</v>
      </c>
      <c r="C332" s="2">
        <v>10</v>
      </c>
      <c r="D332" s="4"/>
      <c r="E332" s="1">
        <v>4636</v>
      </c>
      <c r="F332" s="1" t="s">
        <v>3</v>
      </c>
      <c r="G332" s="1" t="s">
        <v>209</v>
      </c>
      <c r="H332" s="1">
        <v>346</v>
      </c>
      <c r="I332" s="1"/>
      <c r="J332" s="1">
        <v>1</v>
      </c>
      <c r="K332" s="1" t="s">
        <v>238</v>
      </c>
      <c r="L332" s="1">
        <v>3</v>
      </c>
      <c r="M332" s="1">
        <v>3</v>
      </c>
      <c r="N332" s="3">
        <v>0.375</v>
      </c>
      <c r="O332" s="3">
        <v>0.40972222222222227</v>
      </c>
      <c r="P332" s="1" t="s">
        <v>564</v>
      </c>
      <c r="Q332" s="1" t="s">
        <v>6</v>
      </c>
      <c r="R332" s="1" t="s">
        <v>197</v>
      </c>
      <c r="S332" s="1">
        <v>110</v>
      </c>
      <c r="T332" s="1" t="s">
        <v>213</v>
      </c>
      <c r="U332" s="1">
        <f>IF(B332&lt;C332,C332,B332)</f>
        <v>15</v>
      </c>
      <c r="V332" s="6">
        <f>IF(B332=0,C332/U332,C332/B332)</f>
        <v>0.66666666666666663</v>
      </c>
      <c r="W332" s="1"/>
      <c r="X332" s="3">
        <f>O332-N332</f>
        <v>3.4722222222222265E-2</v>
      </c>
      <c r="Y332" s="1">
        <f>IFERROR(FIND(Y$3,$Q332),"")</f>
        <v>1</v>
      </c>
      <c r="Z332" s="1" t="str">
        <f>IFERROR(FIND(Z$3,$Q332),"")</f>
        <v/>
      </c>
      <c r="AA332" s="1">
        <f>IFERROR(FIND(AA$3,$Q332),"")</f>
        <v>2</v>
      </c>
      <c r="AB332" s="1" t="str">
        <f>IFERROR(FIND(AB$3,$Q332),"")</f>
        <v/>
      </c>
      <c r="AC332" s="1">
        <f>IFERROR(FIND(AC$3,$Q332),"")</f>
        <v>3</v>
      </c>
      <c r="AD332" s="1" t="str">
        <f>IFERROR(FIND(AD$3,$Q332),"")</f>
        <v/>
      </c>
      <c r="AE332" s="1">
        <f>COUNT(Y332:AD332)</f>
        <v>3</v>
      </c>
      <c r="AF332" s="1">
        <f t="shared" si="5"/>
        <v>300</v>
      </c>
      <c r="AG332" s="1"/>
      <c r="AH332" s="1"/>
      <c r="AI332" s="1"/>
      <c r="AJ332" s="1"/>
      <c r="AK332" s="1"/>
    </row>
    <row r="333" spans="1:37" x14ac:dyDescent="0.3">
      <c r="A333" s="2">
        <v>242</v>
      </c>
      <c r="B333" s="2">
        <v>25</v>
      </c>
      <c r="C333" s="2">
        <v>25</v>
      </c>
      <c r="D333" s="4" t="s">
        <v>9</v>
      </c>
      <c r="E333" s="1">
        <v>4811</v>
      </c>
      <c r="F333" s="1" t="s">
        <v>3</v>
      </c>
      <c r="G333" s="1" t="s">
        <v>305</v>
      </c>
      <c r="H333" s="1">
        <v>348</v>
      </c>
      <c r="I333" s="1"/>
      <c r="J333" s="1">
        <v>1</v>
      </c>
      <c r="K333" s="1" t="s">
        <v>316</v>
      </c>
      <c r="L333" s="1">
        <v>3</v>
      </c>
      <c r="M333" s="1">
        <v>3</v>
      </c>
      <c r="N333" s="3">
        <v>0.45833333333333331</v>
      </c>
      <c r="O333" s="3">
        <v>0.51388888888888895</v>
      </c>
      <c r="P333" s="1" t="s">
        <v>10</v>
      </c>
      <c r="Q333" s="1" t="s">
        <v>54</v>
      </c>
      <c r="R333" s="1" t="s">
        <v>146</v>
      </c>
      <c r="S333" s="1">
        <v>311</v>
      </c>
      <c r="T333" s="1" t="s">
        <v>317</v>
      </c>
      <c r="U333" s="1">
        <f>IF(B333&lt;C333,C333,B333)</f>
        <v>25</v>
      </c>
      <c r="V333" s="6">
        <f>IF(B333=0,C333/U333,C333/B333)</f>
        <v>1</v>
      </c>
      <c r="W333" s="1" t="s">
        <v>592</v>
      </c>
      <c r="X333" s="3">
        <f>O333-N333</f>
        <v>5.5555555555555636E-2</v>
      </c>
      <c r="Y333" s="1">
        <f>IFERROR(FIND(Y$3,$Q333),"")</f>
        <v>1</v>
      </c>
      <c r="Z333" s="1"/>
      <c r="AA333" s="1" t="str">
        <f>IFERROR(FIND(AA$3,$Q333),"")</f>
        <v/>
      </c>
      <c r="AB333" s="1">
        <f>IFERROR(FIND(AB$3,$Q333),"")</f>
        <v>2</v>
      </c>
      <c r="AC333" s="1" t="str">
        <f>IFERROR(FIND(AC$3,$Q333),"")</f>
        <v/>
      </c>
      <c r="AD333" s="1" t="str">
        <f>IFERROR(FIND(AD$3,$Q333),"")</f>
        <v/>
      </c>
      <c r="AE333" s="1">
        <f>COUNT(Y333:AD333)</f>
        <v>2</v>
      </c>
      <c r="AF333" s="1">
        <f t="shared" si="5"/>
        <v>300</v>
      </c>
      <c r="AG333" s="1" t="s">
        <v>590</v>
      </c>
      <c r="AH333" s="1" t="s">
        <v>598</v>
      </c>
      <c r="AI333" s="1" t="s">
        <v>598</v>
      </c>
      <c r="AJ333" s="1"/>
      <c r="AK333" s="1"/>
    </row>
    <row r="334" spans="1:37" x14ac:dyDescent="0.3">
      <c r="A334" s="2">
        <v>243</v>
      </c>
      <c r="B334" s="2">
        <v>25</v>
      </c>
      <c r="C334" s="2">
        <v>24</v>
      </c>
      <c r="D334" s="4"/>
      <c r="E334" s="1">
        <v>5112</v>
      </c>
      <c r="F334" s="1" t="s">
        <v>3</v>
      </c>
      <c r="G334" s="1" t="s">
        <v>305</v>
      </c>
      <c r="H334" s="1">
        <v>348</v>
      </c>
      <c r="I334" s="1"/>
      <c r="J334" s="1">
        <v>2</v>
      </c>
      <c r="K334" s="1" t="s">
        <v>316</v>
      </c>
      <c r="L334" s="1">
        <v>3</v>
      </c>
      <c r="M334" s="1">
        <v>3</v>
      </c>
      <c r="N334" s="3">
        <v>0.45833333333333331</v>
      </c>
      <c r="O334" s="3">
        <v>0.51388888888888895</v>
      </c>
      <c r="P334" s="1" t="s">
        <v>10</v>
      </c>
      <c r="Q334" s="1" t="s">
        <v>68</v>
      </c>
      <c r="R334" s="1" t="s">
        <v>146</v>
      </c>
      <c r="S334" s="1">
        <v>311</v>
      </c>
      <c r="T334" s="1" t="s">
        <v>317</v>
      </c>
      <c r="U334" s="1">
        <f>IF(B334&lt;C334,C334,B334)</f>
        <v>25</v>
      </c>
      <c r="V334" s="6">
        <f>IF(B334=0,C334/U334,C334/B334)</f>
        <v>0.96</v>
      </c>
      <c r="W334" s="1" t="s">
        <v>592</v>
      </c>
      <c r="X334" s="3">
        <f>O334-N334</f>
        <v>5.5555555555555636E-2</v>
      </c>
      <c r="Y334" s="1" t="str">
        <f>IFERROR(FIND(Y$3,$Q334),"")</f>
        <v/>
      </c>
      <c r="Z334" s="1">
        <f>IFERROR(FIND(Z$3,$Q334),"")</f>
        <v>1</v>
      </c>
      <c r="AA334" s="1" t="str">
        <f>IFERROR(FIND(AA$3,$Q334),"")</f>
        <v/>
      </c>
      <c r="AB334" s="1" t="str">
        <f>IFERROR(FIND(AB$3,$Q334),"")</f>
        <v/>
      </c>
      <c r="AC334" s="1">
        <f>IFERROR(FIND(AC$3,$Q334),"")</f>
        <v>2</v>
      </c>
      <c r="AD334" s="1" t="str">
        <f>IFERROR(FIND(AD$3,$Q334),"")</f>
        <v/>
      </c>
      <c r="AE334" s="1">
        <f>COUNT(Y334:AD334)</f>
        <v>2</v>
      </c>
      <c r="AF334" s="1">
        <f t="shared" si="5"/>
        <v>300</v>
      </c>
      <c r="AG334" s="1" t="s">
        <v>590</v>
      </c>
      <c r="AH334" s="1" t="s">
        <v>598</v>
      </c>
      <c r="AI334" s="1" t="s">
        <v>598</v>
      </c>
      <c r="AJ334" s="1"/>
      <c r="AK334" s="1"/>
    </row>
    <row r="335" spans="1:37" x14ac:dyDescent="0.3">
      <c r="A335" s="2">
        <v>244</v>
      </c>
      <c r="B335" s="2">
        <v>25</v>
      </c>
      <c r="C335" s="2">
        <v>22</v>
      </c>
      <c r="D335" s="4"/>
      <c r="E335" s="1">
        <v>4814</v>
      </c>
      <c r="F335" s="1" t="s">
        <v>3</v>
      </c>
      <c r="G335" s="1" t="s">
        <v>305</v>
      </c>
      <c r="H335" s="1">
        <v>349</v>
      </c>
      <c r="I335" s="1"/>
      <c r="J335" s="1">
        <v>1</v>
      </c>
      <c r="K335" s="1" t="s">
        <v>318</v>
      </c>
      <c r="L335" s="1">
        <v>3</v>
      </c>
      <c r="M335" s="1">
        <v>3</v>
      </c>
      <c r="N335" s="3">
        <v>0.52083333333333337</v>
      </c>
      <c r="O335" s="3">
        <v>0.57638888888888895</v>
      </c>
      <c r="P335" s="1" t="s">
        <v>10</v>
      </c>
      <c r="Q335" s="1" t="s">
        <v>15</v>
      </c>
      <c r="R335" s="1" t="s">
        <v>146</v>
      </c>
      <c r="S335" s="1">
        <v>212</v>
      </c>
      <c r="T335" s="1" t="s">
        <v>309</v>
      </c>
      <c r="U335" s="1">
        <f>IF(B335&lt;C335,C335,B335)</f>
        <v>25</v>
      </c>
      <c r="V335" s="6">
        <f>IF(B335=0,C335/U335,C335/B335)</f>
        <v>0.88</v>
      </c>
      <c r="W335" s="1"/>
      <c r="X335" s="3">
        <f>O335-N335</f>
        <v>5.555555555555558E-2</v>
      </c>
      <c r="Y335" s="1" t="str">
        <f>IFERROR(FIND(Y$3,$Q335),"")</f>
        <v/>
      </c>
      <c r="Z335" s="1">
        <f>IFERROR(FIND(Z$3,$Q335),"")</f>
        <v>1</v>
      </c>
      <c r="AA335" s="1" t="str">
        <f>IFERROR(FIND(AA$3,$Q335),"")</f>
        <v/>
      </c>
      <c r="AB335" s="1">
        <f>IFERROR(FIND(AB$3,$Q335),"")</f>
        <v>2</v>
      </c>
      <c r="AC335" s="1" t="str">
        <f>IFERROR(FIND(AC$3,$Q335),"")</f>
        <v/>
      </c>
      <c r="AD335" s="1" t="str">
        <f>IFERROR(FIND(AD$3,$Q335),"")</f>
        <v/>
      </c>
      <c r="AE335" s="1">
        <f>COUNT(Y335:AD335)</f>
        <v>2</v>
      </c>
      <c r="AF335" s="1">
        <f t="shared" si="5"/>
        <v>300</v>
      </c>
      <c r="AG335" s="1"/>
      <c r="AH335" s="1"/>
      <c r="AI335" s="1"/>
      <c r="AJ335" s="1"/>
      <c r="AK335" s="1"/>
    </row>
    <row r="336" spans="1:37" x14ac:dyDescent="0.3">
      <c r="A336" s="2">
        <v>438</v>
      </c>
      <c r="B336" s="2">
        <v>25</v>
      </c>
      <c r="C336" s="2">
        <v>17</v>
      </c>
      <c r="D336" s="4"/>
      <c r="E336" s="1">
        <v>4694</v>
      </c>
      <c r="F336" s="1" t="s">
        <v>3</v>
      </c>
      <c r="G336" s="1" t="s">
        <v>511</v>
      </c>
      <c r="H336" s="1">
        <v>350</v>
      </c>
      <c r="I336" s="1"/>
      <c r="J336" s="1">
        <v>1</v>
      </c>
      <c r="K336" s="1" t="s">
        <v>519</v>
      </c>
      <c r="L336" s="1">
        <v>3</v>
      </c>
      <c r="M336" s="1">
        <v>3</v>
      </c>
      <c r="N336" s="3">
        <v>0.33333333333333331</v>
      </c>
      <c r="O336" s="3">
        <v>0.3888888888888889</v>
      </c>
      <c r="P336" s="1" t="s">
        <v>564</v>
      </c>
      <c r="Q336" s="1" t="s">
        <v>15</v>
      </c>
      <c r="R336" s="1" t="s">
        <v>70</v>
      </c>
      <c r="S336" s="1">
        <v>480</v>
      </c>
      <c r="T336" s="1" t="s">
        <v>516</v>
      </c>
      <c r="U336" s="1">
        <f>IF(B336&lt;C336,C336,B336)</f>
        <v>25</v>
      </c>
      <c r="V336" s="6">
        <f>IF(B336=0,C336/U336,C336/B336)</f>
        <v>0.68</v>
      </c>
      <c r="W336" s="1"/>
      <c r="X336" s="3">
        <f>O336-N336</f>
        <v>5.555555555555558E-2</v>
      </c>
      <c r="Y336" s="1" t="str">
        <f>IFERROR(FIND(Y$3,$Q336),"")</f>
        <v/>
      </c>
      <c r="Z336" s="1">
        <f>IFERROR(FIND(Z$3,$Q336),"")</f>
        <v>1</v>
      </c>
      <c r="AA336" s="1" t="str">
        <f>IFERROR(FIND(AA$3,$Q336),"")</f>
        <v/>
      </c>
      <c r="AB336" s="1">
        <f>IFERROR(FIND(AB$3,$Q336),"")</f>
        <v>2</v>
      </c>
      <c r="AC336" s="1" t="str">
        <f>IFERROR(FIND(AC$3,$Q336),"")</f>
        <v/>
      </c>
      <c r="AD336" s="1" t="str">
        <f>IFERROR(FIND(AD$3,$Q336),"")</f>
        <v/>
      </c>
      <c r="AE336" s="1">
        <f>COUNT(Y336:AD336)</f>
        <v>2</v>
      </c>
      <c r="AF336" s="1">
        <f t="shared" si="5"/>
        <v>300</v>
      </c>
      <c r="AG336" s="1"/>
      <c r="AH336" s="1"/>
      <c r="AI336" s="1"/>
      <c r="AJ336" s="1"/>
      <c r="AK336" s="1"/>
    </row>
    <row r="337" spans="1:37" x14ac:dyDescent="0.3">
      <c r="A337" s="2">
        <v>66</v>
      </c>
      <c r="B337" s="2">
        <v>25</v>
      </c>
      <c r="C337" s="2">
        <v>20</v>
      </c>
      <c r="D337" s="4"/>
      <c r="E337" s="1">
        <v>4242</v>
      </c>
      <c r="F337" s="1" t="s">
        <v>3</v>
      </c>
      <c r="G337" s="1" t="s">
        <v>89</v>
      </c>
      <c r="H337" s="1">
        <v>350</v>
      </c>
      <c r="I337" s="1"/>
      <c r="J337" s="1">
        <v>2</v>
      </c>
      <c r="K337" s="1" t="s">
        <v>102</v>
      </c>
      <c r="L337" s="1">
        <v>3</v>
      </c>
      <c r="M337" s="1">
        <v>3</v>
      </c>
      <c r="N337" s="3">
        <v>0.375</v>
      </c>
      <c r="O337" s="3">
        <v>0.40972222222222227</v>
      </c>
      <c r="P337" s="1" t="s">
        <v>564</v>
      </c>
      <c r="Q337" s="1" t="s">
        <v>6</v>
      </c>
      <c r="R337" s="1" t="s">
        <v>26</v>
      </c>
      <c r="S337" s="1">
        <v>102</v>
      </c>
      <c r="T337" s="1" t="s">
        <v>103</v>
      </c>
      <c r="U337" s="1">
        <f>IF(B337&lt;C337,C337,B337)</f>
        <v>25</v>
      </c>
      <c r="V337" s="6">
        <f>IF(B337=0,C337/U337,C337/B337)</f>
        <v>0.8</v>
      </c>
      <c r="W337" s="1"/>
      <c r="X337" s="3">
        <f>O337-N337</f>
        <v>3.4722222222222265E-2</v>
      </c>
      <c r="Y337" s="1">
        <f>IFERROR(FIND(Y$3,$Q337),"")</f>
        <v>1</v>
      </c>
      <c r="Z337" s="1" t="str">
        <f>IFERROR(FIND(Z$3,$Q337),"")</f>
        <v/>
      </c>
      <c r="AA337" s="1">
        <f>IFERROR(FIND(AA$3,$Q337),"")</f>
        <v>2</v>
      </c>
      <c r="AB337" s="1" t="str">
        <f>IFERROR(FIND(AB$3,$Q337),"")</f>
        <v/>
      </c>
      <c r="AC337" s="1">
        <f>IFERROR(FIND(AC$3,$Q337),"")</f>
        <v>3</v>
      </c>
      <c r="AD337" s="1" t="str">
        <f>IFERROR(FIND(AD$3,$Q337),"")</f>
        <v/>
      </c>
      <c r="AE337" s="1">
        <f>COUNT(Y337:AD337)</f>
        <v>3</v>
      </c>
      <c r="AF337" s="1">
        <f t="shared" si="5"/>
        <v>300</v>
      </c>
      <c r="AG337" s="1"/>
      <c r="AH337" s="1"/>
      <c r="AI337" s="1"/>
      <c r="AJ337" s="1"/>
      <c r="AK337" s="1"/>
    </row>
    <row r="338" spans="1:37" x14ac:dyDescent="0.3">
      <c r="A338" s="2">
        <v>67</v>
      </c>
      <c r="B338" s="2">
        <v>25</v>
      </c>
      <c r="C338" s="2">
        <v>18</v>
      </c>
      <c r="D338" s="4"/>
      <c r="E338" s="1">
        <v>4243</v>
      </c>
      <c r="F338" s="1" t="s">
        <v>3</v>
      </c>
      <c r="G338" s="1" t="s">
        <v>89</v>
      </c>
      <c r="H338" s="1">
        <v>350</v>
      </c>
      <c r="I338" s="1"/>
      <c r="J338" s="1">
        <v>3</v>
      </c>
      <c r="K338" s="1" t="s">
        <v>102</v>
      </c>
      <c r="L338" s="1">
        <v>3</v>
      </c>
      <c r="M338" s="1">
        <v>3</v>
      </c>
      <c r="N338" s="3">
        <v>0.41666666666666669</v>
      </c>
      <c r="O338" s="3">
        <v>0.4513888888888889</v>
      </c>
      <c r="P338" s="1" t="s">
        <v>564</v>
      </c>
      <c r="Q338" s="1" t="s">
        <v>6</v>
      </c>
      <c r="R338" s="1" t="s">
        <v>26</v>
      </c>
      <c r="S338" s="1">
        <v>102</v>
      </c>
      <c r="T338" s="1" t="s">
        <v>103</v>
      </c>
      <c r="U338" s="1">
        <f>IF(B338&lt;C338,C338,B338)</f>
        <v>25</v>
      </c>
      <c r="V338" s="6">
        <f>IF(B338=0,C338/U338,C338/B338)</f>
        <v>0.72</v>
      </c>
      <c r="W338" s="1"/>
      <c r="X338" s="3">
        <f>O338-N338</f>
        <v>3.472222222222221E-2</v>
      </c>
      <c r="Y338" s="1">
        <f>IFERROR(FIND(Y$3,$Q338),"")</f>
        <v>1</v>
      </c>
      <c r="Z338" s="1" t="str">
        <f>IFERROR(FIND(Z$3,$Q338),"")</f>
        <v/>
      </c>
      <c r="AA338" s="1">
        <f>IFERROR(FIND(AA$3,$Q338),"")</f>
        <v>2</v>
      </c>
      <c r="AB338" s="1" t="str">
        <f>IFERROR(FIND(AB$3,$Q338),"")</f>
        <v/>
      </c>
      <c r="AC338" s="1">
        <f>IFERROR(FIND(AC$3,$Q338),"")</f>
        <v>3</v>
      </c>
      <c r="AD338" s="1" t="str">
        <f>IFERROR(FIND(AD$3,$Q338),"")</f>
        <v/>
      </c>
      <c r="AE338" s="1">
        <f>COUNT(Y338:AD338)</f>
        <v>3</v>
      </c>
      <c r="AF338" s="1">
        <f t="shared" si="5"/>
        <v>300</v>
      </c>
      <c r="AG338" s="1"/>
      <c r="AH338" s="1"/>
      <c r="AI338" s="1"/>
      <c r="AJ338" s="1"/>
      <c r="AK338" s="1"/>
    </row>
    <row r="339" spans="1:37" x14ac:dyDescent="0.3">
      <c r="A339" s="2">
        <v>248</v>
      </c>
      <c r="B339" s="2">
        <v>50</v>
      </c>
      <c r="C339" s="2">
        <v>26</v>
      </c>
      <c r="D339" s="4"/>
      <c r="E339" s="1">
        <v>4816</v>
      </c>
      <c r="F339" s="1" t="s">
        <v>3</v>
      </c>
      <c r="G339" s="1" t="s">
        <v>320</v>
      </c>
      <c r="H339" s="1">
        <v>350</v>
      </c>
      <c r="I339" s="1"/>
      <c r="J339" s="1">
        <v>1</v>
      </c>
      <c r="K339" s="1" t="s">
        <v>322</v>
      </c>
      <c r="L339" s="1">
        <v>1</v>
      </c>
      <c r="M339" s="1">
        <v>1</v>
      </c>
      <c r="N339" s="3">
        <v>0.45833333333333331</v>
      </c>
      <c r="O339" s="3">
        <v>0.49305555555555558</v>
      </c>
      <c r="P339" s="1" t="s">
        <v>564</v>
      </c>
      <c r="Q339" s="1" t="s">
        <v>25</v>
      </c>
      <c r="R339" s="1" t="s">
        <v>146</v>
      </c>
      <c r="S339" s="1">
        <v>512</v>
      </c>
      <c r="T339" s="1" t="s">
        <v>323</v>
      </c>
      <c r="U339" s="1">
        <f>IF(B339&lt;C339,C339,B339)</f>
        <v>50</v>
      </c>
      <c r="V339" s="6">
        <f>IF(B339=0,C339/U339,C339/B339)</f>
        <v>0.52</v>
      </c>
      <c r="W339" s="1"/>
      <c r="X339" s="3">
        <f>O339-N339</f>
        <v>3.4722222222222265E-2</v>
      </c>
      <c r="Y339" s="1">
        <f>IFERROR(FIND(Y$3,$Q339),"")</f>
        <v>1</v>
      </c>
      <c r="Z339" s="1" t="str">
        <f>IFERROR(FIND(Z$3,$Q339),"")</f>
        <v/>
      </c>
      <c r="AA339" s="1" t="str">
        <f>IFERROR(FIND(AA$3,$Q339),"")</f>
        <v/>
      </c>
      <c r="AB339" s="1" t="str">
        <f>IFERROR(FIND(AB$3,$Q339),"")</f>
        <v/>
      </c>
      <c r="AC339" s="1" t="str">
        <f>IFERROR(FIND(AC$3,$Q339),"")</f>
        <v/>
      </c>
      <c r="AD339" s="1" t="str">
        <f>IFERROR(FIND(AD$3,$Q339),"")</f>
        <v/>
      </c>
      <c r="AE339" s="1">
        <f>COUNT(Y339:AD339)</f>
        <v>1</v>
      </c>
      <c r="AF339" s="1">
        <f t="shared" si="5"/>
        <v>300</v>
      </c>
      <c r="AG339" s="1"/>
      <c r="AH339" s="1"/>
      <c r="AI339" s="1"/>
      <c r="AJ339" s="1"/>
      <c r="AK339" s="1"/>
    </row>
    <row r="340" spans="1:37" x14ac:dyDescent="0.3">
      <c r="A340" s="2">
        <v>65</v>
      </c>
      <c r="B340" s="2">
        <v>25</v>
      </c>
      <c r="C340" s="2">
        <v>15</v>
      </c>
      <c r="D340" s="4"/>
      <c r="E340" s="1">
        <v>4237</v>
      </c>
      <c r="F340" s="1" t="s">
        <v>3</v>
      </c>
      <c r="G340" s="1" t="s">
        <v>89</v>
      </c>
      <c r="H340" s="1">
        <v>350</v>
      </c>
      <c r="I340" s="1"/>
      <c r="J340" s="1">
        <v>1</v>
      </c>
      <c r="K340" s="1" t="s">
        <v>102</v>
      </c>
      <c r="L340" s="1">
        <v>3</v>
      </c>
      <c r="M340" s="1">
        <v>3</v>
      </c>
      <c r="N340" s="3">
        <v>0.75</v>
      </c>
      <c r="O340" s="3">
        <v>0.875</v>
      </c>
      <c r="P340" s="1" t="s">
        <v>10</v>
      </c>
      <c r="Q340" s="1" t="s">
        <v>25</v>
      </c>
      <c r="R340" s="1" t="s">
        <v>7</v>
      </c>
      <c r="S340" s="1">
        <v>333</v>
      </c>
      <c r="T340" s="1" t="s">
        <v>95</v>
      </c>
      <c r="U340" s="1">
        <f>IF(B340&lt;C340,C340,B340)</f>
        <v>25</v>
      </c>
      <c r="V340" s="6">
        <f>IF(B340=0,C340/U340,C340/B340)</f>
        <v>0.6</v>
      </c>
      <c r="W340" s="1"/>
      <c r="X340" s="3">
        <f>O340-N340</f>
        <v>0.125</v>
      </c>
      <c r="Y340" s="1">
        <f>IFERROR(FIND(Y$3,$Q340),"")</f>
        <v>1</v>
      </c>
      <c r="Z340" s="1" t="str">
        <f>IFERROR(FIND(Z$3,$Q340),"")</f>
        <v/>
      </c>
      <c r="AA340" s="1" t="str">
        <f>IFERROR(FIND(AA$3,$Q340),"")</f>
        <v/>
      </c>
      <c r="AB340" s="1" t="str">
        <f>IFERROR(FIND(AB$3,$Q340),"")</f>
        <v/>
      </c>
      <c r="AC340" s="1" t="str">
        <f>IFERROR(FIND(AC$3,$Q340),"")</f>
        <v/>
      </c>
      <c r="AD340" s="1" t="str">
        <f>IFERROR(FIND(AD$3,$Q340),"")</f>
        <v/>
      </c>
      <c r="AE340" s="1">
        <f>COUNT(Y340:AD340)</f>
        <v>1</v>
      </c>
      <c r="AF340" s="1">
        <f t="shared" si="5"/>
        <v>300</v>
      </c>
      <c r="AG340" s="1"/>
      <c r="AH340" s="1"/>
      <c r="AI340" s="1"/>
      <c r="AJ340" s="1"/>
      <c r="AK340" s="1"/>
    </row>
    <row r="341" spans="1:37" x14ac:dyDescent="0.3">
      <c r="A341" s="2">
        <v>68</v>
      </c>
      <c r="B341" s="2">
        <v>25</v>
      </c>
      <c r="C341" s="2">
        <v>23</v>
      </c>
      <c r="D341" s="4"/>
      <c r="E341" s="1">
        <v>4228</v>
      </c>
      <c r="F341" s="1" t="s">
        <v>3</v>
      </c>
      <c r="G341" s="1" t="s">
        <v>89</v>
      </c>
      <c r="H341" s="1">
        <v>351</v>
      </c>
      <c r="I341" s="1"/>
      <c r="J341" s="1">
        <v>1</v>
      </c>
      <c r="K341" s="1" t="s">
        <v>104</v>
      </c>
      <c r="L341" s="1">
        <v>3</v>
      </c>
      <c r="M341" s="1">
        <v>3</v>
      </c>
      <c r="N341" s="3">
        <v>0.375</v>
      </c>
      <c r="O341" s="3">
        <v>0.40972222222222227</v>
      </c>
      <c r="P341" s="1" t="s">
        <v>564</v>
      </c>
      <c r="Q341" s="1" t="s">
        <v>6</v>
      </c>
      <c r="R341" s="1" t="s">
        <v>7</v>
      </c>
      <c r="S341" s="1">
        <v>303</v>
      </c>
      <c r="T341" s="1" t="s">
        <v>97</v>
      </c>
      <c r="U341" s="1">
        <f>IF(B341&lt;C341,C341,B341)</f>
        <v>25</v>
      </c>
      <c r="V341" s="6">
        <f>IF(B341=0,C341/U341,C341/B341)</f>
        <v>0.92</v>
      </c>
      <c r="W341" s="1"/>
      <c r="X341" s="3">
        <f>O341-N341</f>
        <v>3.4722222222222265E-2</v>
      </c>
      <c r="Y341" s="1">
        <f>IFERROR(FIND(Y$3,$Q341),"")</f>
        <v>1</v>
      </c>
      <c r="Z341" s="1" t="str">
        <f>IFERROR(FIND(Z$3,$Q341),"")</f>
        <v/>
      </c>
      <c r="AA341" s="1">
        <f>IFERROR(FIND(AA$3,$Q341),"")</f>
        <v>2</v>
      </c>
      <c r="AB341" s="1" t="str">
        <f>IFERROR(FIND(AB$3,$Q341),"")</f>
        <v/>
      </c>
      <c r="AC341" s="1">
        <f>IFERROR(FIND(AC$3,$Q341),"")</f>
        <v>3</v>
      </c>
      <c r="AD341" s="1" t="str">
        <f>IFERROR(FIND(AD$3,$Q341),"")</f>
        <v/>
      </c>
      <c r="AE341" s="1">
        <f>COUNT(Y341:AD341)</f>
        <v>3</v>
      </c>
      <c r="AF341" s="1">
        <f t="shared" si="5"/>
        <v>300</v>
      </c>
      <c r="AG341" s="1"/>
      <c r="AH341" s="1"/>
      <c r="AI341" s="1"/>
      <c r="AJ341" s="1"/>
      <c r="AK341" s="1"/>
    </row>
    <row r="342" spans="1:37" x14ac:dyDescent="0.3">
      <c r="A342" s="2">
        <v>126</v>
      </c>
      <c r="B342" s="2">
        <v>25</v>
      </c>
      <c r="C342" s="2">
        <v>14</v>
      </c>
      <c r="D342" s="4"/>
      <c r="E342" s="1">
        <v>3979</v>
      </c>
      <c r="F342" s="1" t="s">
        <v>3</v>
      </c>
      <c r="G342" s="1" t="s">
        <v>144</v>
      </c>
      <c r="H342" s="1">
        <v>351</v>
      </c>
      <c r="I342" s="1"/>
      <c r="J342" s="1">
        <v>1</v>
      </c>
      <c r="K342" s="1" t="s">
        <v>169</v>
      </c>
      <c r="L342" s="1">
        <v>3</v>
      </c>
      <c r="M342" s="1">
        <v>3</v>
      </c>
      <c r="N342" s="3">
        <v>0.41666666666666669</v>
      </c>
      <c r="O342" s="3">
        <v>0.4513888888888889</v>
      </c>
      <c r="P342" s="1" t="s">
        <v>564</v>
      </c>
      <c r="Q342" s="1" t="s">
        <v>6</v>
      </c>
      <c r="R342" s="1" t="s">
        <v>146</v>
      </c>
      <c r="S342" s="1">
        <v>212</v>
      </c>
      <c r="T342" s="1" t="s">
        <v>158</v>
      </c>
      <c r="U342" s="1">
        <f>IF(B342&lt;C342,C342,B342)</f>
        <v>25</v>
      </c>
      <c r="V342" s="6">
        <f>IF(B342=0,C342/U342,C342/B342)</f>
        <v>0.56000000000000005</v>
      </c>
      <c r="W342" s="1"/>
      <c r="X342" s="3">
        <f>O342-N342</f>
        <v>3.472222222222221E-2</v>
      </c>
      <c r="Y342" s="1">
        <f>IFERROR(FIND(Y$3,$Q342),"")</f>
        <v>1</v>
      </c>
      <c r="Z342" s="1" t="str">
        <f>IFERROR(FIND(Z$3,$Q342),"")</f>
        <v/>
      </c>
      <c r="AA342" s="1">
        <f>IFERROR(FIND(AA$3,$Q342),"")</f>
        <v>2</v>
      </c>
      <c r="AB342" s="1" t="str">
        <f>IFERROR(FIND(AB$3,$Q342),"")</f>
        <v/>
      </c>
      <c r="AC342" s="1">
        <f>IFERROR(FIND(AC$3,$Q342),"")</f>
        <v>3</v>
      </c>
      <c r="AD342" s="1" t="str">
        <f>IFERROR(FIND(AD$3,$Q342),"")</f>
        <v/>
      </c>
      <c r="AE342" s="1">
        <f>COUNT(Y342:AD342)</f>
        <v>3</v>
      </c>
      <c r="AF342" s="1">
        <f t="shared" si="5"/>
        <v>300</v>
      </c>
      <c r="AG342" s="1"/>
      <c r="AH342" s="1"/>
      <c r="AI342" s="1"/>
      <c r="AJ342" s="1"/>
      <c r="AK342" s="1"/>
    </row>
    <row r="343" spans="1:37" x14ac:dyDescent="0.3">
      <c r="A343" s="2">
        <v>69</v>
      </c>
      <c r="B343" s="2">
        <v>25</v>
      </c>
      <c r="C343" s="2">
        <v>27</v>
      </c>
      <c r="D343" s="4"/>
      <c r="E343" s="1">
        <v>4241</v>
      </c>
      <c r="F343" s="1" t="s">
        <v>3</v>
      </c>
      <c r="G343" s="1" t="s">
        <v>89</v>
      </c>
      <c r="H343" s="1">
        <v>352</v>
      </c>
      <c r="I343" s="1"/>
      <c r="J343" s="1">
        <v>1</v>
      </c>
      <c r="K343" s="1" t="s">
        <v>105</v>
      </c>
      <c r="L343" s="1">
        <v>3</v>
      </c>
      <c r="M343" s="1">
        <v>3</v>
      </c>
      <c r="N343" s="3">
        <v>0.33333333333333331</v>
      </c>
      <c r="O343" s="3">
        <v>0.36805555555555558</v>
      </c>
      <c r="P343" s="1" t="s">
        <v>564</v>
      </c>
      <c r="Q343" s="1" t="s">
        <v>6</v>
      </c>
      <c r="R343" s="1" t="s">
        <v>26</v>
      </c>
      <c r="S343" s="1">
        <v>102</v>
      </c>
      <c r="T343" s="1" t="s">
        <v>103</v>
      </c>
      <c r="U343" s="1">
        <f>IF(B343&lt;C343,C343,B343)</f>
        <v>27</v>
      </c>
      <c r="V343" s="6">
        <f>IF(B343=0,C343/U343,C343/B343)</f>
        <v>1.08</v>
      </c>
      <c r="W343" s="1"/>
      <c r="X343" s="3">
        <f>O343-N343</f>
        <v>3.4722222222222265E-2</v>
      </c>
      <c r="Y343" s="1">
        <f>IFERROR(FIND(Y$3,$Q343),"")</f>
        <v>1</v>
      </c>
      <c r="Z343" s="1" t="str">
        <f>IFERROR(FIND(Z$3,$Q343),"")</f>
        <v/>
      </c>
      <c r="AA343" s="1">
        <f>IFERROR(FIND(AA$3,$Q343),"")</f>
        <v>2</v>
      </c>
      <c r="AB343" s="1" t="str">
        <f>IFERROR(FIND(AB$3,$Q343),"")</f>
        <v/>
      </c>
      <c r="AC343" s="1">
        <f>IFERROR(FIND(AC$3,$Q343),"")</f>
        <v>3</v>
      </c>
      <c r="AD343" s="1" t="str">
        <f>IFERROR(FIND(AD$3,$Q343),"")</f>
        <v/>
      </c>
      <c r="AE343" s="1">
        <f>COUNT(Y343:AD343)</f>
        <v>3</v>
      </c>
      <c r="AF343" s="1">
        <f t="shared" si="5"/>
        <v>300</v>
      </c>
      <c r="AG343" s="1"/>
      <c r="AH343" s="1"/>
      <c r="AI343" s="1"/>
      <c r="AJ343" s="1"/>
      <c r="AK343" s="1"/>
    </row>
    <row r="344" spans="1:37" x14ac:dyDescent="0.3">
      <c r="A344" s="2">
        <v>195</v>
      </c>
      <c r="B344" s="2">
        <v>16</v>
      </c>
      <c r="C344" s="2">
        <v>17</v>
      </c>
      <c r="D344" s="4"/>
      <c r="E344" s="1">
        <v>4349</v>
      </c>
      <c r="F344" s="1" t="s">
        <v>3</v>
      </c>
      <c r="G344" s="1" t="s">
        <v>251</v>
      </c>
      <c r="H344" s="1">
        <v>352</v>
      </c>
      <c r="I344" s="1"/>
      <c r="J344" s="1">
        <v>2</v>
      </c>
      <c r="K344" s="1" t="s">
        <v>258</v>
      </c>
      <c r="L344" s="1">
        <v>1</v>
      </c>
      <c r="M344" s="1">
        <v>1</v>
      </c>
      <c r="N344" s="3">
        <v>0.375</v>
      </c>
      <c r="O344" s="3">
        <v>0.49305555555555558</v>
      </c>
      <c r="P344" s="1" t="s">
        <v>564</v>
      </c>
      <c r="Q344" s="1" t="s">
        <v>2</v>
      </c>
      <c r="R344" s="1" t="s">
        <v>58</v>
      </c>
      <c r="S344" s="1">
        <v>231</v>
      </c>
      <c r="T344" s="1" t="s">
        <v>259</v>
      </c>
      <c r="U344" s="1">
        <f>IF(B344&lt;C344,C344,B344)</f>
        <v>17</v>
      </c>
      <c r="V344" s="6">
        <f>IF(B344=0,C344/U344,C344/B344)</f>
        <v>1.0625</v>
      </c>
      <c r="W344" s="1"/>
      <c r="X344" s="3">
        <f>O344-N344</f>
        <v>0.11805555555555558</v>
      </c>
      <c r="Y344" s="1" t="str">
        <f>IFERROR(FIND(Y$3,$Q344),"")</f>
        <v/>
      </c>
      <c r="Z344" s="1">
        <f>IFERROR(FIND(Z$3,$Q344),"")</f>
        <v>1</v>
      </c>
      <c r="AA344" s="1" t="str">
        <f>IFERROR(FIND(AA$3,$Q344),"")</f>
        <v/>
      </c>
      <c r="AB344" s="1" t="str">
        <f>IFERROR(FIND(AB$3,$Q344),"")</f>
        <v/>
      </c>
      <c r="AC344" s="1" t="str">
        <f>IFERROR(FIND(AC$3,$Q344),"")</f>
        <v/>
      </c>
      <c r="AD344" s="1" t="str">
        <f>IFERROR(FIND(AD$3,$Q344),"")</f>
        <v/>
      </c>
      <c r="AE344" s="1">
        <f>COUNT(Y344:AD344)</f>
        <v>1</v>
      </c>
      <c r="AF344" s="1">
        <f t="shared" si="5"/>
        <v>300</v>
      </c>
      <c r="AG344" s="1"/>
      <c r="AH344" s="1"/>
      <c r="AI344" s="1"/>
      <c r="AJ344" s="1"/>
      <c r="AK344" s="1"/>
    </row>
    <row r="345" spans="1:37" x14ac:dyDescent="0.3">
      <c r="A345" s="2">
        <v>194</v>
      </c>
      <c r="B345" s="2">
        <v>16</v>
      </c>
      <c r="C345" s="2">
        <v>14</v>
      </c>
      <c r="D345" s="4"/>
      <c r="E345" s="1">
        <v>4348</v>
      </c>
      <c r="F345" s="1" t="s">
        <v>3</v>
      </c>
      <c r="G345" s="1" t="s">
        <v>251</v>
      </c>
      <c r="H345" s="1">
        <v>352</v>
      </c>
      <c r="I345" s="1"/>
      <c r="J345" s="1">
        <v>1</v>
      </c>
      <c r="K345" s="1" t="s">
        <v>258</v>
      </c>
      <c r="L345" s="1">
        <v>1</v>
      </c>
      <c r="M345" s="1">
        <v>1</v>
      </c>
      <c r="N345" s="3">
        <v>0.58333333333333337</v>
      </c>
      <c r="O345" s="3">
        <v>0.70138888888888884</v>
      </c>
      <c r="P345" s="1" t="s">
        <v>10</v>
      </c>
      <c r="Q345" s="1" t="s">
        <v>2</v>
      </c>
      <c r="R345" s="1" t="s">
        <v>58</v>
      </c>
      <c r="S345" s="1">
        <v>231</v>
      </c>
      <c r="T345" s="1" t="s">
        <v>189</v>
      </c>
      <c r="U345" s="1">
        <f>IF(B345&lt;C345,C345,B345)</f>
        <v>16</v>
      </c>
      <c r="V345" s="6">
        <f>IF(B345=0,C345/U345,C345/B345)</f>
        <v>0.875</v>
      </c>
      <c r="W345" s="1"/>
      <c r="X345" s="3">
        <f>O345-N345</f>
        <v>0.11805555555555547</v>
      </c>
      <c r="Y345" s="1" t="str">
        <f>IFERROR(FIND(Y$3,$Q345),"")</f>
        <v/>
      </c>
      <c r="Z345" s="1">
        <f>IFERROR(FIND(Z$3,$Q345),"")</f>
        <v>1</v>
      </c>
      <c r="AA345" s="1" t="str">
        <f>IFERROR(FIND(AA$3,$Q345),"")</f>
        <v/>
      </c>
      <c r="AB345" s="1" t="str">
        <f>IFERROR(FIND(AB$3,$Q345),"")</f>
        <v/>
      </c>
      <c r="AC345" s="1" t="str">
        <f>IFERROR(FIND(AC$3,$Q345),"")</f>
        <v/>
      </c>
      <c r="AD345" s="1" t="str">
        <f>IFERROR(FIND(AD$3,$Q345),"")</f>
        <v/>
      </c>
      <c r="AE345" s="1">
        <f>COUNT(Y345:AD345)</f>
        <v>1</v>
      </c>
      <c r="AF345" s="1">
        <f t="shared" si="5"/>
        <v>300</v>
      </c>
      <c r="AG345" s="1"/>
      <c r="AH345" s="1"/>
      <c r="AI345" s="1"/>
      <c r="AJ345" s="1"/>
      <c r="AK345" s="1"/>
    </row>
    <row r="346" spans="1:37" x14ac:dyDescent="0.3">
      <c r="A346" s="2">
        <v>178</v>
      </c>
      <c r="B346" s="2">
        <v>15</v>
      </c>
      <c r="C346" s="2">
        <v>14</v>
      </c>
      <c r="D346" s="4"/>
      <c r="E346" s="1">
        <v>4637</v>
      </c>
      <c r="F346" s="1" t="s">
        <v>3</v>
      </c>
      <c r="G346" s="1" t="s">
        <v>209</v>
      </c>
      <c r="H346" s="1">
        <v>357</v>
      </c>
      <c r="I346" s="1"/>
      <c r="J346" s="1">
        <v>1</v>
      </c>
      <c r="K346" s="1" t="s">
        <v>239</v>
      </c>
      <c r="L346" s="1">
        <v>3</v>
      </c>
      <c r="M346" s="1">
        <v>3</v>
      </c>
      <c r="N346" s="3">
        <v>0.52083333333333337</v>
      </c>
      <c r="O346" s="3">
        <v>0.57638888888888895</v>
      </c>
      <c r="P346" s="1" t="s">
        <v>10</v>
      </c>
      <c r="Q346" s="1" t="s">
        <v>15</v>
      </c>
      <c r="R346" s="1" t="s">
        <v>197</v>
      </c>
      <c r="S346" s="1">
        <v>143</v>
      </c>
      <c r="T346" s="1" t="s">
        <v>224</v>
      </c>
      <c r="U346" s="1">
        <f>IF(B346&lt;C346,C346,B346)</f>
        <v>15</v>
      </c>
      <c r="V346" s="6">
        <f>IF(B346=0,C346/U346,C346/B346)</f>
        <v>0.93333333333333335</v>
      </c>
      <c r="W346" s="1"/>
      <c r="X346" s="3">
        <f>O346-N346</f>
        <v>5.555555555555558E-2</v>
      </c>
      <c r="Y346" s="1" t="str">
        <f>IFERROR(FIND(Y$3,$Q346),"")</f>
        <v/>
      </c>
      <c r="Z346" s="1">
        <f>IFERROR(FIND(Z$3,$Q346),"")</f>
        <v>1</v>
      </c>
      <c r="AA346" s="1" t="str">
        <f>IFERROR(FIND(AA$3,$Q346),"")</f>
        <v/>
      </c>
      <c r="AB346" s="1">
        <f>IFERROR(FIND(AB$3,$Q346),"")</f>
        <v>2</v>
      </c>
      <c r="AC346" s="1" t="str">
        <f>IFERROR(FIND(AC$3,$Q346),"")</f>
        <v/>
      </c>
      <c r="AD346" s="1" t="str">
        <f>IFERROR(FIND(AD$3,$Q346),"")</f>
        <v/>
      </c>
      <c r="AE346" s="1">
        <f>COUNT(Y346:AD346)</f>
        <v>2</v>
      </c>
      <c r="AF346" s="1">
        <f t="shared" si="5"/>
        <v>300</v>
      </c>
      <c r="AG346" s="1"/>
      <c r="AH346" s="1"/>
      <c r="AI346" s="1"/>
      <c r="AJ346" s="1"/>
      <c r="AK346" s="1"/>
    </row>
    <row r="347" spans="1:37" x14ac:dyDescent="0.3">
      <c r="A347" s="2">
        <v>70</v>
      </c>
      <c r="B347" s="2">
        <v>25</v>
      </c>
      <c r="C347" s="2">
        <v>9</v>
      </c>
      <c r="D347" s="4"/>
      <c r="E347" s="1">
        <v>4229</v>
      </c>
      <c r="F347" s="1" t="s">
        <v>3</v>
      </c>
      <c r="G347" s="1" t="s">
        <v>89</v>
      </c>
      <c r="H347" s="1">
        <v>358</v>
      </c>
      <c r="I347" s="1"/>
      <c r="J347" s="1">
        <v>1</v>
      </c>
      <c r="K347" s="1" t="s">
        <v>106</v>
      </c>
      <c r="L347" s="1">
        <v>3</v>
      </c>
      <c r="M347" s="1">
        <v>3</v>
      </c>
      <c r="N347" s="3">
        <v>0.45833333333333331</v>
      </c>
      <c r="O347" s="3">
        <v>0.51388888888888895</v>
      </c>
      <c r="P347" s="1" t="s">
        <v>10</v>
      </c>
      <c r="Q347" s="1" t="s">
        <v>54</v>
      </c>
      <c r="R347" s="1" t="s">
        <v>7</v>
      </c>
      <c r="S347" s="1">
        <v>334</v>
      </c>
      <c r="T347" s="1" t="s">
        <v>97</v>
      </c>
      <c r="U347" s="1">
        <f>IF(B347&lt;C347,C347,B347)</f>
        <v>25</v>
      </c>
      <c r="V347" s="6">
        <f>IF(B347=0,C347/U347,C347/B347)</f>
        <v>0.36</v>
      </c>
      <c r="W347" s="1"/>
      <c r="X347" s="3">
        <f>O347-N347</f>
        <v>5.5555555555555636E-2</v>
      </c>
      <c r="Y347" s="1">
        <f>IFERROR(FIND(Y$3,$Q347),"")</f>
        <v>1</v>
      </c>
      <c r="Z347" s="1"/>
      <c r="AA347" s="1" t="str">
        <f>IFERROR(FIND(AA$3,$Q347),"")</f>
        <v/>
      </c>
      <c r="AB347" s="1">
        <f>IFERROR(FIND(AB$3,$Q347),"")</f>
        <v>2</v>
      </c>
      <c r="AC347" s="1" t="str">
        <f>IFERROR(FIND(AC$3,$Q347),"")</f>
        <v/>
      </c>
      <c r="AD347" s="1" t="str">
        <f>IFERROR(FIND(AD$3,$Q347),"")</f>
        <v/>
      </c>
      <c r="AE347" s="1">
        <f>COUNT(Y347:AD347)</f>
        <v>2</v>
      </c>
      <c r="AF347" s="1">
        <f t="shared" si="5"/>
        <v>300</v>
      </c>
      <c r="AG347" s="1"/>
      <c r="AH347" s="1"/>
      <c r="AI347" s="1"/>
      <c r="AJ347" s="1"/>
      <c r="AK347" s="1"/>
    </row>
    <row r="348" spans="1:37" x14ac:dyDescent="0.3">
      <c r="A348" s="2">
        <v>179</v>
      </c>
      <c r="B348" s="2">
        <v>15</v>
      </c>
      <c r="C348" s="2">
        <v>11</v>
      </c>
      <c r="D348" s="4"/>
      <c r="E348" s="1">
        <v>4638</v>
      </c>
      <c r="F348" s="1" t="s">
        <v>3</v>
      </c>
      <c r="G348" s="1" t="s">
        <v>209</v>
      </c>
      <c r="H348" s="1">
        <v>361</v>
      </c>
      <c r="I348" s="1"/>
      <c r="J348" s="1">
        <v>1</v>
      </c>
      <c r="K348" s="1" t="s">
        <v>240</v>
      </c>
      <c r="L348" s="1">
        <v>3</v>
      </c>
      <c r="M348" s="1">
        <v>3</v>
      </c>
      <c r="N348" s="3">
        <v>0.64583333333333337</v>
      </c>
      <c r="O348" s="3">
        <v>0.70138888888888884</v>
      </c>
      <c r="P348" s="1" t="s">
        <v>10</v>
      </c>
      <c r="Q348" s="1" t="s">
        <v>15</v>
      </c>
      <c r="R348" s="1" t="s">
        <v>197</v>
      </c>
      <c r="S348" s="1">
        <v>145</v>
      </c>
      <c r="T348" s="1" t="s">
        <v>226</v>
      </c>
      <c r="U348" s="1">
        <f>IF(B348&lt;C348,C348,B348)</f>
        <v>15</v>
      </c>
      <c r="V348" s="6">
        <f>IF(B348=0,C348/U348,C348/B348)</f>
        <v>0.73333333333333328</v>
      </c>
      <c r="W348" s="1"/>
      <c r="X348" s="3">
        <f>O348-N348</f>
        <v>5.5555555555555469E-2</v>
      </c>
      <c r="Y348" s="1" t="str">
        <f>IFERROR(FIND(Y$3,$Q348),"")</f>
        <v/>
      </c>
      <c r="Z348" s="1">
        <f>IFERROR(FIND(Z$3,$Q348),"")</f>
        <v>1</v>
      </c>
      <c r="AA348" s="1" t="str">
        <f>IFERROR(FIND(AA$3,$Q348),"")</f>
        <v/>
      </c>
      <c r="AB348" s="1">
        <f>IFERROR(FIND(AB$3,$Q348),"")</f>
        <v>2</v>
      </c>
      <c r="AC348" s="1" t="str">
        <f>IFERROR(FIND(AC$3,$Q348),"")</f>
        <v/>
      </c>
      <c r="AD348" s="1" t="str">
        <f>IFERROR(FIND(AD$3,$Q348),"")</f>
        <v/>
      </c>
      <c r="AE348" s="1">
        <f>COUNT(Y348:AD348)</f>
        <v>2</v>
      </c>
      <c r="AF348" s="1">
        <f t="shared" si="5"/>
        <v>300</v>
      </c>
      <c r="AG348" s="1"/>
      <c r="AH348" s="1"/>
      <c r="AI348" s="1"/>
      <c r="AJ348" s="1"/>
      <c r="AK348" s="1"/>
    </row>
    <row r="349" spans="1:37" x14ac:dyDescent="0.3">
      <c r="A349" s="2">
        <v>455</v>
      </c>
      <c r="B349" s="2">
        <v>25</v>
      </c>
      <c r="C349" s="2">
        <v>22</v>
      </c>
      <c r="D349" s="4"/>
      <c r="E349" s="1">
        <v>4864</v>
      </c>
      <c r="F349" s="1" t="s">
        <v>3</v>
      </c>
      <c r="G349" s="1" t="s">
        <v>532</v>
      </c>
      <c r="H349" s="1">
        <v>365</v>
      </c>
      <c r="I349" s="1"/>
      <c r="J349" s="1">
        <v>1</v>
      </c>
      <c r="K349" s="1" t="s">
        <v>540</v>
      </c>
      <c r="L349" s="1">
        <v>4</v>
      </c>
      <c r="M349" s="1">
        <v>4</v>
      </c>
      <c r="N349" s="3">
        <v>0.41666666666666669</v>
      </c>
      <c r="O349" s="3">
        <v>0.4513888888888889</v>
      </c>
      <c r="P349" s="1" t="s">
        <v>564</v>
      </c>
      <c r="Q349" s="1" t="s">
        <v>6</v>
      </c>
      <c r="R349" s="1" t="s">
        <v>146</v>
      </c>
      <c r="S349" s="1">
        <v>340</v>
      </c>
      <c r="T349" s="1" t="s">
        <v>538</v>
      </c>
      <c r="U349" s="1">
        <f>IF(B349&lt;C349,C349,B349)</f>
        <v>25</v>
      </c>
      <c r="V349" s="6">
        <f>IF(B349=0,C349/U349,C349/B349)</f>
        <v>0.88</v>
      </c>
      <c r="W349" s="1"/>
      <c r="X349" s="3">
        <f>O349-N349</f>
        <v>3.472222222222221E-2</v>
      </c>
      <c r="Y349" s="1">
        <f>IFERROR(FIND(Y$3,$Q349),"")</f>
        <v>1</v>
      </c>
      <c r="Z349" s="1" t="str">
        <f>IFERROR(FIND(Z$3,$Q349),"")</f>
        <v/>
      </c>
      <c r="AA349" s="1">
        <f>IFERROR(FIND(AA$3,$Q349),"")</f>
        <v>2</v>
      </c>
      <c r="AB349" s="1" t="str">
        <f>IFERROR(FIND(AB$3,$Q349),"")</f>
        <v/>
      </c>
      <c r="AC349" s="1">
        <f>IFERROR(FIND(AC$3,$Q349),"")</f>
        <v>3</v>
      </c>
      <c r="AD349" s="1" t="str">
        <f>IFERROR(FIND(AD$3,$Q349),"")</f>
        <v/>
      </c>
      <c r="AE349" s="1">
        <f>COUNT(Y349:AD349)</f>
        <v>3</v>
      </c>
      <c r="AF349" s="1">
        <f t="shared" si="5"/>
        <v>300</v>
      </c>
      <c r="AG349" s="1"/>
      <c r="AH349" s="1"/>
      <c r="AI349" s="1"/>
      <c r="AJ349" s="1"/>
      <c r="AK349" s="1"/>
    </row>
    <row r="350" spans="1:37" x14ac:dyDescent="0.3">
      <c r="A350" s="2">
        <v>444</v>
      </c>
      <c r="B350" s="2">
        <v>25</v>
      </c>
      <c r="C350" s="2">
        <v>26</v>
      </c>
      <c r="D350" s="4"/>
      <c r="E350" s="1">
        <v>4253</v>
      </c>
      <c r="F350" s="1" t="s">
        <v>3</v>
      </c>
      <c r="G350" s="1" t="s">
        <v>521</v>
      </c>
      <c r="H350" s="1">
        <v>367</v>
      </c>
      <c r="I350" s="1"/>
      <c r="J350" s="1">
        <v>1</v>
      </c>
      <c r="K350" s="1" t="s">
        <v>527</v>
      </c>
      <c r="L350" s="1">
        <v>3</v>
      </c>
      <c r="M350" s="1">
        <v>3</v>
      </c>
      <c r="N350" s="3">
        <v>0.33333333333333331</v>
      </c>
      <c r="O350" s="3">
        <v>0.36805555555555558</v>
      </c>
      <c r="P350" s="1" t="s">
        <v>564</v>
      </c>
      <c r="Q350" s="1" t="s">
        <v>6</v>
      </c>
      <c r="R350" s="1" t="s">
        <v>36</v>
      </c>
      <c r="S350" s="1">
        <v>143</v>
      </c>
      <c r="T350" s="1" t="s">
        <v>523</v>
      </c>
      <c r="U350" s="1">
        <f>IF(B350&lt;C350,C350,B350)</f>
        <v>26</v>
      </c>
      <c r="V350" s="6">
        <f>IF(B350=0,C350/U350,C350/B350)</f>
        <v>1.04</v>
      </c>
      <c r="W350" s="1"/>
      <c r="X350" s="3">
        <f>O350-N350</f>
        <v>3.4722222222222265E-2</v>
      </c>
      <c r="Y350" s="1">
        <f>IFERROR(FIND(Y$3,$Q350),"")</f>
        <v>1</v>
      </c>
      <c r="Z350" s="1" t="str">
        <f>IFERROR(FIND(Z$3,$Q350),"")</f>
        <v/>
      </c>
      <c r="AA350" s="1">
        <f>IFERROR(FIND(AA$3,$Q350),"")</f>
        <v>2</v>
      </c>
      <c r="AB350" s="1" t="str">
        <f>IFERROR(FIND(AB$3,$Q350),"")</f>
        <v/>
      </c>
      <c r="AC350" s="1">
        <f>IFERROR(FIND(AC$3,$Q350),"")</f>
        <v>3</v>
      </c>
      <c r="AD350" s="1" t="str">
        <f>IFERROR(FIND(AD$3,$Q350),"")</f>
        <v/>
      </c>
      <c r="AE350" s="1">
        <f>COUNT(Y350:AD350)</f>
        <v>3</v>
      </c>
      <c r="AF350" s="1">
        <f t="shared" si="5"/>
        <v>300</v>
      </c>
      <c r="AG350" s="1"/>
      <c r="AH350" s="1"/>
      <c r="AI350" s="1"/>
      <c r="AJ350" s="1"/>
      <c r="AK350" s="1"/>
    </row>
    <row r="351" spans="1:37" x14ac:dyDescent="0.3">
      <c r="A351" s="2">
        <v>71</v>
      </c>
      <c r="B351" s="2">
        <v>25</v>
      </c>
      <c r="C351" s="2">
        <v>20</v>
      </c>
      <c r="D351" s="4"/>
      <c r="E351" s="1">
        <v>4222</v>
      </c>
      <c r="F351" s="1" t="s">
        <v>3</v>
      </c>
      <c r="G351" s="1" t="s">
        <v>89</v>
      </c>
      <c r="H351" s="1">
        <v>370</v>
      </c>
      <c r="I351" s="1"/>
      <c r="J351" s="1">
        <v>1</v>
      </c>
      <c r="K351" s="1" t="s">
        <v>107</v>
      </c>
      <c r="L351" s="1">
        <v>3</v>
      </c>
      <c r="M351" s="1">
        <v>3</v>
      </c>
      <c r="N351" s="3">
        <v>0.41666666666666669</v>
      </c>
      <c r="O351" s="3">
        <v>0.4513888888888889</v>
      </c>
      <c r="P351" s="1" t="s">
        <v>564</v>
      </c>
      <c r="Q351" s="1" t="s">
        <v>6</v>
      </c>
      <c r="R351" s="1" t="s">
        <v>7</v>
      </c>
      <c r="S351" s="1">
        <v>305</v>
      </c>
      <c r="T351" s="1" t="s">
        <v>16</v>
      </c>
      <c r="U351" s="1">
        <f>IF(B351&lt;C351,C351,B351)</f>
        <v>25</v>
      </c>
      <c r="V351" s="6">
        <f>IF(B351=0,C351/U351,C351/B351)</f>
        <v>0.8</v>
      </c>
      <c r="W351" s="1"/>
      <c r="X351" s="3">
        <f>O351-N351</f>
        <v>3.472222222222221E-2</v>
      </c>
      <c r="Y351" s="1">
        <f>IFERROR(FIND(Y$3,$Q351),"")</f>
        <v>1</v>
      </c>
      <c r="Z351" s="1" t="str">
        <f>IFERROR(FIND(Z$3,$Q351),"")</f>
        <v/>
      </c>
      <c r="AA351" s="1">
        <f>IFERROR(FIND(AA$3,$Q351),"")</f>
        <v>2</v>
      </c>
      <c r="AB351" s="1" t="str">
        <f>IFERROR(FIND(AB$3,$Q351),"")</f>
        <v/>
      </c>
      <c r="AC351" s="1">
        <f>IFERROR(FIND(AC$3,$Q351),"")</f>
        <v>3</v>
      </c>
      <c r="AD351" s="1" t="str">
        <f>IFERROR(FIND(AD$3,$Q351),"")</f>
        <v/>
      </c>
      <c r="AE351" s="1">
        <f>COUNT(Y351:AD351)</f>
        <v>3</v>
      </c>
      <c r="AF351" s="1">
        <f t="shared" si="5"/>
        <v>300</v>
      </c>
      <c r="AG351" s="1"/>
      <c r="AH351" s="1"/>
      <c r="AI351" s="1"/>
      <c r="AJ351" s="1"/>
      <c r="AK351" s="1"/>
    </row>
    <row r="352" spans="1:37" x14ac:dyDescent="0.3">
      <c r="A352" s="2">
        <v>422</v>
      </c>
      <c r="B352" s="2">
        <v>25</v>
      </c>
      <c r="C352" s="2">
        <v>25</v>
      </c>
      <c r="D352" s="4" t="s">
        <v>9</v>
      </c>
      <c r="E352" s="1">
        <v>4850</v>
      </c>
      <c r="F352" s="1" t="s">
        <v>3</v>
      </c>
      <c r="G352" s="1" t="s">
        <v>488</v>
      </c>
      <c r="H352" s="1">
        <v>371</v>
      </c>
      <c r="I352" s="1"/>
      <c r="J352" s="1">
        <v>1</v>
      </c>
      <c r="K352" s="1" t="s">
        <v>495</v>
      </c>
      <c r="L352" s="1">
        <v>3</v>
      </c>
      <c r="M352" s="1">
        <v>3</v>
      </c>
      <c r="N352" s="3">
        <v>0.39583333333333331</v>
      </c>
      <c r="O352" s="3">
        <v>0.4513888888888889</v>
      </c>
      <c r="P352" s="1" t="s">
        <v>564</v>
      </c>
      <c r="Q352" s="1" t="s">
        <v>15</v>
      </c>
      <c r="R352" s="1" t="s">
        <v>26</v>
      </c>
      <c r="S352" s="1">
        <v>102</v>
      </c>
      <c r="T352" s="1" t="s">
        <v>323</v>
      </c>
      <c r="U352" s="1">
        <f>IF(B352&lt;C352,C352,B352)</f>
        <v>25</v>
      </c>
      <c r="V352" s="6">
        <f>IF(B352=0,C352/U352,C352/B352)</f>
        <v>1</v>
      </c>
      <c r="W352" s="1" t="s">
        <v>592</v>
      </c>
      <c r="X352" s="3">
        <f>O352-N352</f>
        <v>5.555555555555558E-2</v>
      </c>
      <c r="Y352" s="1" t="str">
        <f>IFERROR(FIND(Y$3,$Q352),"")</f>
        <v/>
      </c>
      <c r="Z352" s="1">
        <f>IFERROR(FIND(Z$3,$Q352),"")</f>
        <v>1</v>
      </c>
      <c r="AA352" s="1" t="str">
        <f>IFERROR(FIND(AA$3,$Q352),"")</f>
        <v/>
      </c>
      <c r="AB352" s="1">
        <f>IFERROR(FIND(AB$3,$Q352),"")</f>
        <v>2</v>
      </c>
      <c r="AC352" s="1" t="str">
        <f>IFERROR(FIND(AC$3,$Q352),"")</f>
        <v/>
      </c>
      <c r="AD352" s="1" t="str">
        <f>IFERROR(FIND(AD$3,$Q352),"")</f>
        <v/>
      </c>
      <c r="AE352" s="1">
        <f>COUNT(Y352:AD352)</f>
        <v>2</v>
      </c>
      <c r="AF352" s="1">
        <f t="shared" si="5"/>
        <v>300</v>
      </c>
      <c r="AG352" s="1" t="s">
        <v>587</v>
      </c>
      <c r="AH352" s="1" t="s">
        <v>597</v>
      </c>
      <c r="AI352" s="1" t="s">
        <v>599</v>
      </c>
      <c r="AJ352" s="1"/>
      <c r="AK352" s="1"/>
    </row>
    <row r="353" spans="1:37" x14ac:dyDescent="0.3">
      <c r="A353" s="2">
        <v>127</v>
      </c>
      <c r="B353" s="2">
        <v>25</v>
      </c>
      <c r="C353" s="2">
        <v>22</v>
      </c>
      <c r="D353" s="4"/>
      <c r="E353" s="1">
        <v>3980</v>
      </c>
      <c r="F353" s="1" t="s">
        <v>3</v>
      </c>
      <c r="G353" s="1" t="s">
        <v>144</v>
      </c>
      <c r="H353" s="1">
        <v>380</v>
      </c>
      <c r="I353" s="1"/>
      <c r="J353" s="1">
        <v>1</v>
      </c>
      <c r="K353" s="1" t="s">
        <v>170</v>
      </c>
      <c r="L353" s="1">
        <v>3</v>
      </c>
      <c r="M353" s="1">
        <v>3</v>
      </c>
      <c r="N353" s="3">
        <v>0.375</v>
      </c>
      <c r="O353" s="3">
        <v>0.40972222222222227</v>
      </c>
      <c r="P353" s="1" t="s">
        <v>564</v>
      </c>
      <c r="Q353" s="1" t="s">
        <v>6</v>
      </c>
      <c r="R353" s="1" t="s">
        <v>146</v>
      </c>
      <c r="S353" s="1">
        <v>412</v>
      </c>
      <c r="T353" s="1" t="s">
        <v>156</v>
      </c>
      <c r="U353" s="1">
        <f>IF(B353&lt;C353,C353,B353)</f>
        <v>25</v>
      </c>
      <c r="V353" s="6">
        <f>IF(B353=0,C353/U353,C353/B353)</f>
        <v>0.88</v>
      </c>
      <c r="W353" s="1"/>
      <c r="X353" s="3">
        <f>O353-N353</f>
        <v>3.4722222222222265E-2</v>
      </c>
      <c r="Y353" s="1">
        <f>IFERROR(FIND(Y$3,$Q353),"")</f>
        <v>1</v>
      </c>
      <c r="Z353" s="1" t="str">
        <f>IFERROR(FIND(Z$3,$Q353),"")</f>
        <v/>
      </c>
      <c r="AA353" s="1">
        <f>IFERROR(FIND(AA$3,$Q353),"")</f>
        <v>2</v>
      </c>
      <c r="AB353" s="1" t="str">
        <f>IFERROR(FIND(AB$3,$Q353),"")</f>
        <v/>
      </c>
      <c r="AC353" s="1">
        <f>IFERROR(FIND(AC$3,$Q353),"")</f>
        <v>3</v>
      </c>
      <c r="AD353" s="1" t="str">
        <f>IFERROR(FIND(AD$3,$Q353),"")</f>
        <v/>
      </c>
      <c r="AE353" s="1">
        <f>COUNT(Y353:AD353)</f>
        <v>3</v>
      </c>
      <c r="AF353" s="1">
        <f t="shared" si="5"/>
        <v>300</v>
      </c>
      <c r="AG353" s="1"/>
      <c r="AH353" s="1"/>
      <c r="AI353" s="1"/>
      <c r="AJ353" s="1"/>
      <c r="AK353" s="1"/>
    </row>
    <row r="354" spans="1:37" x14ac:dyDescent="0.3">
      <c r="A354" s="2">
        <v>439</v>
      </c>
      <c r="B354" s="2">
        <v>25</v>
      </c>
      <c r="C354" s="2">
        <v>25</v>
      </c>
      <c r="D354" s="4"/>
      <c r="E354" s="1">
        <v>4695</v>
      </c>
      <c r="F354" s="1" t="s">
        <v>3</v>
      </c>
      <c r="G354" s="1" t="s">
        <v>511</v>
      </c>
      <c r="H354" s="1">
        <v>380</v>
      </c>
      <c r="I354" s="1"/>
      <c r="J354" s="1">
        <v>1</v>
      </c>
      <c r="K354" s="1" t="s">
        <v>520</v>
      </c>
      <c r="L354" s="1">
        <v>3</v>
      </c>
      <c r="M354" s="1">
        <v>3</v>
      </c>
      <c r="N354" s="3">
        <v>0.375</v>
      </c>
      <c r="O354" s="3">
        <v>0.40972222222222227</v>
      </c>
      <c r="P354" s="1" t="s">
        <v>564</v>
      </c>
      <c r="Q354" s="1" t="s">
        <v>6</v>
      </c>
      <c r="R354" s="1" t="s">
        <v>70</v>
      </c>
      <c r="S354" s="1">
        <v>480</v>
      </c>
      <c r="T354" s="1" t="s">
        <v>516</v>
      </c>
      <c r="U354" s="1">
        <f>IF(B354&lt;C354,C354,B354)</f>
        <v>25</v>
      </c>
      <c r="V354" s="6">
        <f>IF(B354=0,C354/U354,C354/B354)</f>
        <v>1</v>
      </c>
      <c r="W354" s="1"/>
      <c r="X354" s="3">
        <f>O354-N354</f>
        <v>3.4722222222222265E-2</v>
      </c>
      <c r="Y354" s="1">
        <f>IFERROR(FIND(Y$3,$Q354),"")</f>
        <v>1</v>
      </c>
      <c r="Z354" s="1" t="str">
        <f>IFERROR(FIND(Z$3,$Q354),"")</f>
        <v/>
      </c>
      <c r="AA354" s="1">
        <f>IFERROR(FIND(AA$3,$Q354),"")</f>
        <v>2</v>
      </c>
      <c r="AB354" s="1" t="str">
        <f>IFERROR(FIND(AB$3,$Q354),"")</f>
        <v/>
      </c>
      <c r="AC354" s="1">
        <f>IFERROR(FIND(AC$3,$Q354),"")</f>
        <v>3</v>
      </c>
      <c r="AD354" s="1" t="str">
        <f>IFERROR(FIND(AD$3,$Q354),"")</f>
        <v/>
      </c>
      <c r="AE354" s="1">
        <f>COUNT(Y354:AD354)</f>
        <v>3</v>
      </c>
      <c r="AF354" s="1">
        <f t="shared" si="5"/>
        <v>300</v>
      </c>
      <c r="AG354" s="1"/>
      <c r="AH354" s="1"/>
      <c r="AI354" s="1"/>
      <c r="AJ354" s="1"/>
      <c r="AK354" s="1"/>
    </row>
    <row r="355" spans="1:37" x14ac:dyDescent="0.3">
      <c r="A355" s="2">
        <v>303</v>
      </c>
      <c r="B355" s="2">
        <v>24</v>
      </c>
      <c r="C355" s="2">
        <v>10</v>
      </c>
      <c r="D355" s="4"/>
      <c r="E355" s="1">
        <v>4371</v>
      </c>
      <c r="F355" s="1" t="s">
        <v>3</v>
      </c>
      <c r="G355" s="1" t="s">
        <v>359</v>
      </c>
      <c r="H355" s="1">
        <v>380</v>
      </c>
      <c r="I355" s="1"/>
      <c r="J355" s="1">
        <v>1</v>
      </c>
      <c r="K355" s="1" t="s">
        <v>375</v>
      </c>
      <c r="L355" s="1">
        <v>3</v>
      </c>
      <c r="M355" s="1">
        <v>3</v>
      </c>
      <c r="N355" s="3">
        <v>0.39583333333333331</v>
      </c>
      <c r="O355" s="3">
        <v>0.4513888888888889</v>
      </c>
      <c r="P355" s="1" t="s">
        <v>564</v>
      </c>
      <c r="Q355" s="1" t="s">
        <v>15</v>
      </c>
      <c r="R355" s="1" t="s">
        <v>70</v>
      </c>
      <c r="S355" s="1">
        <v>270</v>
      </c>
      <c r="T355" s="1" t="s">
        <v>368</v>
      </c>
      <c r="U355" s="1">
        <f>IF(B355&lt;C355,C355,B355)</f>
        <v>24</v>
      </c>
      <c r="V355" s="6">
        <f>IF(B355=0,C355/U355,C355/B355)</f>
        <v>0.41666666666666669</v>
      </c>
      <c r="W355" s="1"/>
      <c r="X355" s="3">
        <f>O355-N355</f>
        <v>5.555555555555558E-2</v>
      </c>
      <c r="Y355" s="1" t="str">
        <f>IFERROR(FIND(Y$3,$Q355),"")</f>
        <v/>
      </c>
      <c r="Z355" s="1">
        <f>IFERROR(FIND(Z$3,$Q355),"")</f>
        <v>1</v>
      </c>
      <c r="AA355" s="1" t="str">
        <f>IFERROR(FIND(AA$3,$Q355),"")</f>
        <v/>
      </c>
      <c r="AB355" s="1">
        <f>IFERROR(FIND(AB$3,$Q355),"")</f>
        <v>2</v>
      </c>
      <c r="AC355" s="1" t="str">
        <f>IFERROR(FIND(AC$3,$Q355),"")</f>
        <v/>
      </c>
      <c r="AD355" s="1" t="str">
        <f>IFERROR(FIND(AD$3,$Q355),"")</f>
        <v/>
      </c>
      <c r="AE355" s="1">
        <f>COUNT(Y355:AD355)</f>
        <v>2</v>
      </c>
      <c r="AF355" s="1">
        <f t="shared" si="5"/>
        <v>300</v>
      </c>
      <c r="AG355" s="1"/>
      <c r="AH355" s="1"/>
      <c r="AI355" s="1"/>
      <c r="AJ355" s="1"/>
      <c r="AK355" s="1"/>
    </row>
    <row r="356" spans="1:37" x14ac:dyDescent="0.3">
      <c r="A356" s="2">
        <v>213</v>
      </c>
      <c r="B356" s="2">
        <v>15</v>
      </c>
      <c r="C356" s="2">
        <v>6</v>
      </c>
      <c r="D356" s="4"/>
      <c r="E356" s="1">
        <v>4172</v>
      </c>
      <c r="F356" s="1" t="s">
        <v>3</v>
      </c>
      <c r="G356" s="1" t="s">
        <v>262</v>
      </c>
      <c r="H356" s="1">
        <v>384</v>
      </c>
      <c r="I356" s="1"/>
      <c r="J356" s="1">
        <v>1</v>
      </c>
      <c r="K356" s="1" t="s">
        <v>280</v>
      </c>
      <c r="L356" s="1">
        <v>3</v>
      </c>
      <c r="M356" s="1">
        <v>3</v>
      </c>
      <c r="N356" s="3">
        <v>0.75</v>
      </c>
      <c r="O356" s="3">
        <v>0.875</v>
      </c>
      <c r="P356" s="1" t="s">
        <v>10</v>
      </c>
      <c r="Q356" s="1" t="s">
        <v>25</v>
      </c>
      <c r="R356" s="1" t="s">
        <v>146</v>
      </c>
      <c r="S356" s="1">
        <v>340</v>
      </c>
      <c r="T356" s="1" t="s">
        <v>267</v>
      </c>
      <c r="U356" s="1">
        <f>IF(B356&lt;C356,C356,B356)</f>
        <v>15</v>
      </c>
      <c r="V356" s="6">
        <f>IF(B356=0,C356/U356,C356/B356)</f>
        <v>0.4</v>
      </c>
      <c r="W356" s="1"/>
      <c r="X356" s="3">
        <f>O356-N356</f>
        <v>0.125</v>
      </c>
      <c r="Y356" s="1">
        <f>IFERROR(FIND(Y$3,$Q356),"")</f>
        <v>1</v>
      </c>
      <c r="Z356" s="1" t="str">
        <f>IFERROR(FIND(Z$3,$Q356),"")</f>
        <v/>
      </c>
      <c r="AA356" s="1" t="str">
        <f>IFERROR(FIND(AA$3,$Q356),"")</f>
        <v/>
      </c>
      <c r="AB356" s="1" t="str">
        <f>IFERROR(FIND(AB$3,$Q356),"")</f>
        <v/>
      </c>
      <c r="AC356" s="1" t="str">
        <f>IFERROR(FIND(AC$3,$Q356),"")</f>
        <v/>
      </c>
      <c r="AD356" s="1" t="str">
        <f>IFERROR(FIND(AD$3,$Q356),"")</f>
        <v/>
      </c>
      <c r="AE356" s="1">
        <f>COUNT(Y356:AD356)</f>
        <v>1</v>
      </c>
      <c r="AF356" s="1">
        <f t="shared" si="5"/>
        <v>300</v>
      </c>
      <c r="AG356" s="1"/>
      <c r="AH356" s="1"/>
      <c r="AI356" s="1"/>
      <c r="AJ356" s="1"/>
      <c r="AK356" s="1"/>
    </row>
    <row r="357" spans="1:37" x14ac:dyDescent="0.3">
      <c r="A357" s="2">
        <v>46</v>
      </c>
      <c r="B357" s="2">
        <v>10</v>
      </c>
      <c r="C357" s="2">
        <v>6</v>
      </c>
      <c r="D357" s="4"/>
      <c r="E357" s="1">
        <v>4455</v>
      </c>
      <c r="F357" s="1" t="s">
        <v>3</v>
      </c>
      <c r="G357" s="1" t="s">
        <v>56</v>
      </c>
      <c r="H357" s="1">
        <v>389</v>
      </c>
      <c r="I357" s="1"/>
      <c r="J357" s="1">
        <v>1</v>
      </c>
      <c r="K357" s="1" t="s">
        <v>82</v>
      </c>
      <c r="L357" s="1">
        <v>1</v>
      </c>
      <c r="M357" s="1">
        <v>1</v>
      </c>
      <c r="N357" s="3">
        <v>0.60416666666666663</v>
      </c>
      <c r="O357" s="3">
        <v>0.63888888888888895</v>
      </c>
      <c r="P357" s="1" t="s">
        <v>10</v>
      </c>
      <c r="Q357" s="1" t="s">
        <v>25</v>
      </c>
      <c r="R357" s="1" t="s">
        <v>58</v>
      </c>
      <c r="S357" s="1">
        <v>109</v>
      </c>
      <c r="T357" s="1" t="s">
        <v>65</v>
      </c>
      <c r="U357" s="1">
        <f>IF(B357&lt;C357,C357,B357)</f>
        <v>10</v>
      </c>
      <c r="V357" s="6">
        <f>IF(B357=0,C357/U357,C357/B357)</f>
        <v>0.6</v>
      </c>
      <c r="W357" s="1"/>
      <c r="X357" s="3">
        <f>O357-N357</f>
        <v>3.4722222222222321E-2</v>
      </c>
      <c r="Y357" s="1">
        <f>IFERROR(FIND(Y$3,$Q357),"")</f>
        <v>1</v>
      </c>
      <c r="Z357" s="1" t="str">
        <f>IFERROR(FIND(Z$3,$Q357),"")</f>
        <v/>
      </c>
      <c r="AA357" s="1" t="str">
        <f>IFERROR(FIND(AA$3,$Q357),"")</f>
        <v/>
      </c>
      <c r="AB357" s="1" t="str">
        <f>IFERROR(FIND(AB$3,$Q357),"")</f>
        <v/>
      </c>
      <c r="AC357" s="1" t="str">
        <f>IFERROR(FIND(AC$3,$Q357),"")</f>
        <v/>
      </c>
      <c r="AD357" s="1" t="str">
        <f>IFERROR(FIND(AD$3,$Q357),"")</f>
        <v/>
      </c>
      <c r="AE357" s="1">
        <f>COUNT(Y357:AD357)</f>
        <v>1</v>
      </c>
      <c r="AF357" s="1">
        <f t="shared" si="5"/>
        <v>300</v>
      </c>
      <c r="AG357" s="1"/>
      <c r="AH357" s="1"/>
      <c r="AI357" s="1"/>
      <c r="AJ357" s="1"/>
      <c r="AK357" s="1"/>
    </row>
    <row r="358" spans="1:37" x14ac:dyDescent="0.3">
      <c r="A358" s="2">
        <v>97</v>
      </c>
      <c r="B358" s="2">
        <v>10</v>
      </c>
      <c r="C358" s="2">
        <v>11</v>
      </c>
      <c r="D358" s="4"/>
      <c r="E358" s="1">
        <v>4469</v>
      </c>
      <c r="F358" s="1" t="s">
        <v>3</v>
      </c>
      <c r="G358" s="1" t="s">
        <v>121</v>
      </c>
      <c r="H358" s="1">
        <v>389</v>
      </c>
      <c r="I358" s="1"/>
      <c r="J358" s="1">
        <v>1</v>
      </c>
      <c r="K358" s="1" t="s">
        <v>133</v>
      </c>
      <c r="L358" s="1">
        <v>1</v>
      </c>
      <c r="M358" s="1">
        <v>1</v>
      </c>
      <c r="N358" s="3">
        <v>0.75</v>
      </c>
      <c r="O358" s="3">
        <v>0.78472222222222221</v>
      </c>
      <c r="P358" s="1" t="s">
        <v>10</v>
      </c>
      <c r="Q358" s="1" t="s">
        <v>25</v>
      </c>
      <c r="R358" s="1" t="s">
        <v>58</v>
      </c>
      <c r="S358" s="1">
        <v>208</v>
      </c>
      <c r="T358" s="1" t="s">
        <v>87</v>
      </c>
      <c r="U358" s="1">
        <f>IF(B358&lt;C358,C358,B358)</f>
        <v>11</v>
      </c>
      <c r="V358" s="6">
        <f>IF(B358=0,C358/U358,C358/B358)</f>
        <v>1.1000000000000001</v>
      </c>
      <c r="W358" s="1"/>
      <c r="X358" s="3">
        <f>O358-N358</f>
        <v>3.472222222222221E-2</v>
      </c>
      <c r="Y358" s="1">
        <f>IFERROR(FIND(Y$3,$Q358),"")</f>
        <v>1</v>
      </c>
      <c r="Z358" s="1" t="str">
        <f>IFERROR(FIND(Z$3,$Q358),"")</f>
        <v/>
      </c>
      <c r="AA358" s="1" t="str">
        <f>IFERROR(FIND(AA$3,$Q358),"")</f>
        <v/>
      </c>
      <c r="AB358" s="1" t="str">
        <f>IFERROR(FIND(AB$3,$Q358),"")</f>
        <v/>
      </c>
      <c r="AC358" s="1" t="str">
        <f>IFERROR(FIND(AC$3,$Q358),"")</f>
        <v/>
      </c>
      <c r="AD358" s="1" t="str">
        <f>IFERROR(FIND(AD$3,$Q358),"")</f>
        <v/>
      </c>
      <c r="AE358" s="1">
        <f>COUNT(Y358:AD358)</f>
        <v>1</v>
      </c>
      <c r="AF358" s="1">
        <f t="shared" si="5"/>
        <v>300</v>
      </c>
      <c r="AG358" s="1"/>
      <c r="AH358" s="1"/>
      <c r="AI358" s="1"/>
      <c r="AJ358" s="1"/>
      <c r="AK358" s="1"/>
    </row>
    <row r="359" spans="1:37" x14ac:dyDescent="0.3">
      <c r="A359" s="2">
        <v>128</v>
      </c>
      <c r="B359" s="2">
        <v>25</v>
      </c>
      <c r="C359" s="2">
        <v>26</v>
      </c>
      <c r="D359" s="4"/>
      <c r="E359" s="1">
        <v>3981</v>
      </c>
      <c r="F359" s="1" t="s">
        <v>3</v>
      </c>
      <c r="G359" s="1" t="s">
        <v>144</v>
      </c>
      <c r="H359" s="1">
        <v>390</v>
      </c>
      <c r="I359" s="1"/>
      <c r="J359" s="1">
        <v>1</v>
      </c>
      <c r="K359" s="1" t="s">
        <v>171</v>
      </c>
      <c r="L359" s="1">
        <v>3</v>
      </c>
      <c r="M359" s="1">
        <v>3</v>
      </c>
      <c r="N359" s="3">
        <v>0.52083333333333337</v>
      </c>
      <c r="O359" s="3">
        <v>0.57638888888888895</v>
      </c>
      <c r="P359" s="1" t="s">
        <v>10</v>
      </c>
      <c r="Q359" s="1" t="s">
        <v>15</v>
      </c>
      <c r="R359" s="1" t="s">
        <v>146</v>
      </c>
      <c r="S359" s="1">
        <v>411</v>
      </c>
      <c r="T359" s="1" t="s">
        <v>166</v>
      </c>
      <c r="U359" s="1">
        <f>IF(B359&lt;C359,C359,B359)</f>
        <v>26</v>
      </c>
      <c r="V359" s="6">
        <f>IF(B359=0,C359/U359,C359/B359)</f>
        <v>1.04</v>
      </c>
      <c r="W359" s="1"/>
      <c r="X359" s="3">
        <f>O359-N359</f>
        <v>5.555555555555558E-2</v>
      </c>
      <c r="Y359" s="1" t="str">
        <f>IFERROR(FIND(Y$3,$Q359),"")</f>
        <v/>
      </c>
      <c r="Z359" s="1">
        <f>IFERROR(FIND(Z$3,$Q359),"")</f>
        <v>1</v>
      </c>
      <c r="AA359" s="1" t="str">
        <f>IFERROR(FIND(AA$3,$Q359),"")</f>
        <v/>
      </c>
      <c r="AB359" s="1">
        <f>IFERROR(FIND(AB$3,$Q359),"")</f>
        <v>2</v>
      </c>
      <c r="AC359" s="1" t="str">
        <f>IFERROR(FIND(AC$3,$Q359),"")</f>
        <v/>
      </c>
      <c r="AD359" s="1" t="str">
        <f>IFERROR(FIND(AD$3,$Q359),"")</f>
        <v/>
      </c>
      <c r="AE359" s="1">
        <f>COUNT(Y359:AD359)</f>
        <v>2</v>
      </c>
      <c r="AF359" s="1">
        <f t="shared" si="5"/>
        <v>300</v>
      </c>
      <c r="AG359" s="1"/>
      <c r="AH359" s="1"/>
      <c r="AI359" s="1"/>
      <c r="AJ359" s="1"/>
      <c r="AK359" s="1"/>
    </row>
    <row r="360" spans="1:37" x14ac:dyDescent="0.3">
      <c r="A360" s="2">
        <v>304</v>
      </c>
      <c r="B360" s="2">
        <v>25</v>
      </c>
      <c r="C360" s="2">
        <v>8</v>
      </c>
      <c r="D360" s="4"/>
      <c r="E360" s="1">
        <v>4377</v>
      </c>
      <c r="F360" s="1" t="s">
        <v>3</v>
      </c>
      <c r="G360" s="1" t="s">
        <v>359</v>
      </c>
      <c r="H360" s="1">
        <v>390</v>
      </c>
      <c r="I360" s="1"/>
      <c r="J360" s="1">
        <v>1</v>
      </c>
      <c r="K360" s="1" t="s">
        <v>376</v>
      </c>
      <c r="L360" s="1">
        <v>1</v>
      </c>
      <c r="M360" s="1">
        <v>1</v>
      </c>
      <c r="N360" s="3">
        <v>0.58333333333333337</v>
      </c>
      <c r="O360" s="3">
        <v>0.61805555555555558</v>
      </c>
      <c r="P360" s="1" t="s">
        <v>10</v>
      </c>
      <c r="Q360" s="1" t="s">
        <v>64</v>
      </c>
      <c r="R360" s="1" t="s">
        <v>70</v>
      </c>
      <c r="S360" s="1">
        <v>270</v>
      </c>
      <c r="T360" s="1" t="s">
        <v>363</v>
      </c>
      <c r="U360" s="1">
        <f>IF(B360&lt;C360,C360,B360)</f>
        <v>25</v>
      </c>
      <c r="V360" s="6">
        <f>IF(B360=0,C360/U360,C360/B360)</f>
        <v>0.32</v>
      </c>
      <c r="W360" s="1"/>
      <c r="X360" s="3">
        <f>O360-N360</f>
        <v>3.472222222222221E-2</v>
      </c>
      <c r="Y360" s="1" t="str">
        <f>IFERROR(FIND(Y$3,$Q360),"")</f>
        <v/>
      </c>
      <c r="Z360" s="1"/>
      <c r="AA360" s="1" t="str">
        <f>IFERROR(FIND(AA$3,$Q360),"")</f>
        <v/>
      </c>
      <c r="AB360" s="1">
        <f>IFERROR(FIND(AB$3,$Q360),"")</f>
        <v>1</v>
      </c>
      <c r="AC360" s="1" t="str">
        <f>IFERROR(FIND(AC$3,$Q360),"")</f>
        <v/>
      </c>
      <c r="AD360" s="1" t="str">
        <f>IFERROR(FIND(AD$3,$Q360),"")</f>
        <v/>
      </c>
      <c r="AE360" s="1">
        <f>COUNT(Y360:AD360)</f>
        <v>1</v>
      </c>
      <c r="AF360" s="1">
        <f t="shared" si="5"/>
        <v>300</v>
      </c>
      <c r="AG360" s="1"/>
      <c r="AH360" s="1"/>
      <c r="AI360" s="1"/>
      <c r="AJ360" s="1"/>
      <c r="AK360" s="1"/>
    </row>
    <row r="361" spans="1:37" x14ac:dyDescent="0.3">
      <c r="A361" s="2">
        <v>264</v>
      </c>
      <c r="B361" s="2">
        <v>15</v>
      </c>
      <c r="C361" s="2">
        <v>0</v>
      </c>
      <c r="D361" s="4"/>
      <c r="E361" s="1">
        <v>4498</v>
      </c>
      <c r="F361" s="1" t="s">
        <v>3</v>
      </c>
      <c r="G361" s="1" t="s">
        <v>326</v>
      </c>
      <c r="H361" s="1">
        <v>390</v>
      </c>
      <c r="I361" s="1"/>
      <c r="J361" s="1">
        <v>1</v>
      </c>
      <c r="K361" s="1" t="s">
        <v>339</v>
      </c>
      <c r="L361" s="1">
        <v>1</v>
      </c>
      <c r="M361" s="1">
        <v>3</v>
      </c>
      <c r="O361" s="1"/>
      <c r="P361" s="1"/>
      <c r="Q361" s="1" t="s">
        <v>29</v>
      </c>
      <c r="R361" s="1" t="s">
        <v>29</v>
      </c>
      <c r="S361" s="1" t="s">
        <v>29</v>
      </c>
      <c r="T361" s="1" t="s">
        <v>71</v>
      </c>
      <c r="U361" s="1">
        <f>IF(B361&lt;C361,C361,B361)</f>
        <v>15</v>
      </c>
      <c r="V361" s="6">
        <f>IF(B361=0,C361/U361,C361/B361)</f>
        <v>0</v>
      </c>
      <c r="W361" s="1"/>
      <c r="X361" s="3">
        <f>O361-N361</f>
        <v>0</v>
      </c>
      <c r="Y361" s="1" t="str">
        <f>IFERROR(FIND(Y$3,$Q361),"")</f>
        <v/>
      </c>
      <c r="Z361" s="1" t="str">
        <f>IFERROR(FIND(Z$3,$Q361),"")</f>
        <v/>
      </c>
      <c r="AA361" s="1" t="str">
        <f>IFERROR(FIND(AA$3,$Q361),"")</f>
        <v/>
      </c>
      <c r="AB361" s="1" t="str">
        <f>IFERROR(FIND(AB$3,$Q361),"")</f>
        <v/>
      </c>
      <c r="AC361" s="1" t="str">
        <f>IFERROR(FIND(AC$3,$Q361),"")</f>
        <v/>
      </c>
      <c r="AD361" s="1">
        <f>IFERROR(FIND(AD$3,$Q361),"")</f>
        <v>1</v>
      </c>
      <c r="AE361" s="1">
        <f>COUNT(Y361:AD361)</f>
        <v>1</v>
      </c>
      <c r="AF361" s="1">
        <f t="shared" si="5"/>
        <v>300</v>
      </c>
      <c r="AG361" s="1"/>
      <c r="AH361" s="1"/>
      <c r="AI361" s="1"/>
      <c r="AJ361" s="1"/>
      <c r="AK361" s="1"/>
    </row>
    <row r="362" spans="1:37" x14ac:dyDescent="0.3">
      <c r="A362" s="2">
        <v>374</v>
      </c>
      <c r="B362" s="2">
        <v>15</v>
      </c>
      <c r="C362" s="2">
        <v>3</v>
      </c>
      <c r="D362" s="4"/>
      <c r="E362" s="1">
        <v>4662</v>
      </c>
      <c r="F362" s="1" t="s">
        <v>3</v>
      </c>
      <c r="G362" s="1" t="s">
        <v>440</v>
      </c>
      <c r="H362" s="1">
        <v>390</v>
      </c>
      <c r="I362" s="1"/>
      <c r="J362" s="1">
        <v>1</v>
      </c>
      <c r="K362" s="1" t="s">
        <v>443</v>
      </c>
      <c r="L362" s="1">
        <v>1</v>
      </c>
      <c r="M362" s="1">
        <v>2</v>
      </c>
      <c r="O362" s="1"/>
      <c r="P362" s="1"/>
      <c r="Q362" s="1" t="s">
        <v>29</v>
      </c>
      <c r="R362" s="1" t="s">
        <v>29</v>
      </c>
      <c r="S362" s="1" t="s">
        <v>29</v>
      </c>
      <c r="T362" s="1" t="s">
        <v>344</v>
      </c>
      <c r="U362" s="1">
        <f>IF(B362&lt;C362,C362,B362)</f>
        <v>15</v>
      </c>
      <c r="V362" s="6">
        <f>IF(B362=0,C362/U362,C362/B362)</f>
        <v>0.2</v>
      </c>
      <c r="W362" s="1"/>
      <c r="X362" s="3">
        <f>O362-N362</f>
        <v>0</v>
      </c>
      <c r="Y362" s="1" t="str">
        <f>IFERROR(FIND(Y$3,$Q362),"")</f>
        <v/>
      </c>
      <c r="Z362" s="1" t="str">
        <f>IFERROR(FIND(Z$3,$Q362),"")</f>
        <v/>
      </c>
      <c r="AA362" s="1" t="str">
        <f>IFERROR(FIND(AA$3,$Q362),"")</f>
        <v/>
      </c>
      <c r="AB362" s="1" t="str">
        <f>IFERROR(FIND(AB$3,$Q362),"")</f>
        <v/>
      </c>
      <c r="AC362" s="1" t="str">
        <f>IFERROR(FIND(AC$3,$Q362),"")</f>
        <v/>
      </c>
      <c r="AD362" s="1">
        <f>IFERROR(FIND(AD$3,$Q362),"")</f>
        <v>1</v>
      </c>
      <c r="AE362" s="1">
        <f>COUNT(Y362:AD362)</f>
        <v>1</v>
      </c>
      <c r="AF362" s="1">
        <f t="shared" si="5"/>
        <v>300</v>
      </c>
      <c r="AG362" s="1"/>
      <c r="AH362" s="1"/>
      <c r="AI362" s="1"/>
      <c r="AJ362" s="1"/>
      <c r="AK362" s="1"/>
    </row>
    <row r="363" spans="1:37" x14ac:dyDescent="0.3">
      <c r="A363" s="2">
        <v>214</v>
      </c>
      <c r="B363" s="2">
        <v>15</v>
      </c>
      <c r="C363" s="2">
        <v>6</v>
      </c>
      <c r="D363" s="4"/>
      <c r="E363" s="1">
        <v>4170</v>
      </c>
      <c r="F363" s="1" t="s">
        <v>3</v>
      </c>
      <c r="G363" s="1" t="s">
        <v>262</v>
      </c>
      <c r="H363" s="1">
        <v>391</v>
      </c>
      <c r="I363" s="1"/>
      <c r="J363" s="1">
        <v>1</v>
      </c>
      <c r="K363" s="1" t="s">
        <v>281</v>
      </c>
      <c r="L363" s="1">
        <v>3</v>
      </c>
      <c r="M363" s="1">
        <v>3</v>
      </c>
      <c r="N363" s="3">
        <v>0.39583333333333331</v>
      </c>
      <c r="O363" s="3">
        <v>0.4513888888888889</v>
      </c>
      <c r="P363" s="1" t="s">
        <v>564</v>
      </c>
      <c r="Q363" s="1" t="s">
        <v>15</v>
      </c>
      <c r="R363" s="1" t="s">
        <v>146</v>
      </c>
      <c r="S363" s="1">
        <v>511</v>
      </c>
      <c r="T363" s="1" t="s">
        <v>275</v>
      </c>
      <c r="U363" s="1">
        <f>IF(B363&lt;C363,C363,B363)</f>
        <v>15</v>
      </c>
      <c r="V363" s="6">
        <f>IF(B363=0,C363/U363,C363/B363)</f>
        <v>0.4</v>
      </c>
      <c r="W363" s="1"/>
      <c r="X363" s="3">
        <f>O363-N363</f>
        <v>5.555555555555558E-2</v>
      </c>
      <c r="Y363" s="1" t="str">
        <f>IFERROR(FIND(Y$3,$Q363),"")</f>
        <v/>
      </c>
      <c r="Z363" s="1">
        <f>IFERROR(FIND(Z$3,$Q363),"")</f>
        <v>1</v>
      </c>
      <c r="AA363" s="1" t="str">
        <f>IFERROR(FIND(AA$3,$Q363),"")</f>
        <v/>
      </c>
      <c r="AB363" s="1">
        <f>IFERROR(FIND(AB$3,$Q363),"")</f>
        <v>2</v>
      </c>
      <c r="AC363" s="1" t="str">
        <f>IFERROR(FIND(AC$3,$Q363),"")</f>
        <v/>
      </c>
      <c r="AD363" s="1" t="str">
        <f>IFERROR(FIND(AD$3,$Q363),"")</f>
        <v/>
      </c>
      <c r="AE363" s="1">
        <f>COUNT(Y363:AD363)</f>
        <v>2</v>
      </c>
      <c r="AF363" s="1">
        <f t="shared" si="5"/>
        <v>300</v>
      </c>
      <c r="AG363" s="1"/>
      <c r="AH363" s="1"/>
      <c r="AI363" s="1"/>
      <c r="AJ363" s="1"/>
      <c r="AK363" s="1"/>
    </row>
    <row r="364" spans="1:37" x14ac:dyDescent="0.3">
      <c r="A364" s="2">
        <v>265</v>
      </c>
      <c r="B364" s="2">
        <v>10</v>
      </c>
      <c r="C364" s="2">
        <v>3</v>
      </c>
      <c r="D364" s="4"/>
      <c r="E364" s="1">
        <v>4499</v>
      </c>
      <c r="F364" s="1" t="s">
        <v>3</v>
      </c>
      <c r="G364" s="1" t="s">
        <v>326</v>
      </c>
      <c r="H364" s="1">
        <v>392</v>
      </c>
      <c r="I364" s="1"/>
      <c r="J364" s="1">
        <v>1</v>
      </c>
      <c r="K364" s="1" t="s">
        <v>340</v>
      </c>
      <c r="L364" s="1">
        <v>3</v>
      </c>
      <c r="M364" s="1">
        <v>3</v>
      </c>
      <c r="N364" s="1"/>
      <c r="O364" s="1"/>
      <c r="P364" s="1"/>
      <c r="Q364" s="1" t="s">
        <v>29</v>
      </c>
      <c r="R364" s="1" t="s">
        <v>29</v>
      </c>
      <c r="S364" s="1" t="s">
        <v>29</v>
      </c>
      <c r="T364" s="1" t="s">
        <v>73</v>
      </c>
      <c r="U364" s="1">
        <f>IF(B364&lt;C364,C364,B364)</f>
        <v>10</v>
      </c>
      <c r="V364" s="6">
        <f>IF(B364=0,C364/U364,C364/B364)</f>
        <v>0.3</v>
      </c>
      <c r="W364" s="1"/>
      <c r="X364" s="3">
        <f>O364-N364</f>
        <v>0</v>
      </c>
      <c r="Y364" s="1" t="str">
        <f>IFERROR(FIND(Y$3,$Q364),"")</f>
        <v/>
      </c>
      <c r="Z364" s="1" t="str">
        <f>IFERROR(FIND(Z$3,$Q364),"")</f>
        <v/>
      </c>
      <c r="AA364" s="1" t="str">
        <f>IFERROR(FIND(AA$3,$Q364),"")</f>
        <v/>
      </c>
      <c r="AB364" s="1" t="str">
        <f>IFERROR(FIND(AB$3,$Q364),"")</f>
        <v/>
      </c>
      <c r="AC364" s="1" t="str">
        <f>IFERROR(FIND(AC$3,$Q364),"")</f>
        <v/>
      </c>
      <c r="AD364" s="1">
        <f>IFERROR(FIND(AD$3,$Q364),"")</f>
        <v>1</v>
      </c>
      <c r="AE364" s="1">
        <f>COUNT(Y364:AD364)</f>
        <v>1</v>
      </c>
      <c r="AF364" s="1">
        <f t="shared" si="5"/>
        <v>300</v>
      </c>
      <c r="AG364" s="1"/>
      <c r="AH364" s="1"/>
      <c r="AI364" s="1"/>
      <c r="AJ364" s="1"/>
      <c r="AK364" s="1"/>
    </row>
    <row r="365" spans="1:37" x14ac:dyDescent="0.3">
      <c r="A365" s="2">
        <v>72</v>
      </c>
      <c r="B365" s="2">
        <v>0</v>
      </c>
      <c r="C365" s="2">
        <v>0</v>
      </c>
      <c r="D365" s="4"/>
      <c r="E365" s="1">
        <v>5144</v>
      </c>
      <c r="F365" s="1" t="s">
        <v>3</v>
      </c>
      <c r="G365" s="1" t="s">
        <v>89</v>
      </c>
      <c r="H365" s="1">
        <v>394</v>
      </c>
      <c r="I365" s="1"/>
      <c r="J365" s="1">
        <v>1</v>
      </c>
      <c r="K365" s="1" t="s">
        <v>108</v>
      </c>
      <c r="L365" s="1">
        <v>1</v>
      </c>
      <c r="M365" s="1">
        <v>12</v>
      </c>
      <c r="O365" s="1"/>
      <c r="P365" s="1"/>
      <c r="Q365" s="1" t="s">
        <v>29</v>
      </c>
      <c r="R365" s="1" t="s">
        <v>29</v>
      </c>
      <c r="S365" s="1" t="s">
        <v>29</v>
      </c>
      <c r="T365" s="1" t="s">
        <v>91</v>
      </c>
      <c r="U365" s="1">
        <f>IF(B365&lt;C365,C365,B365)</f>
        <v>0</v>
      </c>
      <c r="V365" s="6" t="e">
        <f>IF(B365=0,C365/U365,C365/B365)</f>
        <v>#DIV/0!</v>
      </c>
      <c r="W365" s="1"/>
      <c r="X365" s="3">
        <f>O365-N365</f>
        <v>0</v>
      </c>
      <c r="Y365" s="1" t="str">
        <f>IFERROR(FIND(Y$3,$Q365),"")</f>
        <v/>
      </c>
      <c r="Z365" s="1" t="str">
        <f>IFERROR(FIND(Z$3,$Q365),"")</f>
        <v/>
      </c>
      <c r="AA365" s="1" t="str">
        <f>IFERROR(FIND(AA$3,$Q365),"")</f>
        <v/>
      </c>
      <c r="AB365" s="1" t="str">
        <f>IFERROR(FIND(AB$3,$Q365),"")</f>
        <v/>
      </c>
      <c r="AC365" s="1" t="str">
        <f>IFERROR(FIND(AC$3,$Q365),"")</f>
        <v/>
      </c>
      <c r="AD365" s="1">
        <f>IFERROR(FIND(AD$3,$Q365),"")</f>
        <v>1</v>
      </c>
      <c r="AE365" s="1">
        <f>COUNT(Y365:AD365)</f>
        <v>1</v>
      </c>
      <c r="AF365" s="1">
        <f t="shared" si="5"/>
        <v>300</v>
      </c>
      <c r="AG365" s="1"/>
      <c r="AH365" s="1"/>
      <c r="AI365" s="1"/>
      <c r="AJ365" s="1"/>
      <c r="AK365" s="1"/>
    </row>
    <row r="366" spans="1:37" x14ac:dyDescent="0.3">
      <c r="A366" s="2">
        <v>73</v>
      </c>
      <c r="B366" s="2">
        <v>0</v>
      </c>
      <c r="C366" s="2">
        <v>2</v>
      </c>
      <c r="D366" s="4"/>
      <c r="E366" s="1">
        <v>5186</v>
      </c>
      <c r="F366" s="1" t="s">
        <v>3</v>
      </c>
      <c r="G366" s="1" t="s">
        <v>89</v>
      </c>
      <c r="H366" s="1">
        <v>394</v>
      </c>
      <c r="I366" s="1"/>
      <c r="J366" s="1">
        <v>2</v>
      </c>
      <c r="K366" s="1" t="s">
        <v>108</v>
      </c>
      <c r="L366" s="1">
        <v>1</v>
      </c>
      <c r="M366" s="1">
        <v>12</v>
      </c>
      <c r="O366" s="1"/>
      <c r="P366" s="1"/>
      <c r="Q366" s="1" t="s">
        <v>29</v>
      </c>
      <c r="R366" s="1" t="s">
        <v>29</v>
      </c>
      <c r="S366" s="1" t="s">
        <v>29</v>
      </c>
      <c r="T366" s="1" t="s">
        <v>95</v>
      </c>
      <c r="U366" s="1">
        <f>IF(B366&lt;C366,C366,B366)</f>
        <v>2</v>
      </c>
      <c r="V366" s="6">
        <f>IF(B366=0,C366/U366,C366/B366)</f>
        <v>1</v>
      </c>
      <c r="W366" s="1"/>
      <c r="X366" s="3">
        <f>O366-N366</f>
        <v>0</v>
      </c>
      <c r="Y366" s="1" t="str">
        <f>IFERROR(FIND(Y$3,$Q366),"")</f>
        <v/>
      </c>
      <c r="Z366" s="1" t="str">
        <f>IFERROR(FIND(Z$3,$Q366),"")</f>
        <v/>
      </c>
      <c r="AA366" s="1" t="str">
        <f>IFERROR(FIND(AA$3,$Q366),"")</f>
        <v/>
      </c>
      <c r="AB366" s="1" t="str">
        <f>IFERROR(FIND(AB$3,$Q366),"")</f>
        <v/>
      </c>
      <c r="AC366" s="1" t="str">
        <f>IFERROR(FIND(AC$3,$Q366),"")</f>
        <v/>
      </c>
      <c r="AD366" s="1">
        <f>IFERROR(FIND(AD$3,$Q366),"")</f>
        <v>1</v>
      </c>
      <c r="AE366" s="1">
        <f>COUNT(Y366:AD366)</f>
        <v>1</v>
      </c>
      <c r="AF366" s="1">
        <f t="shared" si="5"/>
        <v>300</v>
      </c>
      <c r="AG366" s="1"/>
      <c r="AH366" s="1"/>
      <c r="AI366" s="1"/>
      <c r="AJ366" s="1"/>
      <c r="AK366" s="1"/>
    </row>
    <row r="367" spans="1:37" x14ac:dyDescent="0.3">
      <c r="A367" s="2">
        <v>456</v>
      </c>
      <c r="B367" s="2">
        <v>0</v>
      </c>
      <c r="C367" s="2">
        <v>1</v>
      </c>
      <c r="D367" s="4"/>
      <c r="E367" s="1">
        <v>5126</v>
      </c>
      <c r="F367" s="1" t="s">
        <v>3</v>
      </c>
      <c r="G367" s="1" t="s">
        <v>532</v>
      </c>
      <c r="H367" s="1">
        <v>394</v>
      </c>
      <c r="I367" s="1"/>
      <c r="J367" s="1">
        <v>1</v>
      </c>
      <c r="K367" s="1" t="s">
        <v>184</v>
      </c>
      <c r="L367" s="1">
        <v>1</v>
      </c>
      <c r="M367" s="1">
        <v>6</v>
      </c>
      <c r="O367" s="1"/>
      <c r="P367" s="1"/>
      <c r="Q367" s="1" t="s">
        <v>29</v>
      </c>
      <c r="R367" s="1" t="s">
        <v>29</v>
      </c>
      <c r="S367" s="1" t="s">
        <v>29</v>
      </c>
      <c r="T367" s="1" t="s">
        <v>347</v>
      </c>
      <c r="U367" s="1">
        <f>IF(B367&lt;C367,C367,B367)</f>
        <v>1</v>
      </c>
      <c r="V367" s="6">
        <f>IF(B367=0,C367/U367,C367/B367)</f>
        <v>1</v>
      </c>
      <c r="W367" s="1"/>
      <c r="X367" s="3">
        <f>O367-N367</f>
        <v>0</v>
      </c>
      <c r="Y367" s="1" t="str">
        <f>IFERROR(FIND(Y$3,$Q367),"")</f>
        <v/>
      </c>
      <c r="Z367" s="1" t="str">
        <f>IFERROR(FIND(Z$3,$Q367),"")</f>
        <v/>
      </c>
      <c r="AA367" s="1" t="str">
        <f>IFERROR(FIND(AA$3,$Q367),"")</f>
        <v/>
      </c>
      <c r="AB367" s="1" t="str">
        <f>IFERROR(FIND(AB$3,$Q367),"")</f>
        <v/>
      </c>
      <c r="AC367" s="1" t="str">
        <f>IFERROR(FIND(AC$3,$Q367),"")</f>
        <v/>
      </c>
      <c r="AD367" s="1">
        <f>IFERROR(FIND(AD$3,$Q367),"")</f>
        <v>1</v>
      </c>
      <c r="AE367" s="1">
        <f>COUNT(Y367:AD367)</f>
        <v>1</v>
      </c>
      <c r="AF367" s="1">
        <f t="shared" si="5"/>
        <v>300</v>
      </c>
      <c r="AG367" s="1"/>
      <c r="AH367" s="1"/>
      <c r="AI367" s="1"/>
      <c r="AJ367" s="1"/>
      <c r="AK367" s="1"/>
    </row>
    <row r="368" spans="1:37" x14ac:dyDescent="0.3">
      <c r="A368" s="2">
        <v>460</v>
      </c>
      <c r="B368" s="2">
        <v>18</v>
      </c>
      <c r="C368" s="2">
        <v>18</v>
      </c>
      <c r="D368" s="4"/>
      <c r="E368" s="1">
        <v>5111</v>
      </c>
      <c r="F368" s="1" t="s">
        <v>3</v>
      </c>
      <c r="G368" s="1" t="s">
        <v>541</v>
      </c>
      <c r="H368" s="1">
        <v>395</v>
      </c>
      <c r="I368" s="1"/>
      <c r="J368" s="1">
        <v>1</v>
      </c>
      <c r="K368" s="1" t="s">
        <v>545</v>
      </c>
      <c r="L368" s="1">
        <v>3</v>
      </c>
      <c r="M368" s="1">
        <v>3</v>
      </c>
      <c r="N368" s="3">
        <v>0.5625</v>
      </c>
      <c r="O368" s="3">
        <v>0.59722222222222221</v>
      </c>
      <c r="P368" s="1" t="s">
        <v>10</v>
      </c>
      <c r="Q368" s="1" t="s">
        <v>6</v>
      </c>
      <c r="R368" s="1" t="s">
        <v>197</v>
      </c>
      <c r="S368" s="1">
        <v>143</v>
      </c>
      <c r="T368" s="1" t="s">
        <v>544</v>
      </c>
      <c r="U368" s="1">
        <f>IF(B368&lt;C368,C368,B368)</f>
        <v>18</v>
      </c>
      <c r="V368" s="6">
        <f>IF(B368=0,C368/U368,C368/B368)</f>
        <v>1</v>
      </c>
      <c r="W368" s="1"/>
      <c r="X368" s="3">
        <f>O368-N368</f>
        <v>3.472222222222221E-2</v>
      </c>
      <c r="Y368" s="1">
        <f>IFERROR(FIND(Y$3,$Q368),"")</f>
        <v>1</v>
      </c>
      <c r="Z368" s="1" t="str">
        <f>IFERROR(FIND(Z$3,$Q368),"")</f>
        <v/>
      </c>
      <c r="AA368" s="1">
        <f>IFERROR(FIND(AA$3,$Q368),"")</f>
        <v>2</v>
      </c>
      <c r="AB368" s="1" t="str">
        <f>IFERROR(FIND(AB$3,$Q368),"")</f>
        <v/>
      </c>
      <c r="AC368" s="1">
        <f>IFERROR(FIND(AC$3,$Q368),"")</f>
        <v>3</v>
      </c>
      <c r="AD368" s="1" t="str">
        <f>IFERROR(FIND(AD$3,$Q368),"")</f>
        <v/>
      </c>
      <c r="AE368" s="1">
        <f>COUNT(Y368:AD368)</f>
        <v>3</v>
      </c>
      <c r="AF368" s="1">
        <f t="shared" si="5"/>
        <v>300</v>
      </c>
      <c r="AG368" s="1"/>
      <c r="AH368" s="1"/>
      <c r="AI368" s="1"/>
      <c r="AJ368" s="1"/>
      <c r="AK368" s="1"/>
    </row>
    <row r="369" spans="1:37" x14ac:dyDescent="0.3">
      <c r="A369" s="2">
        <v>232</v>
      </c>
      <c r="B369" s="2">
        <v>20</v>
      </c>
      <c r="C369" s="2">
        <v>13</v>
      </c>
      <c r="D369" s="4"/>
      <c r="E369" s="1">
        <v>5058</v>
      </c>
      <c r="F369" s="1" t="s">
        <v>3</v>
      </c>
      <c r="G369" s="1" t="s">
        <v>288</v>
      </c>
      <c r="H369" s="1">
        <v>395</v>
      </c>
      <c r="I369" s="1"/>
      <c r="J369" s="1">
        <v>1</v>
      </c>
      <c r="K369" s="1" t="s">
        <v>301</v>
      </c>
      <c r="L369" s="1">
        <v>1</v>
      </c>
      <c r="M369" s="1">
        <v>1</v>
      </c>
      <c r="N369" s="3">
        <v>0.5625</v>
      </c>
      <c r="O369" s="3">
        <v>0.59722222222222221</v>
      </c>
      <c r="P369" s="1" t="s">
        <v>10</v>
      </c>
      <c r="Q369" s="1" t="s">
        <v>2</v>
      </c>
      <c r="R369" s="1" t="s">
        <v>58</v>
      </c>
      <c r="S369" s="1">
        <v>242</v>
      </c>
      <c r="T369" s="1" t="s">
        <v>117</v>
      </c>
      <c r="U369" s="1">
        <f>IF(B369&lt;C369,C369,B369)</f>
        <v>20</v>
      </c>
      <c r="V369" s="6">
        <f>IF(B369=0,C369/U369,C369/B369)</f>
        <v>0.65</v>
      </c>
      <c r="W369" s="1"/>
      <c r="X369" s="3">
        <f>O369-N369</f>
        <v>3.472222222222221E-2</v>
      </c>
      <c r="Y369" s="1" t="str">
        <f>IFERROR(FIND(Y$3,$Q369),"")</f>
        <v/>
      </c>
      <c r="Z369" s="1">
        <f>IFERROR(FIND(Z$3,$Q369),"")</f>
        <v>1</v>
      </c>
      <c r="AA369" s="1" t="str">
        <f>IFERROR(FIND(AA$3,$Q369),"")</f>
        <v/>
      </c>
      <c r="AB369" s="1" t="str">
        <f>IFERROR(FIND(AB$3,$Q369),"")</f>
        <v/>
      </c>
      <c r="AC369" s="1" t="str">
        <f>IFERROR(FIND(AC$3,$Q369),"")</f>
        <v/>
      </c>
      <c r="AD369" s="1" t="str">
        <f>IFERROR(FIND(AD$3,$Q369),"")</f>
        <v/>
      </c>
      <c r="AE369" s="1">
        <f>COUNT(Y369:AD369)</f>
        <v>1</v>
      </c>
      <c r="AF369" s="1">
        <f t="shared" si="5"/>
        <v>300</v>
      </c>
      <c r="AG369" s="1"/>
      <c r="AH369" s="1"/>
      <c r="AI369" s="1"/>
      <c r="AJ369" s="1"/>
      <c r="AK369" s="1"/>
    </row>
    <row r="370" spans="1:37" x14ac:dyDescent="0.3">
      <c r="A370" s="2">
        <v>196</v>
      </c>
      <c r="B370" s="2">
        <v>20</v>
      </c>
      <c r="C370" s="2">
        <v>14</v>
      </c>
      <c r="D370" s="4"/>
      <c r="E370" s="1">
        <v>5043</v>
      </c>
      <c r="F370" s="1" t="s">
        <v>3</v>
      </c>
      <c r="G370" s="1" t="s">
        <v>251</v>
      </c>
      <c r="H370" s="1">
        <v>395</v>
      </c>
      <c r="I370" s="1"/>
      <c r="J370" s="1">
        <v>1</v>
      </c>
      <c r="K370" s="1" t="s">
        <v>260</v>
      </c>
      <c r="L370" s="1">
        <v>3</v>
      </c>
      <c r="M370" s="1">
        <v>3</v>
      </c>
      <c r="N370" s="3">
        <v>0.60416666666666663</v>
      </c>
      <c r="O370" s="3">
        <v>0.63888888888888895</v>
      </c>
      <c r="P370" s="1" t="s">
        <v>10</v>
      </c>
      <c r="Q370" s="1" t="s">
        <v>6</v>
      </c>
      <c r="R370" s="1" t="s">
        <v>58</v>
      </c>
      <c r="S370" s="1">
        <v>231</v>
      </c>
      <c r="T370" s="1" t="s">
        <v>259</v>
      </c>
      <c r="U370" s="1">
        <f>IF(B370&lt;C370,C370,B370)</f>
        <v>20</v>
      </c>
      <c r="V370" s="6">
        <f>IF(B370=0,C370/U370,C370/B370)</f>
        <v>0.7</v>
      </c>
      <c r="W370" s="1"/>
      <c r="X370" s="3">
        <f>O370-N370</f>
        <v>3.4722222222222321E-2</v>
      </c>
      <c r="Y370" s="1">
        <f>IFERROR(FIND(Y$3,$Q370),"")</f>
        <v>1</v>
      </c>
      <c r="Z370" s="1" t="str">
        <f>IFERROR(FIND(Z$3,$Q370),"")</f>
        <v/>
      </c>
      <c r="AA370" s="1">
        <f>IFERROR(FIND(AA$3,$Q370),"")</f>
        <v>2</v>
      </c>
      <c r="AB370" s="1" t="str">
        <f>IFERROR(FIND(AB$3,$Q370),"")</f>
        <v/>
      </c>
      <c r="AC370" s="1">
        <f>IFERROR(FIND(AC$3,$Q370),"")</f>
        <v>3</v>
      </c>
      <c r="AD370" s="1" t="str">
        <f>IFERROR(FIND(AD$3,$Q370),"")</f>
        <v/>
      </c>
      <c r="AE370" s="1">
        <f>COUNT(Y370:AD370)</f>
        <v>3</v>
      </c>
      <c r="AF370" s="1">
        <f t="shared" si="5"/>
        <v>300</v>
      </c>
      <c r="AG370" s="1"/>
      <c r="AH370" s="1"/>
      <c r="AI370" s="1"/>
      <c r="AJ370" s="1"/>
      <c r="AK370" s="1"/>
    </row>
    <row r="371" spans="1:37" x14ac:dyDescent="0.3">
      <c r="A371" s="2">
        <v>445</v>
      </c>
      <c r="B371" s="2">
        <v>0</v>
      </c>
      <c r="C371" s="2">
        <v>1</v>
      </c>
      <c r="D371" s="4"/>
      <c r="E371" s="1">
        <v>5141</v>
      </c>
      <c r="F371" s="1" t="s">
        <v>3</v>
      </c>
      <c r="G371" s="1" t="s">
        <v>521</v>
      </c>
      <c r="H371" s="1">
        <v>398</v>
      </c>
      <c r="I371" s="1"/>
      <c r="J371" s="1">
        <v>1</v>
      </c>
      <c r="K371" s="1" t="s">
        <v>528</v>
      </c>
      <c r="L371" s="1">
        <v>1</v>
      </c>
      <c r="M371" s="1">
        <v>3</v>
      </c>
      <c r="O371" s="1"/>
      <c r="P371" s="1"/>
      <c r="Q371" s="1" t="s">
        <v>29</v>
      </c>
      <c r="R371" s="1" t="s">
        <v>29</v>
      </c>
      <c r="S371" s="1" t="s">
        <v>29</v>
      </c>
      <c r="T371" s="1" t="s">
        <v>523</v>
      </c>
      <c r="U371" s="1">
        <f>IF(B371&lt;C371,C371,B371)</f>
        <v>1</v>
      </c>
      <c r="V371" s="6">
        <f>IF(B371=0,C371/U371,C371/B371)</f>
        <v>1</v>
      </c>
      <c r="W371" s="1"/>
      <c r="X371" s="3">
        <f>O371-N371</f>
        <v>0</v>
      </c>
      <c r="Y371" s="1" t="str">
        <f>IFERROR(FIND(Y$3,$Q371),"")</f>
        <v/>
      </c>
      <c r="Z371" s="1" t="str">
        <f>IFERROR(FIND(Z$3,$Q371),"")</f>
        <v/>
      </c>
      <c r="AA371" s="1" t="str">
        <f>IFERROR(FIND(AA$3,$Q371),"")</f>
        <v/>
      </c>
      <c r="AB371" s="1" t="str">
        <f>IFERROR(FIND(AB$3,$Q371),"")</f>
        <v/>
      </c>
      <c r="AC371" s="1" t="str">
        <f>IFERROR(FIND(AC$3,$Q371),"")</f>
        <v/>
      </c>
      <c r="AD371" s="1">
        <f>IFERROR(FIND(AD$3,$Q371),"")</f>
        <v>1</v>
      </c>
      <c r="AE371" s="1">
        <f>COUNT(Y371:AD371)</f>
        <v>1</v>
      </c>
      <c r="AF371" s="1">
        <f t="shared" si="5"/>
        <v>300</v>
      </c>
      <c r="AG371" s="1"/>
      <c r="AH371" s="1"/>
      <c r="AI371" s="1"/>
      <c r="AJ371" s="1"/>
      <c r="AK371" s="1"/>
    </row>
    <row r="372" spans="1:37" x14ac:dyDescent="0.3">
      <c r="A372" s="2">
        <v>137</v>
      </c>
      <c r="B372" s="2">
        <v>18</v>
      </c>
      <c r="C372" s="2">
        <v>13</v>
      </c>
      <c r="D372" s="4"/>
      <c r="E372" s="1">
        <v>4608</v>
      </c>
      <c r="F372" s="1" t="s">
        <v>3</v>
      </c>
      <c r="G372" s="1" t="s">
        <v>173</v>
      </c>
      <c r="H372" s="1">
        <v>401</v>
      </c>
      <c r="I372" s="1"/>
      <c r="J372" s="1">
        <v>1</v>
      </c>
      <c r="K372" s="1" t="s">
        <v>183</v>
      </c>
      <c r="L372" s="1">
        <v>3</v>
      </c>
      <c r="M372" s="1">
        <v>3</v>
      </c>
      <c r="N372" s="3">
        <v>0.58333333333333337</v>
      </c>
      <c r="O372" s="3">
        <v>0.63888888888888895</v>
      </c>
      <c r="P372" s="1" t="s">
        <v>10</v>
      </c>
      <c r="Q372" s="1" t="s">
        <v>15</v>
      </c>
      <c r="R372" s="1" t="s">
        <v>70</v>
      </c>
      <c r="S372" s="1">
        <v>480</v>
      </c>
      <c r="T372" s="1" t="s">
        <v>175</v>
      </c>
      <c r="U372" s="1">
        <f>IF(B372&lt;C372,C372,B372)</f>
        <v>18</v>
      </c>
      <c r="V372" s="6">
        <f>IF(B372=0,C372/U372,C372/B372)</f>
        <v>0.72222222222222221</v>
      </c>
      <c r="W372" s="1"/>
      <c r="X372" s="3">
        <f>O372-N372</f>
        <v>5.555555555555558E-2</v>
      </c>
      <c r="Y372" s="1" t="str">
        <f>IFERROR(FIND(Y$3,$Q372),"")</f>
        <v/>
      </c>
      <c r="Z372" s="1">
        <f>IFERROR(FIND(Z$3,$Q372),"")</f>
        <v>1</v>
      </c>
      <c r="AA372" s="1" t="str">
        <f>IFERROR(FIND(AA$3,$Q372),"")</f>
        <v/>
      </c>
      <c r="AB372" s="1">
        <f>IFERROR(FIND(AB$3,$Q372),"")</f>
        <v>2</v>
      </c>
      <c r="AC372" s="1" t="str">
        <f>IFERROR(FIND(AC$3,$Q372),"")</f>
        <v/>
      </c>
      <c r="AD372" s="1" t="str">
        <f>IFERROR(FIND(AD$3,$Q372),"")</f>
        <v/>
      </c>
      <c r="AE372" s="1">
        <f>COUNT(Y372:AD372)</f>
        <v>2</v>
      </c>
      <c r="AF372" s="1">
        <f t="shared" si="5"/>
        <v>400</v>
      </c>
      <c r="AG372" s="1"/>
      <c r="AH372" s="1"/>
      <c r="AI372" s="1"/>
      <c r="AJ372" s="1"/>
      <c r="AK372" s="1"/>
    </row>
    <row r="373" spans="1:37" x14ac:dyDescent="0.3">
      <c r="A373" s="2">
        <v>79</v>
      </c>
      <c r="B373" s="2">
        <v>0</v>
      </c>
      <c r="C373" s="2">
        <v>10</v>
      </c>
      <c r="D373" s="4"/>
      <c r="E373" s="1">
        <v>5174</v>
      </c>
      <c r="F373" s="1" t="s">
        <v>3</v>
      </c>
      <c r="G373" s="1" t="s">
        <v>114</v>
      </c>
      <c r="H373" s="1">
        <v>402</v>
      </c>
      <c r="I373" s="1"/>
      <c r="J373" s="1">
        <v>41</v>
      </c>
      <c r="K373" s="1" t="s">
        <v>115</v>
      </c>
      <c r="L373" s="1"/>
      <c r="M373" s="1"/>
      <c r="N373" s="1"/>
      <c r="O373" s="1"/>
      <c r="P373" s="1"/>
      <c r="Q373" s="1" t="s">
        <v>29</v>
      </c>
      <c r="R373" s="1" t="s">
        <v>116</v>
      </c>
      <c r="S373" s="1" t="s">
        <v>116</v>
      </c>
      <c r="T373" s="1" t="s">
        <v>117</v>
      </c>
      <c r="U373" s="1">
        <f>IF(B373&lt;C373,C373,B373)</f>
        <v>10</v>
      </c>
      <c r="V373" s="6">
        <f>IF(B373=0,C373/U373,C373/B373)</f>
        <v>1</v>
      </c>
      <c r="W373" s="1"/>
      <c r="X373" s="3">
        <f>O373-N373</f>
        <v>0</v>
      </c>
      <c r="Y373" s="1" t="str">
        <f>IFERROR(FIND(Y$3,$Q373),"")</f>
        <v/>
      </c>
      <c r="Z373" s="1" t="str">
        <f>IFERROR(FIND(Z$3,$Q373),"")</f>
        <v/>
      </c>
      <c r="AA373" s="1" t="str">
        <f>IFERROR(FIND(AA$3,$Q373),"")</f>
        <v/>
      </c>
      <c r="AB373" s="1" t="str">
        <f>IFERROR(FIND(AB$3,$Q373),"")</f>
        <v/>
      </c>
      <c r="AC373" s="1" t="str">
        <f>IFERROR(FIND(AC$3,$Q373),"")</f>
        <v/>
      </c>
      <c r="AD373" s="1">
        <f>IFERROR(FIND(AD$3,$Q373),"")</f>
        <v>1</v>
      </c>
      <c r="AE373" s="1">
        <f>COUNT(Y373:AD373)</f>
        <v>1</v>
      </c>
      <c r="AF373" s="1">
        <f t="shared" si="5"/>
        <v>400</v>
      </c>
      <c r="AG373" s="1"/>
      <c r="AH373" s="1"/>
      <c r="AI373" s="1"/>
      <c r="AJ373" s="1"/>
      <c r="AK373" s="1"/>
    </row>
    <row r="374" spans="1:37" x14ac:dyDescent="0.3">
      <c r="A374" s="2">
        <v>180</v>
      </c>
      <c r="B374" s="2">
        <v>15</v>
      </c>
      <c r="C374" s="2">
        <v>0</v>
      </c>
      <c r="D374" s="4"/>
      <c r="E374" s="1">
        <v>4639</v>
      </c>
      <c r="F374" s="1" t="s">
        <v>3</v>
      </c>
      <c r="G374" s="1" t="s">
        <v>209</v>
      </c>
      <c r="H374" s="1">
        <v>411</v>
      </c>
      <c r="I374" s="1"/>
      <c r="J374" s="1">
        <v>1</v>
      </c>
      <c r="K374" s="1" t="s">
        <v>241</v>
      </c>
      <c r="L374" s="1">
        <v>5</v>
      </c>
      <c r="M374" s="1">
        <v>5</v>
      </c>
      <c r="N374" s="1"/>
      <c r="O374" s="1"/>
      <c r="P374" s="1"/>
      <c r="Q374" s="1" t="s">
        <v>29</v>
      </c>
      <c r="R374" s="1" t="s">
        <v>29</v>
      </c>
      <c r="S374" s="1" t="s">
        <v>29</v>
      </c>
      <c r="T374" s="1" t="s">
        <v>242</v>
      </c>
      <c r="U374" s="1">
        <f>IF(B374&lt;C374,C374,B374)</f>
        <v>15</v>
      </c>
      <c r="V374" s="6">
        <f>IF(B374=0,C374/U374,C374/B374)</f>
        <v>0</v>
      </c>
      <c r="W374" s="1"/>
      <c r="X374" s="3">
        <f>O374-N374</f>
        <v>0</v>
      </c>
      <c r="Y374" s="1" t="str">
        <f>IFERROR(FIND(Y$3,$Q374),"")</f>
        <v/>
      </c>
      <c r="Z374" s="1" t="str">
        <f>IFERROR(FIND(Z$3,$Q374),"")</f>
        <v/>
      </c>
      <c r="AA374" s="1" t="str">
        <f>IFERROR(FIND(AA$3,$Q374),"")</f>
        <v/>
      </c>
      <c r="AB374" s="1" t="str">
        <f>IFERROR(FIND(AB$3,$Q374),"")</f>
        <v/>
      </c>
      <c r="AC374" s="1" t="str">
        <f>IFERROR(FIND(AC$3,$Q374),"")</f>
        <v/>
      </c>
      <c r="AD374" s="1">
        <f>IFERROR(FIND(AD$3,$Q374),"")</f>
        <v>1</v>
      </c>
      <c r="AE374" s="1">
        <f>COUNT(Y374:AD374)</f>
        <v>1</v>
      </c>
      <c r="AF374" s="1">
        <f t="shared" si="5"/>
        <v>400</v>
      </c>
      <c r="AG374" s="1"/>
      <c r="AH374" s="1"/>
      <c r="AI374" s="1"/>
      <c r="AJ374" s="1"/>
      <c r="AK374" s="1"/>
    </row>
    <row r="375" spans="1:37" x14ac:dyDescent="0.3">
      <c r="A375" s="2">
        <v>181</v>
      </c>
      <c r="B375" s="2">
        <v>15</v>
      </c>
      <c r="C375" s="2">
        <v>0</v>
      </c>
      <c r="D375" s="4"/>
      <c r="E375" s="1">
        <v>4640</v>
      </c>
      <c r="F375" s="1" t="s">
        <v>3</v>
      </c>
      <c r="G375" s="1" t="s">
        <v>209</v>
      </c>
      <c r="H375" s="1">
        <v>412</v>
      </c>
      <c r="I375" s="1"/>
      <c r="J375" s="1">
        <v>1</v>
      </c>
      <c r="K375" s="1" t="s">
        <v>243</v>
      </c>
      <c r="L375" s="1">
        <v>5</v>
      </c>
      <c r="M375" s="1">
        <v>5</v>
      </c>
      <c r="N375" s="1"/>
      <c r="O375" s="1"/>
      <c r="P375" s="1"/>
      <c r="Q375" s="1" t="s">
        <v>29</v>
      </c>
      <c r="R375" s="1" t="s">
        <v>29</v>
      </c>
      <c r="S375" s="1" t="s">
        <v>29</v>
      </c>
      <c r="T375" s="1" t="s">
        <v>242</v>
      </c>
      <c r="U375" s="1">
        <f>IF(B375&lt;C375,C375,B375)</f>
        <v>15</v>
      </c>
      <c r="V375" s="6">
        <f>IF(B375=0,C375/U375,C375/B375)</f>
        <v>0</v>
      </c>
      <c r="W375" s="1"/>
      <c r="X375" s="3">
        <f>O375-N375</f>
        <v>0</v>
      </c>
      <c r="Y375" s="1" t="str">
        <f>IFERROR(FIND(Y$3,$Q375),"")</f>
        <v/>
      </c>
      <c r="Z375" s="1" t="str">
        <f>IFERROR(FIND(Z$3,$Q375),"")</f>
        <v/>
      </c>
      <c r="AA375" s="1" t="str">
        <f>IFERROR(FIND(AA$3,$Q375),"")</f>
        <v/>
      </c>
      <c r="AB375" s="1" t="str">
        <f>IFERROR(FIND(AB$3,$Q375),"")</f>
        <v/>
      </c>
      <c r="AC375" s="1" t="str">
        <f>IFERROR(FIND(AC$3,$Q375),"")</f>
        <v/>
      </c>
      <c r="AD375" s="1">
        <f>IFERROR(FIND(AD$3,$Q375),"")</f>
        <v>1</v>
      </c>
      <c r="AE375" s="1">
        <f>COUNT(Y375:AD375)</f>
        <v>1</v>
      </c>
      <c r="AF375" s="1">
        <f t="shared" si="5"/>
        <v>400</v>
      </c>
      <c r="AG375" s="1"/>
      <c r="AH375" s="1"/>
      <c r="AI375" s="1"/>
      <c r="AJ375" s="1"/>
      <c r="AK375" s="1"/>
    </row>
    <row r="376" spans="1:37" x14ac:dyDescent="0.3">
      <c r="A376" s="2">
        <v>47</v>
      </c>
      <c r="B376" s="2">
        <v>20</v>
      </c>
      <c r="C376" s="2">
        <v>20</v>
      </c>
      <c r="D376" s="4"/>
      <c r="E376" s="1">
        <v>4456</v>
      </c>
      <c r="F376" s="1" t="s">
        <v>3</v>
      </c>
      <c r="G376" s="1" t="s">
        <v>56</v>
      </c>
      <c r="H376" s="1">
        <v>420</v>
      </c>
      <c r="I376" s="1"/>
      <c r="J376" s="1">
        <v>1</v>
      </c>
      <c r="K376" s="1" t="s">
        <v>83</v>
      </c>
      <c r="L376" s="1">
        <v>4</v>
      </c>
      <c r="M376" s="1">
        <v>4</v>
      </c>
      <c r="N376" s="3">
        <v>0.52083333333333337</v>
      </c>
      <c r="O376" s="3">
        <v>0.55555555555555558</v>
      </c>
      <c r="P376" s="1" t="s">
        <v>10</v>
      </c>
      <c r="Q376" s="1" t="s">
        <v>6</v>
      </c>
      <c r="R376" s="1" t="s">
        <v>58</v>
      </c>
      <c r="S376" s="1">
        <v>109</v>
      </c>
      <c r="T376" s="1" t="s">
        <v>78</v>
      </c>
      <c r="U376" s="1">
        <f>IF(B376&lt;C376,C376,B376)</f>
        <v>20</v>
      </c>
      <c r="V376" s="6">
        <f>IF(B376=0,C376/U376,C376/B376)</f>
        <v>1</v>
      </c>
      <c r="W376" s="1"/>
      <c r="X376" s="3">
        <f>O376-N376</f>
        <v>3.472222222222221E-2</v>
      </c>
      <c r="Y376" s="1">
        <f>IFERROR(FIND(Y$3,$Q376),"")</f>
        <v>1</v>
      </c>
      <c r="Z376" s="1" t="str">
        <f>IFERROR(FIND(Z$3,$Q376),"")</f>
        <v/>
      </c>
      <c r="AA376" s="1">
        <f>IFERROR(FIND(AA$3,$Q376),"")</f>
        <v>2</v>
      </c>
      <c r="AB376" s="1" t="str">
        <f>IFERROR(FIND(AB$3,$Q376),"")</f>
        <v/>
      </c>
      <c r="AC376" s="1">
        <f>IFERROR(FIND(AC$3,$Q376),"")</f>
        <v>3</v>
      </c>
      <c r="AD376" s="1" t="str">
        <f>IFERROR(FIND(AD$3,$Q376),"")</f>
        <v/>
      </c>
      <c r="AE376" s="1">
        <f>COUNT(Y376:AD376)</f>
        <v>3</v>
      </c>
      <c r="AF376" s="1">
        <f t="shared" si="5"/>
        <v>400</v>
      </c>
      <c r="AG376" s="1"/>
      <c r="AH376" s="1"/>
      <c r="AI376" s="1"/>
      <c r="AJ376" s="1"/>
      <c r="AK376" s="1"/>
    </row>
    <row r="377" spans="1:37" x14ac:dyDescent="0.3">
      <c r="A377" s="2">
        <v>48</v>
      </c>
      <c r="B377" s="2">
        <v>10</v>
      </c>
      <c r="C377" s="2">
        <v>6</v>
      </c>
      <c r="D377" s="4"/>
      <c r="E377" s="1">
        <v>5113</v>
      </c>
      <c r="F377" s="1" t="s">
        <v>3</v>
      </c>
      <c r="G377" s="1" t="s">
        <v>56</v>
      </c>
      <c r="H377" s="1">
        <v>420</v>
      </c>
      <c r="I377" s="1"/>
      <c r="J377" s="1">
        <v>2</v>
      </c>
      <c r="K377" s="1" t="s">
        <v>83</v>
      </c>
      <c r="L377" s="1">
        <v>4</v>
      </c>
      <c r="M377" s="1">
        <v>4</v>
      </c>
      <c r="N377" s="3">
        <v>0.52083333333333337</v>
      </c>
      <c r="O377" s="3">
        <v>0.55555555555555558</v>
      </c>
      <c r="P377" s="1" t="s">
        <v>10</v>
      </c>
      <c r="Q377" s="1" t="s">
        <v>6</v>
      </c>
      <c r="R377" s="1" t="s">
        <v>58</v>
      </c>
      <c r="S377" s="1">
        <v>109</v>
      </c>
      <c r="T377" s="1" t="s">
        <v>78</v>
      </c>
      <c r="U377" s="1">
        <f>IF(B377&lt;C377,C377,B377)</f>
        <v>10</v>
      </c>
      <c r="V377" s="6">
        <f>IF(B377=0,C377/U377,C377/B377)</f>
        <v>0.6</v>
      </c>
      <c r="W377" s="1"/>
      <c r="X377" s="3">
        <f>O377-N377</f>
        <v>3.472222222222221E-2</v>
      </c>
      <c r="Y377" s="1">
        <f>IFERROR(FIND(Y$3,$Q377),"")</f>
        <v>1</v>
      </c>
      <c r="Z377" s="1" t="str">
        <f>IFERROR(FIND(Z$3,$Q377),"")</f>
        <v/>
      </c>
      <c r="AA377" s="1">
        <f>IFERROR(FIND(AA$3,$Q377),"")</f>
        <v>2</v>
      </c>
      <c r="AB377" s="1" t="str">
        <f>IFERROR(FIND(AB$3,$Q377),"")</f>
        <v/>
      </c>
      <c r="AC377" s="1">
        <f>IFERROR(FIND(AC$3,$Q377),"")</f>
        <v>3</v>
      </c>
      <c r="AD377" s="1" t="str">
        <f>IFERROR(FIND(AD$3,$Q377),"")</f>
        <v/>
      </c>
      <c r="AE377" s="1">
        <f>COUNT(Y377:AD377)</f>
        <v>3</v>
      </c>
      <c r="AF377" s="1">
        <f t="shared" si="5"/>
        <v>400</v>
      </c>
      <c r="AG377" s="1"/>
      <c r="AH377" s="1"/>
      <c r="AI377" s="1"/>
      <c r="AJ377" s="1"/>
      <c r="AK377" s="1"/>
    </row>
    <row r="378" spans="1:37" x14ac:dyDescent="0.3">
      <c r="A378" s="2">
        <v>182</v>
      </c>
      <c r="B378" s="2">
        <v>15</v>
      </c>
      <c r="C378" s="2">
        <v>0</v>
      </c>
      <c r="D378" s="4"/>
      <c r="E378" s="1">
        <v>4641</v>
      </c>
      <c r="F378" s="1" t="s">
        <v>3</v>
      </c>
      <c r="G378" s="1" t="s">
        <v>209</v>
      </c>
      <c r="H378" s="1">
        <v>424</v>
      </c>
      <c r="I378" s="1"/>
      <c r="J378" s="1">
        <v>1</v>
      </c>
      <c r="K378" s="1" t="s">
        <v>244</v>
      </c>
      <c r="L378" s="1">
        <v>5</v>
      </c>
      <c r="M378" s="1">
        <v>5</v>
      </c>
      <c r="N378" s="1"/>
      <c r="O378" s="1"/>
      <c r="P378" s="1"/>
      <c r="Q378" s="1" t="s">
        <v>29</v>
      </c>
      <c r="R378" s="1" t="s">
        <v>29</v>
      </c>
      <c r="S378" s="1" t="s">
        <v>29</v>
      </c>
      <c r="T378" s="1" t="s">
        <v>242</v>
      </c>
      <c r="U378" s="1">
        <f>IF(B378&lt;C378,C378,B378)</f>
        <v>15</v>
      </c>
      <c r="V378" s="6">
        <f>IF(B378=0,C378/U378,C378/B378)</f>
        <v>0</v>
      </c>
      <c r="W378" s="1"/>
      <c r="X378" s="3">
        <f>O378-N378</f>
        <v>0</v>
      </c>
      <c r="Y378" s="1" t="str">
        <f>IFERROR(FIND(Y$3,$Q378),"")</f>
        <v/>
      </c>
      <c r="Z378" s="1" t="str">
        <f>IFERROR(FIND(Z$3,$Q378),"")</f>
        <v/>
      </c>
      <c r="AA378" s="1" t="str">
        <f>IFERROR(FIND(AA$3,$Q378),"")</f>
        <v/>
      </c>
      <c r="AB378" s="1" t="str">
        <f>IFERROR(FIND(AB$3,$Q378),"")</f>
        <v/>
      </c>
      <c r="AC378" s="1" t="str">
        <f>IFERROR(FIND(AC$3,$Q378),"")</f>
        <v/>
      </c>
      <c r="AD378" s="1">
        <f>IFERROR(FIND(AD$3,$Q378),"")</f>
        <v>1</v>
      </c>
      <c r="AE378" s="1">
        <f>COUNT(Y378:AD378)</f>
        <v>1</v>
      </c>
      <c r="AF378" s="1">
        <f t="shared" si="5"/>
        <v>400</v>
      </c>
      <c r="AG378" s="1"/>
      <c r="AH378" s="1"/>
      <c r="AI378" s="1"/>
      <c r="AJ378" s="1"/>
      <c r="AK378" s="1"/>
    </row>
    <row r="379" spans="1:37" x14ac:dyDescent="0.3">
      <c r="A379" s="2">
        <v>183</v>
      </c>
      <c r="B379" s="2">
        <v>15</v>
      </c>
      <c r="C379" s="2">
        <v>0</v>
      </c>
      <c r="D379" s="4"/>
      <c r="E379" s="1">
        <v>4642</v>
      </c>
      <c r="F379" s="1" t="s">
        <v>3</v>
      </c>
      <c r="G379" s="1" t="s">
        <v>209</v>
      </c>
      <c r="H379" s="1">
        <v>426</v>
      </c>
      <c r="I379" s="1"/>
      <c r="J379" s="1">
        <v>1</v>
      </c>
      <c r="K379" s="1" t="s">
        <v>245</v>
      </c>
      <c r="L379" s="1">
        <v>5</v>
      </c>
      <c r="M379" s="1">
        <v>5</v>
      </c>
      <c r="N379" s="1"/>
      <c r="O379" s="1"/>
      <c r="P379" s="1"/>
      <c r="Q379" s="1" t="s">
        <v>29</v>
      </c>
      <c r="R379" s="1" t="s">
        <v>29</v>
      </c>
      <c r="S379" s="1" t="s">
        <v>29</v>
      </c>
      <c r="T379" s="1" t="s">
        <v>242</v>
      </c>
      <c r="U379" s="1">
        <f>IF(B379&lt;C379,C379,B379)</f>
        <v>15</v>
      </c>
      <c r="V379" s="6">
        <f>IF(B379=0,C379/U379,C379/B379)</f>
        <v>0</v>
      </c>
      <c r="W379" s="1"/>
      <c r="X379" s="3">
        <f>O379-N379</f>
        <v>0</v>
      </c>
      <c r="Y379" s="1" t="str">
        <f>IFERROR(FIND(Y$3,$Q379),"")</f>
        <v/>
      </c>
      <c r="Z379" s="1" t="str">
        <f>IFERROR(FIND(Z$3,$Q379),"")</f>
        <v/>
      </c>
      <c r="AA379" s="1" t="str">
        <f>IFERROR(FIND(AA$3,$Q379),"")</f>
        <v/>
      </c>
      <c r="AB379" s="1" t="str">
        <f>IFERROR(FIND(AB$3,$Q379),"")</f>
        <v/>
      </c>
      <c r="AC379" s="1" t="str">
        <f>IFERROR(FIND(AC$3,$Q379),"")</f>
        <v/>
      </c>
      <c r="AD379" s="1">
        <f>IFERROR(FIND(AD$3,$Q379),"")</f>
        <v>1</v>
      </c>
      <c r="AE379" s="1">
        <f>COUNT(Y379:AD379)</f>
        <v>1</v>
      </c>
      <c r="AF379" s="1">
        <f t="shared" si="5"/>
        <v>400</v>
      </c>
      <c r="AG379" s="1"/>
      <c r="AH379" s="1"/>
      <c r="AI379" s="1"/>
      <c r="AJ379" s="1"/>
      <c r="AK379" s="1"/>
    </row>
    <row r="380" spans="1:37" x14ac:dyDescent="0.3">
      <c r="A380" s="2">
        <v>184</v>
      </c>
      <c r="B380" s="2">
        <v>15</v>
      </c>
      <c r="C380" s="2">
        <v>2</v>
      </c>
      <c r="D380" s="4"/>
      <c r="E380" s="1">
        <v>4643</v>
      </c>
      <c r="F380" s="1" t="s">
        <v>3</v>
      </c>
      <c r="G380" s="1" t="s">
        <v>209</v>
      </c>
      <c r="H380" s="1">
        <v>432</v>
      </c>
      <c r="I380" s="1"/>
      <c r="J380" s="1">
        <v>1</v>
      </c>
      <c r="K380" s="1" t="s">
        <v>246</v>
      </c>
      <c r="L380" s="1">
        <v>10</v>
      </c>
      <c r="M380" s="1">
        <v>10</v>
      </c>
      <c r="N380" s="1"/>
      <c r="O380" s="1"/>
      <c r="P380" s="1"/>
      <c r="Q380" s="1" t="s">
        <v>29</v>
      </c>
      <c r="R380" s="1" t="s">
        <v>29</v>
      </c>
      <c r="S380" s="1" t="s">
        <v>29</v>
      </c>
      <c r="T380" s="1" t="s">
        <v>242</v>
      </c>
      <c r="U380" s="1">
        <f>IF(B380&lt;C380,C380,B380)</f>
        <v>15</v>
      </c>
      <c r="V380" s="6">
        <f>IF(B380=0,C380/U380,C380/B380)</f>
        <v>0.13333333333333333</v>
      </c>
      <c r="W380" s="1"/>
      <c r="X380" s="3">
        <f>O380-N380</f>
        <v>0</v>
      </c>
      <c r="Y380" s="1" t="str">
        <f>IFERROR(FIND(Y$3,$Q380),"")</f>
        <v/>
      </c>
      <c r="Z380" s="1" t="str">
        <f>IFERROR(FIND(Z$3,$Q380),"")</f>
        <v/>
      </c>
      <c r="AA380" s="1" t="str">
        <f>IFERROR(FIND(AA$3,$Q380),"")</f>
        <v/>
      </c>
      <c r="AB380" s="1" t="str">
        <f>IFERROR(FIND(AB$3,$Q380),"")</f>
        <v/>
      </c>
      <c r="AC380" s="1" t="str">
        <f>IFERROR(FIND(AC$3,$Q380),"")</f>
        <v/>
      </c>
      <c r="AD380" s="1">
        <f>IFERROR(FIND(AD$3,$Q380),"")</f>
        <v>1</v>
      </c>
      <c r="AE380" s="1">
        <f>COUNT(Y380:AD380)</f>
        <v>1</v>
      </c>
      <c r="AF380" s="1">
        <f t="shared" si="5"/>
        <v>400</v>
      </c>
      <c r="AG380" s="1"/>
      <c r="AH380" s="1"/>
      <c r="AI380" s="1"/>
      <c r="AJ380" s="1"/>
      <c r="AK380" s="1"/>
    </row>
    <row r="381" spans="1:37" x14ac:dyDescent="0.3">
      <c r="A381" s="2">
        <v>74</v>
      </c>
      <c r="B381" s="2">
        <v>20</v>
      </c>
      <c r="C381" s="2">
        <v>20</v>
      </c>
      <c r="D381" s="4" t="s">
        <v>9</v>
      </c>
      <c r="E381" s="1">
        <v>4232</v>
      </c>
      <c r="F381" s="1" t="s">
        <v>3</v>
      </c>
      <c r="G381" s="1" t="s">
        <v>89</v>
      </c>
      <c r="H381" s="1">
        <v>433</v>
      </c>
      <c r="I381" s="1"/>
      <c r="J381" s="1">
        <v>1</v>
      </c>
      <c r="K381" s="1" t="s">
        <v>109</v>
      </c>
      <c r="L381" s="1">
        <v>3</v>
      </c>
      <c r="M381" s="1">
        <v>3</v>
      </c>
      <c r="N381" s="3">
        <v>0.75</v>
      </c>
      <c r="O381" s="3">
        <v>0.875</v>
      </c>
      <c r="P381" s="1" t="s">
        <v>10</v>
      </c>
      <c r="Q381" s="1" t="s">
        <v>66</v>
      </c>
      <c r="R381" s="1" t="s">
        <v>7</v>
      </c>
      <c r="S381" s="1">
        <v>334</v>
      </c>
      <c r="T381" s="1" t="s">
        <v>110</v>
      </c>
      <c r="U381" s="1">
        <f>IF(B381&lt;C381,C381,B381)</f>
        <v>20</v>
      </c>
      <c r="V381" s="6">
        <f>IF(B381=0,C381/U381,C381/B381)</f>
        <v>1</v>
      </c>
      <c r="W381" s="1"/>
      <c r="X381" s="3">
        <f>O381-N381</f>
        <v>0.125</v>
      </c>
      <c r="Y381" s="1" t="str">
        <f>IFERROR(FIND(Y$3,$Q381),"")</f>
        <v/>
      </c>
      <c r="Z381" s="1" t="str">
        <f>IFERROR(FIND(Z$3,$Q381),"")</f>
        <v/>
      </c>
      <c r="AA381" s="1">
        <f>IFERROR(FIND(AA$3,$Q381),"")</f>
        <v>1</v>
      </c>
      <c r="AB381" s="1" t="str">
        <f>IFERROR(FIND(AB$3,$Q381),"")</f>
        <v/>
      </c>
      <c r="AC381" s="1" t="str">
        <f>IFERROR(FIND(AC$3,$Q381),"")</f>
        <v/>
      </c>
      <c r="AD381" s="1" t="str">
        <f>IFERROR(FIND(AD$3,$Q381),"")</f>
        <v/>
      </c>
      <c r="AE381" s="1">
        <f>COUNT(Y381:AD381)</f>
        <v>1</v>
      </c>
      <c r="AF381" s="1">
        <f t="shared" si="5"/>
        <v>400</v>
      </c>
      <c r="AG381" s="1"/>
      <c r="AH381" s="1"/>
      <c r="AI381" s="1"/>
      <c r="AJ381" s="1"/>
      <c r="AK381" s="1"/>
    </row>
    <row r="382" spans="1:37" x14ac:dyDescent="0.3">
      <c r="A382" s="2">
        <v>75</v>
      </c>
      <c r="B382" s="2">
        <v>20</v>
      </c>
      <c r="C382" s="2">
        <v>22</v>
      </c>
      <c r="D382" s="4" t="s">
        <v>9</v>
      </c>
      <c r="E382" s="1">
        <v>4233</v>
      </c>
      <c r="F382" s="1" t="s">
        <v>3</v>
      </c>
      <c r="G382" s="1" t="s">
        <v>89</v>
      </c>
      <c r="H382" s="1">
        <v>433</v>
      </c>
      <c r="I382" s="1"/>
      <c r="J382" s="1">
        <v>2</v>
      </c>
      <c r="K382" s="1" t="s">
        <v>109</v>
      </c>
      <c r="L382" s="1">
        <v>3</v>
      </c>
      <c r="M382" s="1">
        <v>3</v>
      </c>
      <c r="N382" s="3">
        <v>0.75</v>
      </c>
      <c r="O382" s="3">
        <v>0.875</v>
      </c>
      <c r="P382" s="1" t="s">
        <v>10</v>
      </c>
      <c r="Q382" s="1" t="s">
        <v>64</v>
      </c>
      <c r="R382" s="1" t="s">
        <v>7</v>
      </c>
      <c r="S382" s="1">
        <v>334</v>
      </c>
      <c r="T382" s="1" t="s">
        <v>110</v>
      </c>
      <c r="U382" s="1">
        <f>IF(B382&lt;C382,C382,B382)</f>
        <v>22</v>
      </c>
      <c r="V382" s="6">
        <f>IF(B382=0,C382/U382,C382/B382)</f>
        <v>1.1000000000000001</v>
      </c>
      <c r="W382" s="1"/>
      <c r="X382" s="3">
        <f>O382-N382</f>
        <v>0.125</v>
      </c>
      <c r="Y382" s="1" t="str">
        <f>IFERROR(FIND(Y$3,$Q382),"")</f>
        <v/>
      </c>
      <c r="Z382" s="1"/>
      <c r="AA382" s="1" t="str">
        <f>IFERROR(FIND(AA$3,$Q382),"")</f>
        <v/>
      </c>
      <c r="AB382" s="1">
        <f>IFERROR(FIND(AB$3,$Q382),"")</f>
        <v>1</v>
      </c>
      <c r="AC382" s="1" t="str">
        <f>IFERROR(FIND(AC$3,$Q382),"")</f>
        <v/>
      </c>
      <c r="AD382" s="1" t="str">
        <f>IFERROR(FIND(AD$3,$Q382),"")</f>
        <v/>
      </c>
      <c r="AE382" s="1">
        <f>COUNT(Y382:AD382)</f>
        <v>1</v>
      </c>
      <c r="AF382" s="1">
        <f t="shared" si="5"/>
        <v>400</v>
      </c>
      <c r="AG382" s="1"/>
      <c r="AH382" s="1"/>
      <c r="AI382" s="1"/>
      <c r="AJ382" s="1"/>
      <c r="AK382" s="1"/>
    </row>
    <row r="383" spans="1:37" x14ac:dyDescent="0.3">
      <c r="A383" s="2">
        <v>185</v>
      </c>
      <c r="B383" s="2">
        <v>20</v>
      </c>
      <c r="C383" s="2">
        <v>3</v>
      </c>
      <c r="D383" s="4"/>
      <c r="E383" s="1">
        <v>4644</v>
      </c>
      <c r="F383" s="1" t="s">
        <v>3</v>
      </c>
      <c r="G383" s="1" t="s">
        <v>209</v>
      </c>
      <c r="H383" s="1">
        <v>441</v>
      </c>
      <c r="I383" s="1"/>
      <c r="J383" s="1">
        <v>1</v>
      </c>
      <c r="K383" s="1" t="s">
        <v>247</v>
      </c>
      <c r="L383" s="1">
        <v>5</v>
      </c>
      <c r="M383" s="1">
        <v>5</v>
      </c>
      <c r="N383" s="1"/>
      <c r="O383" s="1"/>
      <c r="P383" s="1"/>
      <c r="Q383" s="1" t="s">
        <v>29</v>
      </c>
      <c r="R383" s="1" t="s">
        <v>29</v>
      </c>
      <c r="S383" s="1" t="s">
        <v>29</v>
      </c>
      <c r="T383" s="1" t="s">
        <v>242</v>
      </c>
      <c r="U383" s="1">
        <f>IF(B383&lt;C383,C383,B383)</f>
        <v>20</v>
      </c>
      <c r="V383" s="6">
        <f>IF(B383=0,C383/U383,C383/B383)</f>
        <v>0.15</v>
      </c>
      <c r="W383" s="1"/>
      <c r="X383" s="3">
        <f>O383-N383</f>
        <v>0</v>
      </c>
      <c r="Y383" s="1" t="str">
        <f>IFERROR(FIND(Y$3,$Q383),"")</f>
        <v/>
      </c>
      <c r="Z383" s="1" t="str">
        <f>IFERROR(FIND(Z$3,$Q383),"")</f>
        <v/>
      </c>
      <c r="AA383" s="1" t="str">
        <f>IFERROR(FIND(AA$3,$Q383),"")</f>
        <v/>
      </c>
      <c r="AB383" s="1" t="str">
        <f>IFERROR(FIND(AB$3,$Q383),"")</f>
        <v/>
      </c>
      <c r="AC383" s="1" t="str">
        <f>IFERROR(FIND(AC$3,$Q383),"")</f>
        <v/>
      </c>
      <c r="AD383" s="1">
        <f>IFERROR(FIND(AD$3,$Q383),"")</f>
        <v>1</v>
      </c>
      <c r="AE383" s="1">
        <f>COUNT(Y383:AD383)</f>
        <v>1</v>
      </c>
      <c r="AF383" s="1">
        <f t="shared" si="5"/>
        <v>400</v>
      </c>
      <c r="AG383" s="1"/>
      <c r="AH383" s="1"/>
      <c r="AI383" s="1"/>
      <c r="AJ383" s="1"/>
      <c r="AK383" s="1"/>
    </row>
    <row r="384" spans="1:37" x14ac:dyDescent="0.3">
      <c r="A384" s="2">
        <v>186</v>
      </c>
      <c r="B384" s="2">
        <v>20</v>
      </c>
      <c r="C384" s="2">
        <v>3</v>
      </c>
      <c r="D384" s="4"/>
      <c r="E384" s="1">
        <v>4645</v>
      </c>
      <c r="F384" s="1" t="s">
        <v>3</v>
      </c>
      <c r="G384" s="1" t="s">
        <v>209</v>
      </c>
      <c r="H384" s="1">
        <v>442</v>
      </c>
      <c r="I384" s="1"/>
      <c r="J384" s="1">
        <v>1</v>
      </c>
      <c r="K384" s="1" t="s">
        <v>248</v>
      </c>
      <c r="L384" s="1">
        <v>5</v>
      </c>
      <c r="M384" s="1">
        <v>5</v>
      </c>
      <c r="N384" s="1"/>
      <c r="O384" s="1"/>
      <c r="P384" s="1"/>
      <c r="Q384" s="1" t="s">
        <v>29</v>
      </c>
      <c r="R384" s="1" t="s">
        <v>29</v>
      </c>
      <c r="S384" s="1" t="s">
        <v>29</v>
      </c>
      <c r="T384" s="1" t="s">
        <v>242</v>
      </c>
      <c r="U384" s="1">
        <f>IF(B384&lt;C384,C384,B384)</f>
        <v>20</v>
      </c>
      <c r="V384" s="6">
        <f>IF(B384=0,C384/U384,C384/B384)</f>
        <v>0.15</v>
      </c>
      <c r="W384" s="1"/>
      <c r="X384" s="3">
        <f>O384-N384</f>
        <v>0</v>
      </c>
      <c r="Y384" s="1" t="str">
        <f>IFERROR(FIND(Y$3,$Q384),"")</f>
        <v/>
      </c>
      <c r="Z384" s="1" t="str">
        <f>IFERROR(FIND(Z$3,$Q384),"")</f>
        <v/>
      </c>
      <c r="AA384" s="1" t="str">
        <f>IFERROR(FIND(AA$3,$Q384),"")</f>
        <v/>
      </c>
      <c r="AB384" s="1" t="str">
        <f>IFERROR(FIND(AB$3,$Q384),"")</f>
        <v/>
      </c>
      <c r="AC384" s="1" t="str">
        <f>IFERROR(FIND(AC$3,$Q384),"")</f>
        <v/>
      </c>
      <c r="AD384" s="1">
        <f>IFERROR(FIND(AD$3,$Q384),"")</f>
        <v>1</v>
      </c>
      <c r="AE384" s="1">
        <f>COUNT(Y384:AD384)</f>
        <v>1</v>
      </c>
      <c r="AF384" s="1">
        <f t="shared" si="5"/>
        <v>400</v>
      </c>
      <c r="AG384" s="1"/>
      <c r="AH384" s="1"/>
      <c r="AI384" s="1"/>
      <c r="AJ384" s="1"/>
      <c r="AK384" s="1"/>
    </row>
    <row r="385" spans="1:37" x14ac:dyDescent="0.3">
      <c r="A385" s="2">
        <v>76</v>
      </c>
      <c r="B385" s="2">
        <v>25</v>
      </c>
      <c r="C385" s="2">
        <v>22</v>
      </c>
      <c r="D385" s="4"/>
      <c r="E385" s="1">
        <v>4267</v>
      </c>
      <c r="F385" s="1" t="s">
        <v>3</v>
      </c>
      <c r="G385" s="1" t="s">
        <v>89</v>
      </c>
      <c r="H385" s="1">
        <v>447</v>
      </c>
      <c r="I385" s="1"/>
      <c r="J385" s="1">
        <v>1</v>
      </c>
      <c r="K385" s="1" t="s">
        <v>111</v>
      </c>
      <c r="L385" s="1">
        <v>3</v>
      </c>
      <c r="M385" s="1">
        <v>3</v>
      </c>
      <c r="N385" s="3">
        <v>0.375</v>
      </c>
      <c r="O385" s="3">
        <v>0.40972222222222227</v>
      </c>
      <c r="P385" s="1" t="s">
        <v>564</v>
      </c>
      <c r="Q385" s="1" t="s">
        <v>6</v>
      </c>
      <c r="R385" s="1" t="s">
        <v>7</v>
      </c>
      <c r="S385" s="1">
        <v>11</v>
      </c>
      <c r="T385" s="1" t="s">
        <v>55</v>
      </c>
      <c r="U385" s="1">
        <f>IF(B385&lt;C385,C385,B385)</f>
        <v>25</v>
      </c>
      <c r="V385" s="6">
        <f>IF(B385=0,C385/U385,C385/B385)</f>
        <v>0.88</v>
      </c>
      <c r="W385" s="1"/>
      <c r="X385" s="3">
        <f>O385-N385</f>
        <v>3.4722222222222265E-2</v>
      </c>
      <c r="Y385" s="1">
        <f>IFERROR(FIND(Y$3,$Q385),"")</f>
        <v>1</v>
      </c>
      <c r="Z385" s="1" t="str">
        <f>IFERROR(FIND(Z$3,$Q385),"")</f>
        <v/>
      </c>
      <c r="AA385" s="1">
        <f>IFERROR(FIND(AA$3,$Q385),"")</f>
        <v>2</v>
      </c>
      <c r="AB385" s="1" t="str">
        <f>IFERROR(FIND(AB$3,$Q385),"")</f>
        <v/>
      </c>
      <c r="AC385" s="1">
        <f>IFERROR(FIND(AC$3,$Q385),"")</f>
        <v>3</v>
      </c>
      <c r="AD385" s="1" t="str">
        <f>IFERROR(FIND(AD$3,$Q385),"")</f>
        <v/>
      </c>
      <c r="AE385" s="1">
        <f>COUNT(Y385:AD385)</f>
        <v>3</v>
      </c>
      <c r="AF385" s="1">
        <f t="shared" si="5"/>
        <v>400</v>
      </c>
      <c r="AG385" s="1"/>
      <c r="AH385" s="1"/>
      <c r="AI385" s="1"/>
      <c r="AJ385" s="1"/>
      <c r="AK385" s="1"/>
    </row>
    <row r="386" spans="1:37" x14ac:dyDescent="0.3">
      <c r="A386" s="2">
        <v>249</v>
      </c>
      <c r="B386" s="2">
        <v>50</v>
      </c>
      <c r="C386" s="2">
        <v>19</v>
      </c>
      <c r="D386" s="4"/>
      <c r="E386" s="1">
        <v>4817</v>
      </c>
      <c r="F386" s="1" t="s">
        <v>3</v>
      </c>
      <c r="G386" s="1" t="s">
        <v>320</v>
      </c>
      <c r="H386" s="1">
        <v>450</v>
      </c>
      <c r="I386" s="1"/>
      <c r="J386" s="1">
        <v>1</v>
      </c>
      <c r="K386" s="1" t="s">
        <v>322</v>
      </c>
      <c r="L386" s="1">
        <v>1</v>
      </c>
      <c r="M386" s="1">
        <v>1</v>
      </c>
      <c r="N386" s="3">
        <v>0.45833333333333331</v>
      </c>
      <c r="O386" s="3">
        <v>0.49305555555555558</v>
      </c>
      <c r="P386" s="1" t="s">
        <v>564</v>
      </c>
      <c r="Q386" s="1" t="s">
        <v>25</v>
      </c>
      <c r="R386" s="1" t="s">
        <v>146</v>
      </c>
      <c r="S386" s="1">
        <v>511</v>
      </c>
      <c r="T386" s="1" t="s">
        <v>323</v>
      </c>
      <c r="U386" s="1">
        <f>IF(B386&lt;C386,C386,B386)</f>
        <v>50</v>
      </c>
      <c r="V386" s="6">
        <f>IF(B386=0,C386/U386,C386/B386)</f>
        <v>0.38</v>
      </c>
      <c r="W386" s="1"/>
      <c r="X386" s="3">
        <f>O386-N386</f>
        <v>3.4722222222222265E-2</v>
      </c>
      <c r="Y386" s="1">
        <f>IFERROR(FIND(Y$3,$Q386),"")</f>
        <v>1</v>
      </c>
      <c r="Z386" s="1" t="str">
        <f>IFERROR(FIND(Z$3,$Q386),"")</f>
        <v/>
      </c>
      <c r="AA386" s="1" t="str">
        <f>IFERROR(FIND(AA$3,$Q386),"")</f>
        <v/>
      </c>
      <c r="AB386" s="1" t="str">
        <f>IFERROR(FIND(AB$3,$Q386),"")</f>
        <v/>
      </c>
      <c r="AC386" s="1" t="str">
        <f>IFERROR(FIND(AC$3,$Q386),"")</f>
        <v/>
      </c>
      <c r="AD386" s="1" t="str">
        <f>IFERROR(FIND(AD$3,$Q386),"")</f>
        <v/>
      </c>
      <c r="AE386" s="1">
        <f>COUNT(Y386:AD386)</f>
        <v>1</v>
      </c>
      <c r="AF386" s="1">
        <f t="shared" si="5"/>
        <v>400</v>
      </c>
      <c r="AG386" s="1"/>
      <c r="AH386" s="1"/>
      <c r="AI386" s="1"/>
      <c r="AJ386" s="1"/>
      <c r="AK386" s="1"/>
    </row>
    <row r="387" spans="1:37" x14ac:dyDescent="0.3">
      <c r="A387" s="2">
        <v>25</v>
      </c>
      <c r="B387" s="2">
        <v>25</v>
      </c>
      <c r="C387" s="2">
        <v>24</v>
      </c>
      <c r="D387" s="4"/>
      <c r="E387" s="1">
        <v>4260</v>
      </c>
      <c r="F387" s="1" t="s">
        <v>3</v>
      </c>
      <c r="G387" s="1" t="s">
        <v>48</v>
      </c>
      <c r="H387" s="1">
        <v>450</v>
      </c>
      <c r="I387" s="1"/>
      <c r="J387" s="1">
        <v>1</v>
      </c>
      <c r="K387" s="1" t="s">
        <v>53</v>
      </c>
      <c r="L387" s="1">
        <v>3</v>
      </c>
      <c r="M387" s="1">
        <v>3</v>
      </c>
      <c r="N387" s="3">
        <v>0.45833333333333331</v>
      </c>
      <c r="O387" s="3">
        <v>0.51388888888888895</v>
      </c>
      <c r="P387" s="1" t="s">
        <v>10</v>
      </c>
      <c r="Q387" s="1" t="s">
        <v>54</v>
      </c>
      <c r="R387" s="1" t="s">
        <v>7</v>
      </c>
      <c r="S387" s="1">
        <v>333</v>
      </c>
      <c r="T387" s="1" t="s">
        <v>55</v>
      </c>
      <c r="U387" s="1">
        <f>IF(B387&lt;C387,C387,B387)</f>
        <v>25</v>
      </c>
      <c r="V387" s="6">
        <f>IF(B387=0,C387/U387,C387/B387)</f>
        <v>0.96</v>
      </c>
      <c r="W387" s="1"/>
      <c r="X387" s="3">
        <f>O387-N387</f>
        <v>5.5555555555555636E-2</v>
      </c>
      <c r="Y387" s="1">
        <f>IFERROR(FIND(Y$3,$Q387),"")</f>
        <v>1</v>
      </c>
      <c r="Z387" s="1"/>
      <c r="AA387" s="1" t="str">
        <f>IFERROR(FIND(AA$3,$Q387),"")</f>
        <v/>
      </c>
      <c r="AB387" s="1">
        <f>IFERROR(FIND(AB$3,$Q387),"")</f>
        <v>2</v>
      </c>
      <c r="AC387" s="1" t="str">
        <f>IFERROR(FIND(AC$3,$Q387),"")</f>
        <v/>
      </c>
      <c r="AD387" s="1" t="str">
        <f>IFERROR(FIND(AD$3,$Q387),"")</f>
        <v/>
      </c>
      <c r="AE387" s="1">
        <f>COUNT(Y387:AD387)</f>
        <v>2</v>
      </c>
      <c r="AF387" s="1">
        <f t="shared" si="5"/>
        <v>400</v>
      </c>
      <c r="AG387" s="1"/>
      <c r="AH387" s="1"/>
      <c r="AI387" s="1"/>
      <c r="AJ387" s="1"/>
      <c r="AK387" s="1"/>
    </row>
    <row r="388" spans="1:37" x14ac:dyDescent="0.3">
      <c r="A388" s="2">
        <v>446</v>
      </c>
      <c r="B388" s="2">
        <v>25</v>
      </c>
      <c r="C388" s="2">
        <v>20</v>
      </c>
      <c r="D388" s="4"/>
      <c r="E388" s="1">
        <v>4257</v>
      </c>
      <c r="F388" s="1" t="s">
        <v>3</v>
      </c>
      <c r="G388" s="1" t="s">
        <v>521</v>
      </c>
      <c r="H388" s="1">
        <v>450</v>
      </c>
      <c r="I388" s="1"/>
      <c r="J388" s="1">
        <v>1</v>
      </c>
      <c r="K388" s="1" t="s">
        <v>529</v>
      </c>
      <c r="L388" s="1">
        <v>3</v>
      </c>
      <c r="M388" s="1">
        <v>3</v>
      </c>
      <c r="N388" s="3">
        <v>0.60416666666666663</v>
      </c>
      <c r="O388" s="3">
        <v>0.65972222222222221</v>
      </c>
      <c r="P388" s="1" t="s">
        <v>10</v>
      </c>
      <c r="Q388" s="1" t="s">
        <v>20</v>
      </c>
      <c r="R388" s="1" t="s">
        <v>7</v>
      </c>
      <c r="S388" s="1">
        <v>334</v>
      </c>
      <c r="T388" s="1" t="s">
        <v>140</v>
      </c>
      <c r="U388" s="1">
        <f>IF(B388&lt;C388,C388,B388)</f>
        <v>25</v>
      </c>
      <c r="V388" s="6">
        <f>IF(B388=0,C388/U388,C388/B388)</f>
        <v>0.8</v>
      </c>
      <c r="W388" s="1"/>
      <c r="X388" s="3">
        <f>O388-N388</f>
        <v>5.555555555555558E-2</v>
      </c>
      <c r="Y388" s="1">
        <f>IFERROR(FIND(Y$3,$Q388),"")</f>
        <v>1</v>
      </c>
      <c r="Z388" s="1" t="str">
        <f>IFERROR(FIND(Z$3,$Q388),"")</f>
        <v/>
      </c>
      <c r="AA388" s="1">
        <f>IFERROR(FIND(AA$3,$Q388),"")</f>
        <v>2</v>
      </c>
      <c r="AB388" s="1" t="str">
        <f>IFERROR(FIND(AB$3,$Q388),"")</f>
        <v/>
      </c>
      <c r="AC388" s="1" t="str">
        <f>IFERROR(FIND(AC$3,$Q388),"")</f>
        <v/>
      </c>
      <c r="AD388" s="1" t="str">
        <f>IFERROR(FIND(AD$3,$Q388),"")</f>
        <v/>
      </c>
      <c r="AE388" s="1">
        <f>COUNT(Y388:AD388)</f>
        <v>2</v>
      </c>
      <c r="AF388" s="1">
        <f t="shared" si="5"/>
        <v>400</v>
      </c>
      <c r="AG388" s="1"/>
      <c r="AH388" s="1"/>
      <c r="AI388" s="1"/>
      <c r="AJ388" s="1"/>
      <c r="AK388" s="1"/>
    </row>
    <row r="389" spans="1:37" x14ac:dyDescent="0.3">
      <c r="A389" s="2">
        <v>187</v>
      </c>
      <c r="B389" s="2">
        <v>20</v>
      </c>
      <c r="C389" s="2">
        <v>4</v>
      </c>
      <c r="D389" s="4"/>
      <c r="E389" s="1">
        <v>4646</v>
      </c>
      <c r="F389" s="1" t="s">
        <v>3</v>
      </c>
      <c r="G389" s="1" t="s">
        <v>209</v>
      </c>
      <c r="H389" s="1">
        <v>452</v>
      </c>
      <c r="I389" s="1"/>
      <c r="J389" s="1">
        <v>1</v>
      </c>
      <c r="K389" s="1" t="s">
        <v>249</v>
      </c>
      <c r="L389" s="1">
        <v>10</v>
      </c>
      <c r="M389" s="1">
        <v>10</v>
      </c>
      <c r="N389" s="1"/>
      <c r="O389" s="1"/>
      <c r="P389" s="1"/>
      <c r="Q389" s="1" t="s">
        <v>29</v>
      </c>
      <c r="R389" s="1" t="s">
        <v>29</v>
      </c>
      <c r="S389" s="1" t="s">
        <v>29</v>
      </c>
      <c r="T389" s="1" t="s">
        <v>242</v>
      </c>
      <c r="U389" s="1">
        <f>IF(B389&lt;C389,C389,B389)</f>
        <v>20</v>
      </c>
      <c r="V389" s="6">
        <f>IF(B389=0,C389/U389,C389/B389)</f>
        <v>0.2</v>
      </c>
      <c r="W389" s="1"/>
      <c r="X389" s="3">
        <f>O389-N389</f>
        <v>0</v>
      </c>
      <c r="Y389" s="1" t="str">
        <f>IFERROR(FIND(Y$3,$Q389),"")</f>
        <v/>
      </c>
      <c r="Z389" s="1" t="str">
        <f>IFERROR(FIND(Z$3,$Q389),"")</f>
        <v/>
      </c>
      <c r="AA389" s="1" t="str">
        <f>IFERROR(FIND(AA$3,$Q389),"")</f>
        <v/>
      </c>
      <c r="AB389" s="1" t="str">
        <f>IFERROR(FIND(AB$3,$Q389),"")</f>
        <v/>
      </c>
      <c r="AC389" s="1" t="str">
        <f>IFERROR(FIND(AC$3,$Q389),"")</f>
        <v/>
      </c>
      <c r="AD389" s="1">
        <f>IFERROR(FIND(AD$3,$Q389),"")</f>
        <v>1</v>
      </c>
      <c r="AE389" s="1">
        <f>COUNT(Y389:AD389)</f>
        <v>1</v>
      </c>
      <c r="AF389" s="1">
        <f t="shared" ref="AF389:AF452" si="6">ROUNDDOWN(H389,-2)</f>
        <v>400</v>
      </c>
      <c r="AG389" s="1"/>
      <c r="AH389" s="1"/>
      <c r="AI389" s="1"/>
      <c r="AJ389" s="1"/>
      <c r="AK389" s="1"/>
    </row>
    <row r="390" spans="1:37" x14ac:dyDescent="0.3">
      <c r="A390" s="2">
        <v>7</v>
      </c>
      <c r="B390" s="2">
        <v>25</v>
      </c>
      <c r="C390" s="2">
        <v>16</v>
      </c>
      <c r="D390" s="4"/>
      <c r="E390" s="1">
        <v>4219</v>
      </c>
      <c r="F390" s="1" t="s">
        <v>3</v>
      </c>
      <c r="G390" s="1" t="s">
        <v>4</v>
      </c>
      <c r="H390" s="1">
        <v>455</v>
      </c>
      <c r="I390" s="1"/>
      <c r="J390" s="1">
        <v>1</v>
      </c>
      <c r="K390" s="1" t="s">
        <v>14</v>
      </c>
      <c r="L390" s="1">
        <v>3</v>
      </c>
      <c r="M390" s="1">
        <v>3</v>
      </c>
      <c r="N390" s="3">
        <v>0.33333333333333331</v>
      </c>
      <c r="O390" s="3">
        <v>0.3888888888888889</v>
      </c>
      <c r="P390" s="1" t="s">
        <v>564</v>
      </c>
      <c r="Q390" s="1" t="s">
        <v>15</v>
      </c>
      <c r="R390" s="1" t="s">
        <v>7</v>
      </c>
      <c r="S390" s="1">
        <v>305</v>
      </c>
      <c r="T390" s="1" t="s">
        <v>16</v>
      </c>
      <c r="U390" s="1">
        <f>IF(B390&lt;C390,C390,B390)</f>
        <v>25</v>
      </c>
      <c r="V390" s="6">
        <f>IF(B390=0,C390/U390,C390/B390)</f>
        <v>0.64</v>
      </c>
      <c r="W390" s="1"/>
      <c r="X390" s="3">
        <f>O390-N390</f>
        <v>5.555555555555558E-2</v>
      </c>
      <c r="Y390" s="1" t="str">
        <f>IFERROR(FIND(Y$3,$Q390),"")</f>
        <v/>
      </c>
      <c r="Z390" s="1">
        <f>IFERROR(FIND(Z$3,$Q390),"")</f>
        <v>1</v>
      </c>
      <c r="AA390" s="1" t="str">
        <f>IFERROR(FIND(AA$3,$Q390),"")</f>
        <v/>
      </c>
      <c r="AB390" s="1">
        <f>IFERROR(FIND(AB$3,$Q390),"")</f>
        <v>2</v>
      </c>
      <c r="AC390" s="1" t="str">
        <f>IFERROR(FIND(AC$3,$Q390),"")</f>
        <v/>
      </c>
      <c r="AD390" s="1" t="str">
        <f>IFERROR(FIND(AD$3,$Q390),"")</f>
        <v/>
      </c>
      <c r="AE390" s="1">
        <f>COUNT(Y390:AD390)</f>
        <v>2</v>
      </c>
      <c r="AF390" s="1">
        <f t="shared" si="6"/>
        <v>400</v>
      </c>
      <c r="AG390" s="1"/>
      <c r="AH390" s="1"/>
      <c r="AI390" s="1"/>
      <c r="AJ390" s="1"/>
      <c r="AK390" s="1"/>
    </row>
    <row r="391" spans="1:37" x14ac:dyDescent="0.3">
      <c r="A391" s="2">
        <v>77</v>
      </c>
      <c r="B391" s="2">
        <v>25</v>
      </c>
      <c r="C391" s="2">
        <v>6</v>
      </c>
      <c r="D391" s="4"/>
      <c r="E391" s="1">
        <v>4230</v>
      </c>
      <c r="F391" s="1" t="s">
        <v>3</v>
      </c>
      <c r="G391" s="1" t="s">
        <v>89</v>
      </c>
      <c r="H391" s="1">
        <v>458</v>
      </c>
      <c r="I391" s="1"/>
      <c r="J391" s="1">
        <v>1</v>
      </c>
      <c r="K391" s="1" t="s">
        <v>112</v>
      </c>
      <c r="L391" s="1">
        <v>3</v>
      </c>
      <c r="M391" s="1">
        <v>3</v>
      </c>
      <c r="N391" s="3">
        <v>0.45833333333333331</v>
      </c>
      <c r="O391" s="3">
        <v>0.51388888888888895</v>
      </c>
      <c r="P391" s="1" t="s">
        <v>10</v>
      </c>
      <c r="Q391" s="1" t="s">
        <v>54</v>
      </c>
      <c r="R391" s="1" t="s">
        <v>7</v>
      </c>
      <c r="S391" s="1">
        <v>334</v>
      </c>
      <c r="T391" s="1" t="s">
        <v>97</v>
      </c>
      <c r="U391" s="1">
        <f>IF(B391&lt;C391,C391,B391)</f>
        <v>25</v>
      </c>
      <c r="V391" s="6">
        <f>IF(B391=0,C391/U391,C391/B391)</f>
        <v>0.24</v>
      </c>
      <c r="W391" s="1"/>
      <c r="X391" s="3">
        <f>O391-N391</f>
        <v>5.5555555555555636E-2</v>
      </c>
      <c r="Y391" s="1">
        <f>IFERROR(FIND(Y$3,$Q391),"")</f>
        <v>1</v>
      </c>
      <c r="Z391" s="1"/>
      <c r="AA391" s="1" t="str">
        <f>IFERROR(FIND(AA$3,$Q391),"")</f>
        <v/>
      </c>
      <c r="AB391" s="1">
        <f>IFERROR(FIND(AB$3,$Q391),"")</f>
        <v>2</v>
      </c>
      <c r="AC391" s="1" t="str">
        <f>IFERROR(FIND(AC$3,$Q391),"")</f>
        <v/>
      </c>
      <c r="AD391" s="1" t="str">
        <f>IFERROR(FIND(AD$3,$Q391),"")</f>
        <v/>
      </c>
      <c r="AE391" s="1">
        <f>COUNT(Y391:AD391)</f>
        <v>2</v>
      </c>
      <c r="AF391" s="1">
        <f t="shared" si="6"/>
        <v>400</v>
      </c>
      <c r="AG391" s="1"/>
      <c r="AH391" s="1"/>
      <c r="AI391" s="1"/>
      <c r="AJ391" s="1"/>
      <c r="AK391" s="1"/>
    </row>
    <row r="392" spans="1:37" x14ac:dyDescent="0.3">
      <c r="A392" s="2">
        <v>461</v>
      </c>
      <c r="B392" s="2">
        <v>18</v>
      </c>
      <c r="C392" s="2">
        <v>16</v>
      </c>
      <c r="D392" s="4"/>
      <c r="E392" s="1">
        <v>4180</v>
      </c>
      <c r="F392" s="1" t="s">
        <v>3</v>
      </c>
      <c r="G392" s="1" t="s">
        <v>541</v>
      </c>
      <c r="H392" s="1">
        <v>460</v>
      </c>
      <c r="I392" s="1"/>
      <c r="J392" s="1">
        <v>1</v>
      </c>
      <c r="K392" s="1" t="s">
        <v>546</v>
      </c>
      <c r="L392" s="1">
        <v>3</v>
      </c>
      <c r="M392" s="1">
        <v>3</v>
      </c>
      <c r="N392" s="3">
        <v>0.41666666666666669</v>
      </c>
      <c r="O392" s="3">
        <v>0.4513888888888889</v>
      </c>
      <c r="P392" s="1" t="s">
        <v>564</v>
      </c>
      <c r="Q392" s="1" t="s">
        <v>6</v>
      </c>
      <c r="R392" s="1" t="s">
        <v>197</v>
      </c>
      <c r="S392" s="1">
        <v>109</v>
      </c>
      <c r="T392" s="1" t="s">
        <v>346</v>
      </c>
      <c r="U392" s="1">
        <f>IF(B392&lt;C392,C392,B392)</f>
        <v>18</v>
      </c>
      <c r="V392" s="6">
        <f>IF(B392=0,C392/U392,C392/B392)</f>
        <v>0.88888888888888884</v>
      </c>
      <c r="W392" s="1"/>
      <c r="X392" s="3">
        <f>O392-N392</f>
        <v>3.472222222222221E-2</v>
      </c>
      <c r="Y392" s="1">
        <f>IFERROR(FIND(Y$3,$Q392),"")</f>
        <v>1</v>
      </c>
      <c r="Z392" s="1" t="str">
        <f>IFERROR(FIND(Z$3,$Q392),"")</f>
        <v/>
      </c>
      <c r="AA392" s="1">
        <f>IFERROR(FIND(AA$3,$Q392),"")</f>
        <v>2</v>
      </c>
      <c r="AB392" s="1" t="str">
        <f>IFERROR(FIND(AB$3,$Q392),"")</f>
        <v/>
      </c>
      <c r="AC392" s="1">
        <f>IFERROR(FIND(AC$3,$Q392),"")</f>
        <v>3</v>
      </c>
      <c r="AD392" s="1" t="str">
        <f>IFERROR(FIND(AD$3,$Q392),"")</f>
        <v/>
      </c>
      <c r="AE392" s="1">
        <f>COUNT(Y392:AD392)</f>
        <v>3</v>
      </c>
      <c r="AF392" s="1">
        <f t="shared" si="6"/>
        <v>400</v>
      </c>
      <c r="AG392" s="1"/>
      <c r="AH392" s="1"/>
      <c r="AI392" s="1"/>
      <c r="AJ392" s="1"/>
      <c r="AK392" s="1"/>
    </row>
    <row r="393" spans="1:37" x14ac:dyDescent="0.3">
      <c r="A393" s="2">
        <v>305</v>
      </c>
      <c r="B393" s="2">
        <v>24</v>
      </c>
      <c r="C393" s="2">
        <v>5</v>
      </c>
      <c r="D393" s="4"/>
      <c r="E393" s="1">
        <v>4370</v>
      </c>
      <c r="F393" s="1" t="s">
        <v>3</v>
      </c>
      <c r="G393" s="1" t="s">
        <v>359</v>
      </c>
      <c r="H393" s="1">
        <v>460</v>
      </c>
      <c r="I393" s="1"/>
      <c r="J393" s="1">
        <v>1</v>
      </c>
      <c r="K393" s="1" t="s">
        <v>377</v>
      </c>
      <c r="L393" s="1">
        <v>3</v>
      </c>
      <c r="M393" s="1">
        <v>3</v>
      </c>
      <c r="N393" s="3">
        <v>0.5625</v>
      </c>
      <c r="O393" s="3">
        <v>0.59722222222222221</v>
      </c>
      <c r="P393" s="1" t="s">
        <v>10</v>
      </c>
      <c r="Q393" s="1" t="s">
        <v>6</v>
      </c>
      <c r="R393" s="1" t="s">
        <v>70</v>
      </c>
      <c r="S393" s="1">
        <v>270</v>
      </c>
      <c r="T393" s="1" t="s">
        <v>363</v>
      </c>
      <c r="U393" s="1">
        <f>IF(B393&lt;C393,C393,B393)</f>
        <v>24</v>
      </c>
      <c r="V393" s="6">
        <f>IF(B393=0,C393/U393,C393/B393)</f>
        <v>0.20833333333333334</v>
      </c>
      <c r="W393" s="1"/>
      <c r="X393" s="3">
        <f>O393-N393</f>
        <v>3.472222222222221E-2</v>
      </c>
      <c r="Y393" s="1">
        <f>IFERROR(FIND(Y$3,$Q393),"")</f>
        <v>1</v>
      </c>
      <c r="Z393" s="1" t="str">
        <f>IFERROR(FIND(Z$3,$Q393),"")</f>
        <v/>
      </c>
      <c r="AA393" s="1">
        <f>IFERROR(FIND(AA$3,$Q393),"")</f>
        <v>2</v>
      </c>
      <c r="AB393" s="1" t="str">
        <f>IFERROR(FIND(AB$3,$Q393),"")</f>
        <v/>
      </c>
      <c r="AC393" s="1">
        <f>IFERROR(FIND(AC$3,$Q393),"")</f>
        <v>3</v>
      </c>
      <c r="AD393" s="1" t="str">
        <f>IFERROR(FIND(AD$3,$Q393),"")</f>
        <v/>
      </c>
      <c r="AE393" s="1">
        <f>COUNT(Y393:AD393)</f>
        <v>3</v>
      </c>
      <c r="AF393" s="1">
        <f t="shared" si="6"/>
        <v>400</v>
      </c>
      <c r="AG393" s="1"/>
      <c r="AH393" s="1"/>
      <c r="AI393" s="1"/>
      <c r="AJ393" s="1"/>
      <c r="AK393" s="1"/>
    </row>
    <row r="394" spans="1:37" x14ac:dyDescent="0.3">
      <c r="A394" s="2">
        <v>78</v>
      </c>
      <c r="B394" s="2">
        <v>25</v>
      </c>
      <c r="C394" s="2">
        <v>7</v>
      </c>
      <c r="D394" s="4"/>
      <c r="E394" s="1">
        <v>5035</v>
      </c>
      <c r="F394" s="1" t="s">
        <v>3</v>
      </c>
      <c r="G394" s="1" t="s">
        <v>89</v>
      </c>
      <c r="H394" s="1">
        <v>461</v>
      </c>
      <c r="I394" s="1"/>
      <c r="J394" s="1">
        <v>1</v>
      </c>
      <c r="K394" s="1" t="s">
        <v>113</v>
      </c>
      <c r="L394" s="1">
        <v>3</v>
      </c>
      <c r="M394" s="1">
        <v>3</v>
      </c>
      <c r="N394" s="3">
        <v>0.39583333333333331</v>
      </c>
      <c r="O394" s="3">
        <v>0.4513888888888889</v>
      </c>
      <c r="P394" s="1" t="s">
        <v>564</v>
      </c>
      <c r="Q394" s="1" t="s">
        <v>15</v>
      </c>
      <c r="R394" s="1" t="s">
        <v>7</v>
      </c>
      <c r="S394" s="1">
        <v>305</v>
      </c>
      <c r="T394" s="1" t="s">
        <v>91</v>
      </c>
      <c r="U394" s="1">
        <f>IF(B394&lt;C394,C394,B394)</f>
        <v>25</v>
      </c>
      <c r="V394" s="6">
        <f>IF(B394=0,C394/U394,C394/B394)</f>
        <v>0.28000000000000003</v>
      </c>
      <c r="W394" s="1"/>
      <c r="X394" s="3">
        <f>O394-N394</f>
        <v>5.555555555555558E-2</v>
      </c>
      <c r="Y394" s="1" t="str">
        <f>IFERROR(FIND(Y$3,$Q394),"")</f>
        <v/>
      </c>
      <c r="Z394" s="1">
        <f>IFERROR(FIND(Z$3,$Q394),"")</f>
        <v>1</v>
      </c>
      <c r="AA394" s="1" t="str">
        <f>IFERROR(FIND(AA$3,$Q394),"")</f>
        <v/>
      </c>
      <c r="AB394" s="1">
        <f>IFERROR(FIND(AB$3,$Q394),"")</f>
        <v>2</v>
      </c>
      <c r="AC394" s="1" t="str">
        <f>IFERROR(FIND(AC$3,$Q394),"")</f>
        <v/>
      </c>
      <c r="AD394" s="1" t="str">
        <f>IFERROR(FIND(AD$3,$Q394),"")</f>
        <v/>
      </c>
      <c r="AE394" s="1">
        <f>COUNT(Y394:AD394)</f>
        <v>2</v>
      </c>
      <c r="AF394" s="1">
        <f t="shared" si="6"/>
        <v>400</v>
      </c>
      <c r="AG394" s="1"/>
      <c r="AH394" s="1"/>
      <c r="AI394" s="1"/>
      <c r="AJ394" s="1"/>
      <c r="AK394" s="1"/>
    </row>
    <row r="395" spans="1:37" x14ac:dyDescent="0.3">
      <c r="A395" s="2">
        <v>8</v>
      </c>
      <c r="B395" s="2">
        <v>25</v>
      </c>
      <c r="C395" s="2">
        <v>11</v>
      </c>
      <c r="D395" s="4"/>
      <c r="E395" s="1">
        <v>4220</v>
      </c>
      <c r="F395" s="1" t="s">
        <v>3</v>
      </c>
      <c r="G395" s="1" t="s">
        <v>4</v>
      </c>
      <c r="H395" s="1">
        <v>468</v>
      </c>
      <c r="I395" s="1"/>
      <c r="J395" s="1">
        <v>1</v>
      </c>
      <c r="K395" s="1" t="s">
        <v>17</v>
      </c>
      <c r="L395" s="1">
        <v>3</v>
      </c>
      <c r="M395" s="1">
        <v>3</v>
      </c>
      <c r="N395" s="3">
        <v>0.33333333333333331</v>
      </c>
      <c r="O395" s="3">
        <v>0.36805555555555558</v>
      </c>
      <c r="P395" s="1" t="s">
        <v>564</v>
      </c>
      <c r="Q395" s="1" t="s">
        <v>6</v>
      </c>
      <c r="R395" s="1" t="s">
        <v>7</v>
      </c>
      <c r="S395" s="1">
        <v>305</v>
      </c>
      <c r="T395" s="1" t="s">
        <v>16</v>
      </c>
      <c r="U395" s="1">
        <f>IF(B395&lt;C395,C395,B395)</f>
        <v>25</v>
      </c>
      <c r="V395" s="6">
        <f>IF(B395=0,C395/U395,C395/B395)</f>
        <v>0.44</v>
      </c>
      <c r="W395" s="1"/>
      <c r="X395" s="3">
        <f>O395-N395</f>
        <v>3.4722222222222265E-2</v>
      </c>
      <c r="Y395" s="1">
        <f>IFERROR(FIND(Y$3,$Q395),"")</f>
        <v>1</v>
      </c>
      <c r="Z395" s="1" t="str">
        <f>IFERROR(FIND(Z$3,$Q395),"")</f>
        <v/>
      </c>
      <c r="AA395" s="1">
        <f>IFERROR(FIND(AA$3,$Q395),"")</f>
        <v>2</v>
      </c>
      <c r="AB395" s="1" t="str">
        <f>IFERROR(FIND(AB$3,$Q395),"")</f>
        <v/>
      </c>
      <c r="AC395" s="1">
        <f>IFERROR(FIND(AC$3,$Q395),"")</f>
        <v>3</v>
      </c>
      <c r="AD395" s="1" t="str">
        <f>IFERROR(FIND(AD$3,$Q395),"")</f>
        <v/>
      </c>
      <c r="AE395" s="1">
        <f>COUNT(Y395:AD395)</f>
        <v>3</v>
      </c>
      <c r="AF395" s="1">
        <f t="shared" si="6"/>
        <v>400</v>
      </c>
      <c r="AG395" s="1"/>
      <c r="AH395" s="1"/>
      <c r="AI395" s="1"/>
      <c r="AJ395" s="1"/>
      <c r="AK395" s="1"/>
    </row>
    <row r="396" spans="1:37" x14ac:dyDescent="0.3">
      <c r="A396" s="2">
        <v>447</v>
      </c>
      <c r="B396" s="2">
        <v>25</v>
      </c>
      <c r="C396" s="2">
        <v>15</v>
      </c>
      <c r="D396" s="4"/>
      <c r="E396" s="1">
        <v>4254</v>
      </c>
      <c r="F396" s="1" t="s">
        <v>3</v>
      </c>
      <c r="G396" s="1" t="s">
        <v>521</v>
      </c>
      <c r="H396" s="1">
        <v>468</v>
      </c>
      <c r="I396" s="1"/>
      <c r="J396" s="1">
        <v>1</v>
      </c>
      <c r="K396" s="1" t="s">
        <v>530</v>
      </c>
      <c r="L396" s="1">
        <v>3</v>
      </c>
      <c r="M396" s="1">
        <v>3</v>
      </c>
      <c r="N396" s="3">
        <v>0.33333333333333331</v>
      </c>
      <c r="O396" s="3">
        <v>0.3888888888888889</v>
      </c>
      <c r="P396" s="1" t="s">
        <v>564</v>
      </c>
      <c r="Q396" s="1" t="s">
        <v>15</v>
      </c>
      <c r="R396" s="1" t="s">
        <v>36</v>
      </c>
      <c r="S396" s="1">
        <v>143</v>
      </c>
      <c r="T396" s="1" t="s">
        <v>523</v>
      </c>
      <c r="U396" s="1">
        <f>IF(B396&lt;C396,C396,B396)</f>
        <v>25</v>
      </c>
      <c r="V396" s="6">
        <f>IF(B396=0,C396/U396,C396/B396)</f>
        <v>0.6</v>
      </c>
      <c r="W396" s="1"/>
      <c r="X396" s="3">
        <f>O396-N396</f>
        <v>5.555555555555558E-2</v>
      </c>
      <c r="Y396" s="1" t="str">
        <f>IFERROR(FIND(Y$3,$Q396),"")</f>
        <v/>
      </c>
      <c r="Z396" s="1">
        <f>IFERROR(FIND(Z$3,$Q396),"")</f>
        <v>1</v>
      </c>
      <c r="AA396" s="1" t="str">
        <f>IFERROR(FIND(AA$3,$Q396),"")</f>
        <v/>
      </c>
      <c r="AB396" s="1">
        <f>IFERROR(FIND(AB$3,$Q396),"")</f>
        <v>2</v>
      </c>
      <c r="AC396" s="1" t="str">
        <f>IFERROR(FIND(AC$3,$Q396),"")</f>
        <v/>
      </c>
      <c r="AD396" s="1" t="str">
        <f>IFERROR(FIND(AD$3,$Q396),"")</f>
        <v/>
      </c>
      <c r="AE396" s="1">
        <f>COUNT(Y396:AD396)</f>
        <v>2</v>
      </c>
      <c r="AF396" s="1">
        <f t="shared" si="6"/>
        <v>400</v>
      </c>
      <c r="AG396" s="1"/>
      <c r="AH396" s="1"/>
      <c r="AI396" s="1"/>
      <c r="AJ396" s="1"/>
      <c r="AK396" s="1"/>
    </row>
    <row r="397" spans="1:37" x14ac:dyDescent="0.3">
      <c r="A397" s="2">
        <v>215</v>
      </c>
      <c r="B397" s="2">
        <v>18</v>
      </c>
      <c r="C397" s="2">
        <v>12</v>
      </c>
      <c r="D397" s="4"/>
      <c r="E397" s="1">
        <v>4152</v>
      </c>
      <c r="F397" s="1" t="s">
        <v>3</v>
      </c>
      <c r="G397" s="1" t="s">
        <v>262</v>
      </c>
      <c r="H397" s="1">
        <v>468</v>
      </c>
      <c r="I397" s="1"/>
      <c r="J397" s="1">
        <v>1</v>
      </c>
      <c r="K397" s="1" t="s">
        <v>282</v>
      </c>
      <c r="L397" s="1">
        <v>3</v>
      </c>
      <c r="M397" s="1">
        <v>3</v>
      </c>
      <c r="N397" s="3">
        <v>0.58333333333333337</v>
      </c>
      <c r="O397" s="3">
        <v>0.63888888888888895</v>
      </c>
      <c r="P397" s="1" t="s">
        <v>10</v>
      </c>
      <c r="Q397" s="1" t="s">
        <v>15</v>
      </c>
      <c r="R397" s="1" t="s">
        <v>146</v>
      </c>
      <c r="S397" s="1">
        <v>111</v>
      </c>
      <c r="T397" s="1" t="s">
        <v>269</v>
      </c>
      <c r="U397" s="1">
        <f>IF(B397&lt;C397,C397,B397)</f>
        <v>18</v>
      </c>
      <c r="V397" s="6">
        <f>IF(B397=0,C397/U397,C397/B397)</f>
        <v>0.66666666666666663</v>
      </c>
      <c r="W397" s="1"/>
      <c r="X397" s="3">
        <f>O397-N397</f>
        <v>5.555555555555558E-2</v>
      </c>
      <c r="Y397" s="1" t="str">
        <f>IFERROR(FIND(Y$3,$Q397),"")</f>
        <v/>
      </c>
      <c r="Z397" s="1">
        <f>IFERROR(FIND(Z$3,$Q397),"")</f>
        <v>1</v>
      </c>
      <c r="AA397" s="1" t="str">
        <f>IFERROR(FIND(AA$3,$Q397),"")</f>
        <v/>
      </c>
      <c r="AB397" s="1">
        <f>IFERROR(FIND(AB$3,$Q397),"")</f>
        <v>2</v>
      </c>
      <c r="AC397" s="1" t="str">
        <f>IFERROR(FIND(AC$3,$Q397),"")</f>
        <v/>
      </c>
      <c r="AD397" s="1" t="str">
        <f>IFERROR(FIND(AD$3,$Q397),"")</f>
        <v/>
      </c>
      <c r="AE397" s="1">
        <f>COUNT(Y397:AD397)</f>
        <v>2</v>
      </c>
      <c r="AF397" s="1">
        <f t="shared" si="6"/>
        <v>400</v>
      </c>
      <c r="AG397" s="1"/>
      <c r="AH397" s="1"/>
      <c r="AI397" s="1"/>
      <c r="AJ397" s="1"/>
      <c r="AK397" s="1"/>
    </row>
    <row r="398" spans="1:37" x14ac:dyDescent="0.3">
      <c r="A398" s="2">
        <v>129</v>
      </c>
      <c r="B398" s="2">
        <v>35</v>
      </c>
      <c r="C398" s="2">
        <v>27</v>
      </c>
      <c r="D398" s="4"/>
      <c r="E398" s="1">
        <v>3982</v>
      </c>
      <c r="F398" s="1" t="s">
        <v>3</v>
      </c>
      <c r="G398" s="1" t="s">
        <v>144</v>
      </c>
      <c r="H398" s="1">
        <v>485</v>
      </c>
      <c r="I398" s="1"/>
      <c r="J398" s="1">
        <v>1</v>
      </c>
      <c r="K398" s="1" t="s">
        <v>172</v>
      </c>
      <c r="L398" s="1">
        <v>3</v>
      </c>
      <c r="M398" s="1">
        <v>3</v>
      </c>
      <c r="N398" s="3">
        <v>0.58333333333333337</v>
      </c>
      <c r="O398" s="3">
        <v>0.63888888888888895</v>
      </c>
      <c r="P398" s="1" t="s">
        <v>10</v>
      </c>
      <c r="Q398" s="1" t="s">
        <v>15</v>
      </c>
      <c r="R398" s="1" t="s">
        <v>7</v>
      </c>
      <c r="S398" s="1">
        <v>333</v>
      </c>
      <c r="T398" s="1" t="s">
        <v>158</v>
      </c>
      <c r="U398" s="1">
        <f>IF(B398&lt;C398,C398,B398)</f>
        <v>35</v>
      </c>
      <c r="V398" s="6">
        <f>IF(B398=0,C398/U398,C398/B398)</f>
        <v>0.77142857142857146</v>
      </c>
      <c r="W398" s="1"/>
      <c r="X398" s="3">
        <f>O398-N398</f>
        <v>5.555555555555558E-2</v>
      </c>
      <c r="Y398" s="1" t="str">
        <f>IFERROR(FIND(Y$3,$Q398),"")</f>
        <v/>
      </c>
      <c r="Z398" s="1">
        <f>IFERROR(FIND(Z$3,$Q398),"")</f>
        <v>1</v>
      </c>
      <c r="AA398" s="1" t="str">
        <f>IFERROR(FIND(AA$3,$Q398),"")</f>
        <v/>
      </c>
      <c r="AB398" s="1">
        <f>IFERROR(FIND(AB$3,$Q398),"")</f>
        <v>2</v>
      </c>
      <c r="AC398" s="1" t="str">
        <f>IFERROR(FIND(AC$3,$Q398),"")</f>
        <v/>
      </c>
      <c r="AD398" s="1" t="str">
        <f>IFERROR(FIND(AD$3,$Q398),"")</f>
        <v/>
      </c>
      <c r="AE398" s="1">
        <f>COUNT(Y398:AD398)</f>
        <v>2</v>
      </c>
      <c r="AF398" s="1">
        <f t="shared" si="6"/>
        <v>400</v>
      </c>
      <c r="AG398" s="1"/>
      <c r="AH398" s="1"/>
      <c r="AI398" s="1"/>
      <c r="AJ398" s="1"/>
      <c r="AK398" s="1"/>
    </row>
    <row r="399" spans="1:37" x14ac:dyDescent="0.3">
      <c r="A399" s="2">
        <v>49</v>
      </c>
      <c r="B399" s="2">
        <v>7</v>
      </c>
      <c r="C399" s="2">
        <v>3</v>
      </c>
      <c r="D399" s="4"/>
      <c r="E399" s="1">
        <v>4457</v>
      </c>
      <c r="F399" s="1" t="s">
        <v>3</v>
      </c>
      <c r="G399" s="1" t="s">
        <v>56</v>
      </c>
      <c r="H399" s="1">
        <v>487</v>
      </c>
      <c r="I399" s="1"/>
      <c r="J399" s="1">
        <v>1</v>
      </c>
      <c r="K399" s="1" t="s">
        <v>84</v>
      </c>
      <c r="L399" s="1">
        <v>2</v>
      </c>
      <c r="M399" s="1">
        <v>2</v>
      </c>
      <c r="N399" s="3">
        <v>0.60416666666666663</v>
      </c>
      <c r="O399" s="3">
        <v>0.68055555555555547</v>
      </c>
      <c r="P399" s="1" t="s">
        <v>10</v>
      </c>
      <c r="Q399" s="1" t="s">
        <v>2</v>
      </c>
      <c r="R399" s="1" t="s">
        <v>58</v>
      </c>
      <c r="S399" s="1">
        <v>109</v>
      </c>
      <c r="T399" s="1" t="s">
        <v>61</v>
      </c>
      <c r="U399" s="1">
        <f>IF(B399&lt;C399,C399,B399)</f>
        <v>7</v>
      </c>
      <c r="V399" s="6">
        <f>IF(B399=0,C399/U399,C399/B399)</f>
        <v>0.42857142857142855</v>
      </c>
      <c r="W399" s="1" t="s">
        <v>592</v>
      </c>
      <c r="X399" s="3">
        <f>O399-N399</f>
        <v>7.638888888888884E-2</v>
      </c>
      <c r="Y399" s="1" t="str">
        <f>IFERROR(FIND(Y$3,$Q399),"")</f>
        <v/>
      </c>
      <c r="Z399" s="1">
        <f>IFERROR(FIND(Z$3,$Q399),"")</f>
        <v>1</v>
      </c>
      <c r="AA399" s="1" t="str">
        <f>IFERROR(FIND(AA$3,$Q399),"")</f>
        <v/>
      </c>
      <c r="AB399" s="1" t="str">
        <f>IFERROR(FIND(AB$3,$Q399),"")</f>
        <v/>
      </c>
      <c r="AC399" s="1" t="str">
        <f>IFERROR(FIND(AC$3,$Q399),"")</f>
        <v/>
      </c>
      <c r="AD399" s="1" t="str">
        <f>IFERROR(FIND(AD$3,$Q399),"")</f>
        <v/>
      </c>
      <c r="AE399" s="1">
        <f>COUNT(Y399:AD399)</f>
        <v>1</v>
      </c>
      <c r="AF399" s="1">
        <f t="shared" si="6"/>
        <v>400</v>
      </c>
      <c r="AG399" s="1" t="s">
        <v>576</v>
      </c>
      <c r="AH399" s="1" t="s">
        <v>598</v>
      </c>
      <c r="AI399" s="1" t="s">
        <v>601</v>
      </c>
      <c r="AJ399" s="1"/>
      <c r="AK399" s="1"/>
    </row>
    <row r="400" spans="1:37" x14ac:dyDescent="0.3">
      <c r="A400" s="2">
        <v>50</v>
      </c>
      <c r="B400" s="2">
        <v>8</v>
      </c>
      <c r="C400" s="2">
        <v>3</v>
      </c>
      <c r="D400" s="4"/>
      <c r="E400" s="1">
        <v>4458</v>
      </c>
      <c r="F400" s="1" t="s">
        <v>3</v>
      </c>
      <c r="G400" s="1" t="s">
        <v>56</v>
      </c>
      <c r="H400" s="1">
        <v>488</v>
      </c>
      <c r="I400" s="1"/>
      <c r="J400" s="1">
        <v>1</v>
      </c>
      <c r="K400" s="1" t="s">
        <v>85</v>
      </c>
      <c r="L400" s="1">
        <v>2</v>
      </c>
      <c r="M400" s="1">
        <v>2</v>
      </c>
      <c r="N400" s="3">
        <v>0.60416666666666663</v>
      </c>
      <c r="O400" s="3">
        <v>0.68055555555555547</v>
      </c>
      <c r="P400" s="1" t="s">
        <v>10</v>
      </c>
      <c r="Q400" s="1" t="s">
        <v>2</v>
      </c>
      <c r="R400" s="1" t="s">
        <v>58</v>
      </c>
      <c r="S400" s="1">
        <v>109</v>
      </c>
      <c r="T400" s="1" t="s">
        <v>61</v>
      </c>
      <c r="U400" s="1">
        <f>IF(B400&lt;C400,C400,B400)</f>
        <v>8</v>
      </c>
      <c r="V400" s="6">
        <f>IF(B400=0,C400/U400,C400/B400)</f>
        <v>0.375</v>
      </c>
      <c r="W400" s="1" t="s">
        <v>592</v>
      </c>
      <c r="X400" s="3">
        <f>O400-N400</f>
        <v>7.638888888888884E-2</v>
      </c>
      <c r="Y400" s="1" t="str">
        <f>IFERROR(FIND(Y$3,$Q400),"")</f>
        <v/>
      </c>
      <c r="Z400" s="1">
        <f>IFERROR(FIND(Z$3,$Q400),"")</f>
        <v>1</v>
      </c>
      <c r="AA400" s="1" t="str">
        <f>IFERROR(FIND(AA$3,$Q400),"")</f>
        <v/>
      </c>
      <c r="AB400" s="1" t="str">
        <f>IFERROR(FIND(AB$3,$Q400),"")</f>
        <v/>
      </c>
      <c r="AC400" s="1" t="str">
        <f>IFERROR(FIND(AC$3,$Q400),"")</f>
        <v/>
      </c>
      <c r="AD400" s="1" t="str">
        <f>IFERROR(FIND(AD$3,$Q400),"")</f>
        <v/>
      </c>
      <c r="AE400" s="1">
        <f>COUNT(Y400:AD400)</f>
        <v>1</v>
      </c>
      <c r="AF400" s="1">
        <f t="shared" si="6"/>
        <v>400</v>
      </c>
      <c r="AG400" s="1" t="s">
        <v>576</v>
      </c>
      <c r="AH400" s="1" t="s">
        <v>598</v>
      </c>
      <c r="AI400" s="1" t="s">
        <v>601</v>
      </c>
      <c r="AJ400" s="1"/>
      <c r="AK400" s="1"/>
    </row>
    <row r="401" spans="1:37" x14ac:dyDescent="0.3">
      <c r="A401" s="2">
        <v>98</v>
      </c>
      <c r="B401" s="2">
        <v>10</v>
      </c>
      <c r="C401" s="2">
        <v>6</v>
      </c>
      <c r="D401" s="4"/>
      <c r="E401" s="1">
        <v>4474</v>
      </c>
      <c r="F401" s="1" t="s">
        <v>3</v>
      </c>
      <c r="G401" s="1" t="s">
        <v>121</v>
      </c>
      <c r="H401" s="1">
        <v>489</v>
      </c>
      <c r="I401" s="1"/>
      <c r="J401" s="1">
        <v>1</v>
      </c>
      <c r="K401" s="1" t="s">
        <v>134</v>
      </c>
      <c r="L401" s="1">
        <v>1</v>
      </c>
      <c r="M401" s="1">
        <v>1</v>
      </c>
      <c r="N401" s="3">
        <v>0.6875</v>
      </c>
      <c r="O401" s="3">
        <v>0.72222222222222221</v>
      </c>
      <c r="P401" s="1" t="s">
        <v>10</v>
      </c>
      <c r="Q401" s="1" t="s">
        <v>2</v>
      </c>
      <c r="R401" s="1" t="s">
        <v>58</v>
      </c>
      <c r="S401" s="1">
        <v>109</v>
      </c>
      <c r="T401" s="1" t="s">
        <v>128</v>
      </c>
      <c r="U401" s="1">
        <f>IF(B401&lt;C401,C401,B401)</f>
        <v>10</v>
      </c>
      <c r="V401" s="6">
        <f>IF(B401=0,C401/U401,C401/B401)</f>
        <v>0.6</v>
      </c>
      <c r="W401" s="1" t="s">
        <v>592</v>
      </c>
      <c r="X401" s="3">
        <f>O401-N401</f>
        <v>3.472222222222221E-2</v>
      </c>
      <c r="Y401" s="1" t="str">
        <f>IFERROR(FIND(Y$3,$Q401),"")</f>
        <v/>
      </c>
      <c r="Z401" s="1">
        <f>IFERROR(FIND(Z$3,$Q401),"")</f>
        <v>1</v>
      </c>
      <c r="AA401" s="1" t="str">
        <f>IFERROR(FIND(AA$3,$Q401),"")</f>
        <v/>
      </c>
      <c r="AB401" s="1" t="str">
        <f>IFERROR(FIND(AB$3,$Q401),"")</f>
        <v/>
      </c>
      <c r="AC401" s="1" t="str">
        <f>IFERROR(FIND(AC$3,$Q401),"")</f>
        <v/>
      </c>
      <c r="AD401" s="1" t="str">
        <f>IFERROR(FIND(AD$3,$Q401),"")</f>
        <v/>
      </c>
      <c r="AE401" s="1">
        <f>COUNT(Y401:AD401)</f>
        <v>1</v>
      </c>
      <c r="AF401" s="1">
        <f t="shared" si="6"/>
        <v>400</v>
      </c>
      <c r="AG401" s="1" t="s">
        <v>576</v>
      </c>
      <c r="AH401" s="1" t="s">
        <v>598</v>
      </c>
      <c r="AI401" s="1" t="s">
        <v>601</v>
      </c>
      <c r="AJ401" s="1"/>
      <c r="AK401" s="1"/>
    </row>
    <row r="402" spans="1:37" x14ac:dyDescent="0.3">
      <c r="A402" s="2">
        <v>250</v>
      </c>
      <c r="B402" s="2">
        <v>20</v>
      </c>
      <c r="C402" s="2">
        <v>2</v>
      </c>
      <c r="D402" s="4"/>
      <c r="E402" s="1">
        <v>4822</v>
      </c>
      <c r="F402" s="1" t="s">
        <v>3</v>
      </c>
      <c r="G402" s="1" t="s">
        <v>324</v>
      </c>
      <c r="H402" s="1">
        <v>489</v>
      </c>
      <c r="I402" s="1"/>
      <c r="J402" s="1">
        <v>1</v>
      </c>
      <c r="K402" s="1" t="s">
        <v>325</v>
      </c>
      <c r="L402" s="1">
        <v>3</v>
      </c>
      <c r="M402" s="1">
        <v>3</v>
      </c>
      <c r="N402" s="1"/>
      <c r="O402" s="1"/>
      <c r="P402" s="1"/>
      <c r="Q402" s="1" t="s">
        <v>29</v>
      </c>
      <c r="R402" s="1" t="s">
        <v>29</v>
      </c>
      <c r="S402" s="1" t="s">
        <v>29</v>
      </c>
      <c r="T402" s="1" t="s">
        <v>311</v>
      </c>
      <c r="U402" s="1">
        <f>IF(B402&lt;C402,C402,B402)</f>
        <v>20</v>
      </c>
      <c r="V402" s="6">
        <f>IF(B402=0,C402/U402,C402/B402)</f>
        <v>0.1</v>
      </c>
      <c r="W402" s="1"/>
      <c r="X402" s="3">
        <f>O402-N402</f>
        <v>0</v>
      </c>
      <c r="Y402" s="1" t="str">
        <f>IFERROR(FIND(Y$3,$Q402),"")</f>
        <v/>
      </c>
      <c r="Z402" s="1" t="str">
        <f>IFERROR(FIND(Z$3,$Q402),"")</f>
        <v/>
      </c>
      <c r="AA402" s="1" t="str">
        <f>IFERROR(FIND(AA$3,$Q402),"")</f>
        <v/>
      </c>
      <c r="AB402" s="1" t="str">
        <f>IFERROR(FIND(AB$3,$Q402),"")</f>
        <v/>
      </c>
      <c r="AC402" s="1" t="str">
        <f>IFERROR(FIND(AC$3,$Q402),"")</f>
        <v/>
      </c>
      <c r="AD402" s="1">
        <f>IFERROR(FIND(AD$3,$Q402),"")</f>
        <v>1</v>
      </c>
      <c r="AE402" s="1">
        <f>COUNT(Y402:AD402)</f>
        <v>1</v>
      </c>
      <c r="AF402" s="1">
        <f t="shared" si="6"/>
        <v>400</v>
      </c>
      <c r="AG402" s="1"/>
      <c r="AH402" s="1"/>
      <c r="AI402" s="1"/>
      <c r="AJ402" s="1"/>
      <c r="AK402" s="1"/>
    </row>
    <row r="403" spans="1:37" x14ac:dyDescent="0.3">
      <c r="A403" s="2">
        <v>396</v>
      </c>
      <c r="B403" s="2">
        <v>0</v>
      </c>
      <c r="C403" s="2">
        <v>2</v>
      </c>
      <c r="D403" s="4"/>
      <c r="E403" s="1">
        <v>5117</v>
      </c>
      <c r="F403" s="1" t="s">
        <v>3</v>
      </c>
      <c r="G403" s="1" t="s">
        <v>460</v>
      </c>
      <c r="H403" s="1">
        <v>489</v>
      </c>
      <c r="I403" s="1"/>
      <c r="J403" s="1">
        <v>1</v>
      </c>
      <c r="K403" s="1" t="s">
        <v>325</v>
      </c>
      <c r="L403" s="1">
        <v>3</v>
      </c>
      <c r="M403" s="1">
        <v>3</v>
      </c>
      <c r="N403" s="1"/>
      <c r="O403" s="1"/>
      <c r="P403" s="1"/>
      <c r="Q403" s="1" t="s">
        <v>29</v>
      </c>
      <c r="R403" s="1" t="s">
        <v>29</v>
      </c>
      <c r="S403" s="1" t="s">
        <v>29</v>
      </c>
      <c r="T403" s="1" t="s">
        <v>462</v>
      </c>
      <c r="U403" s="1">
        <f>IF(B403&lt;C403,C403,B403)</f>
        <v>2</v>
      </c>
      <c r="V403" s="6">
        <f>IF(B403=0,C403/U403,C403/B403)</f>
        <v>1</v>
      </c>
      <c r="W403" s="1"/>
      <c r="X403" s="3">
        <f>O403-N403</f>
        <v>0</v>
      </c>
      <c r="Y403" s="1" t="str">
        <f>IFERROR(FIND(Y$3,$Q403),"")</f>
        <v/>
      </c>
      <c r="Z403" s="1" t="str">
        <f>IFERROR(FIND(Z$3,$Q403),"")</f>
        <v/>
      </c>
      <c r="AA403" s="1" t="str">
        <f>IFERROR(FIND(AA$3,$Q403),"")</f>
        <v/>
      </c>
      <c r="AB403" s="1" t="str">
        <f>IFERROR(FIND(AB$3,$Q403),"")</f>
        <v/>
      </c>
      <c r="AC403" s="1" t="str">
        <f>IFERROR(FIND(AC$3,$Q403),"")</f>
        <v/>
      </c>
      <c r="AD403" s="1">
        <f>IFERROR(FIND(AD$3,$Q403),"")</f>
        <v>1</v>
      </c>
      <c r="AE403" s="1">
        <f>COUNT(Y403:AD403)</f>
        <v>1</v>
      </c>
      <c r="AF403" s="1">
        <f t="shared" si="6"/>
        <v>400</v>
      </c>
      <c r="AG403" s="1"/>
      <c r="AH403" s="1"/>
      <c r="AI403" s="1"/>
      <c r="AJ403" s="1"/>
      <c r="AK403" s="1"/>
    </row>
    <row r="404" spans="1:37" x14ac:dyDescent="0.3">
      <c r="A404" s="2">
        <v>138</v>
      </c>
      <c r="B404" s="2">
        <v>10</v>
      </c>
      <c r="C404" s="2">
        <v>2</v>
      </c>
      <c r="D404" s="4"/>
      <c r="E404" s="1">
        <v>4609</v>
      </c>
      <c r="F404" s="1" t="s">
        <v>3</v>
      </c>
      <c r="G404" s="1" t="s">
        <v>173</v>
      </c>
      <c r="H404" s="1">
        <v>490</v>
      </c>
      <c r="I404" s="1"/>
      <c r="J404" s="1">
        <v>1</v>
      </c>
      <c r="K404" s="1" t="s">
        <v>184</v>
      </c>
      <c r="L404" s="1">
        <v>3</v>
      </c>
      <c r="M404" s="1">
        <v>3</v>
      </c>
      <c r="N404" s="3">
        <v>0.33333333333333331</v>
      </c>
      <c r="O404" s="3">
        <v>0.36805555555555558</v>
      </c>
      <c r="P404" s="1" t="s">
        <v>564</v>
      </c>
      <c r="Q404" s="1" t="s">
        <v>25</v>
      </c>
      <c r="R404" s="1" t="s">
        <v>70</v>
      </c>
      <c r="S404" s="1">
        <v>445</v>
      </c>
      <c r="T404" s="1" t="s">
        <v>185</v>
      </c>
      <c r="U404" s="1">
        <f>IF(B404&lt;C404,C404,B404)</f>
        <v>10</v>
      </c>
      <c r="V404" s="6">
        <f>IF(B404=0,C404/U404,C404/B404)</f>
        <v>0.2</v>
      </c>
      <c r="W404" s="1"/>
      <c r="X404" s="3">
        <f>O404-N404</f>
        <v>3.4722222222222265E-2</v>
      </c>
      <c r="Y404" s="1">
        <f>IFERROR(FIND(Y$3,$Q404),"")</f>
        <v>1</v>
      </c>
      <c r="Z404" s="1" t="str">
        <f>IFERROR(FIND(Z$3,$Q404),"")</f>
        <v/>
      </c>
      <c r="AA404" s="1" t="str">
        <f>IFERROR(FIND(AA$3,$Q404),"")</f>
        <v/>
      </c>
      <c r="AB404" s="1" t="str">
        <f>IFERROR(FIND(AB$3,$Q404),"")</f>
        <v/>
      </c>
      <c r="AC404" s="1" t="str">
        <f>IFERROR(FIND(AC$3,$Q404),"")</f>
        <v/>
      </c>
      <c r="AD404" s="1" t="str">
        <f>IFERROR(FIND(AD$3,$Q404),"")</f>
        <v/>
      </c>
      <c r="AE404" s="1">
        <f>COUNT(Y404:AD404)</f>
        <v>1</v>
      </c>
      <c r="AF404" s="1">
        <f t="shared" si="6"/>
        <v>400</v>
      </c>
      <c r="AG404" s="1"/>
      <c r="AH404" s="1"/>
      <c r="AI404" s="1"/>
      <c r="AJ404" s="1"/>
      <c r="AK404" s="1"/>
    </row>
    <row r="405" spans="1:37" x14ac:dyDescent="0.3">
      <c r="A405" s="2">
        <v>139</v>
      </c>
      <c r="B405" s="2">
        <v>10</v>
      </c>
      <c r="C405" s="2">
        <v>0</v>
      </c>
      <c r="D405" s="4"/>
      <c r="E405" s="1">
        <v>4610</v>
      </c>
      <c r="F405" s="1" t="s">
        <v>3</v>
      </c>
      <c r="G405" s="1" t="s">
        <v>173</v>
      </c>
      <c r="H405" s="1">
        <v>490</v>
      </c>
      <c r="I405" s="1"/>
      <c r="J405" s="1">
        <v>2</v>
      </c>
      <c r="K405" s="1" t="s">
        <v>184</v>
      </c>
      <c r="L405" s="1">
        <v>4</v>
      </c>
      <c r="M405" s="1">
        <v>4</v>
      </c>
      <c r="N405" s="3">
        <v>0.33333333333333331</v>
      </c>
      <c r="O405" s="3">
        <v>0.36805555555555558</v>
      </c>
      <c r="P405" s="1" t="s">
        <v>564</v>
      </c>
      <c r="Q405" s="1" t="s">
        <v>25</v>
      </c>
      <c r="R405" s="1" t="s">
        <v>70</v>
      </c>
      <c r="S405" s="1">
        <v>445</v>
      </c>
      <c r="T405" s="1" t="s">
        <v>185</v>
      </c>
      <c r="U405" s="1">
        <f>IF(B405&lt;C405,C405,B405)</f>
        <v>10</v>
      </c>
      <c r="V405" s="6">
        <f>IF(B405=0,C405/U405,C405/B405)</f>
        <v>0</v>
      </c>
      <c r="W405" s="1"/>
      <c r="X405" s="3">
        <f>O405-N405</f>
        <v>3.4722222222222265E-2</v>
      </c>
      <c r="Y405" s="1">
        <f>IFERROR(FIND(Y$3,$Q405),"")</f>
        <v>1</v>
      </c>
      <c r="Z405" s="1" t="str">
        <f>IFERROR(FIND(Z$3,$Q405),"")</f>
        <v/>
      </c>
      <c r="AA405" s="1" t="str">
        <f>IFERROR(FIND(AA$3,$Q405),"")</f>
        <v/>
      </c>
      <c r="AB405" s="1" t="str">
        <f>IFERROR(FIND(AB$3,$Q405),"")</f>
        <v/>
      </c>
      <c r="AC405" s="1" t="str">
        <f>IFERROR(FIND(AC$3,$Q405),"")</f>
        <v/>
      </c>
      <c r="AD405" s="1" t="str">
        <f>IFERROR(FIND(AD$3,$Q405),"")</f>
        <v/>
      </c>
      <c r="AE405" s="1">
        <f>COUNT(Y405:AD405)</f>
        <v>1</v>
      </c>
      <c r="AF405" s="1">
        <f t="shared" si="6"/>
        <v>400</v>
      </c>
      <c r="AG405" s="1"/>
      <c r="AH405" s="1"/>
      <c r="AI405" s="1"/>
      <c r="AJ405" s="1"/>
      <c r="AK405" s="1"/>
    </row>
    <row r="406" spans="1:37" x14ac:dyDescent="0.3">
      <c r="A406" s="2">
        <v>140</v>
      </c>
      <c r="B406" s="2">
        <v>10</v>
      </c>
      <c r="C406" s="2">
        <v>0</v>
      </c>
      <c r="D406" s="4"/>
      <c r="E406" s="1">
        <v>4611</v>
      </c>
      <c r="F406" s="1" t="s">
        <v>3</v>
      </c>
      <c r="G406" s="1" t="s">
        <v>173</v>
      </c>
      <c r="H406" s="1">
        <v>490</v>
      </c>
      <c r="I406" s="1"/>
      <c r="J406" s="1">
        <v>3</v>
      </c>
      <c r="K406" s="1" t="s">
        <v>184</v>
      </c>
      <c r="L406" s="1">
        <v>5</v>
      </c>
      <c r="M406" s="1">
        <v>5</v>
      </c>
      <c r="N406" s="3">
        <v>0.33333333333333331</v>
      </c>
      <c r="O406" s="3">
        <v>0.36805555555555558</v>
      </c>
      <c r="P406" s="1" t="s">
        <v>564</v>
      </c>
      <c r="Q406" s="1" t="s">
        <v>25</v>
      </c>
      <c r="R406" s="1" t="s">
        <v>70</v>
      </c>
      <c r="S406" s="1">
        <v>445</v>
      </c>
      <c r="T406" s="1" t="s">
        <v>185</v>
      </c>
      <c r="U406" s="1">
        <f>IF(B406&lt;C406,C406,B406)</f>
        <v>10</v>
      </c>
      <c r="V406" s="6">
        <f>IF(B406=0,C406/U406,C406/B406)</f>
        <v>0</v>
      </c>
      <c r="W406" s="1"/>
      <c r="X406" s="3">
        <f>O406-N406</f>
        <v>3.4722222222222265E-2</v>
      </c>
      <c r="Y406" s="1">
        <f>IFERROR(FIND(Y$3,$Q406),"")</f>
        <v>1</v>
      </c>
      <c r="Z406" s="1" t="str">
        <f>IFERROR(FIND(Z$3,$Q406),"")</f>
        <v/>
      </c>
      <c r="AA406" s="1" t="str">
        <f>IFERROR(FIND(AA$3,$Q406),"")</f>
        <v/>
      </c>
      <c r="AB406" s="1" t="str">
        <f>IFERROR(FIND(AB$3,$Q406),"")</f>
        <v/>
      </c>
      <c r="AC406" s="1" t="str">
        <f>IFERROR(FIND(AC$3,$Q406),"")</f>
        <v/>
      </c>
      <c r="AD406" s="1" t="str">
        <f>IFERROR(FIND(AD$3,$Q406),"")</f>
        <v/>
      </c>
      <c r="AE406" s="1">
        <f>COUNT(Y406:AD406)</f>
        <v>1</v>
      </c>
      <c r="AF406" s="1">
        <f t="shared" si="6"/>
        <v>400</v>
      </c>
      <c r="AG406" s="1"/>
      <c r="AH406" s="1"/>
      <c r="AI406" s="1"/>
      <c r="AJ406" s="1"/>
      <c r="AK406" s="1"/>
    </row>
    <row r="407" spans="1:37" x14ac:dyDescent="0.3">
      <c r="A407" s="2">
        <v>141</v>
      </c>
      <c r="B407" s="2">
        <v>10</v>
      </c>
      <c r="C407" s="2">
        <v>0</v>
      </c>
      <c r="D407" s="4"/>
      <c r="E407" s="1">
        <v>4612</v>
      </c>
      <c r="F407" s="1" t="s">
        <v>3</v>
      </c>
      <c r="G407" s="1" t="s">
        <v>173</v>
      </c>
      <c r="H407" s="1">
        <v>490</v>
      </c>
      <c r="I407" s="1"/>
      <c r="J407" s="1">
        <v>4</v>
      </c>
      <c r="K407" s="1" t="s">
        <v>184</v>
      </c>
      <c r="L407" s="1">
        <v>6</v>
      </c>
      <c r="M407" s="1">
        <v>6</v>
      </c>
      <c r="N407" s="3">
        <v>0.33333333333333331</v>
      </c>
      <c r="O407" s="3">
        <v>0.36805555555555558</v>
      </c>
      <c r="P407" s="1" t="s">
        <v>564</v>
      </c>
      <c r="Q407" s="1" t="s">
        <v>25</v>
      </c>
      <c r="R407" s="1" t="s">
        <v>70</v>
      </c>
      <c r="S407" s="1">
        <v>445</v>
      </c>
      <c r="T407" s="1" t="s">
        <v>185</v>
      </c>
      <c r="U407" s="1">
        <f>IF(B407&lt;C407,C407,B407)</f>
        <v>10</v>
      </c>
      <c r="V407" s="6">
        <f>IF(B407=0,C407/U407,C407/B407)</f>
        <v>0</v>
      </c>
      <c r="W407" s="1"/>
      <c r="X407" s="3">
        <f>O407-N407</f>
        <v>3.4722222222222265E-2</v>
      </c>
      <c r="Y407" s="1">
        <f>IFERROR(FIND(Y$3,$Q407),"")</f>
        <v>1</v>
      </c>
      <c r="Z407" s="1" t="str">
        <f>IFERROR(FIND(Z$3,$Q407),"")</f>
        <v/>
      </c>
      <c r="AA407" s="1" t="str">
        <f>IFERROR(FIND(AA$3,$Q407),"")</f>
        <v/>
      </c>
      <c r="AB407" s="1" t="str">
        <f>IFERROR(FIND(AB$3,$Q407),"")</f>
        <v/>
      </c>
      <c r="AC407" s="1" t="str">
        <f>IFERROR(FIND(AC$3,$Q407),"")</f>
        <v/>
      </c>
      <c r="AD407" s="1" t="str">
        <f>IFERROR(FIND(AD$3,$Q407),"")</f>
        <v/>
      </c>
      <c r="AE407" s="1">
        <f>COUNT(Y407:AD407)</f>
        <v>1</v>
      </c>
      <c r="AF407" s="1">
        <f t="shared" si="6"/>
        <v>400</v>
      </c>
      <c r="AG407" s="1"/>
      <c r="AH407" s="1"/>
      <c r="AI407" s="1"/>
      <c r="AJ407" s="1"/>
      <c r="AK407" s="1"/>
    </row>
    <row r="408" spans="1:37" x14ac:dyDescent="0.3">
      <c r="A408" s="2">
        <v>142</v>
      </c>
      <c r="B408" s="2">
        <v>10</v>
      </c>
      <c r="C408" s="2">
        <v>0</v>
      </c>
      <c r="D408" s="4"/>
      <c r="E408" s="1">
        <v>4613</v>
      </c>
      <c r="F408" s="1" t="s">
        <v>3</v>
      </c>
      <c r="G408" s="1" t="s">
        <v>173</v>
      </c>
      <c r="H408" s="1">
        <v>490</v>
      </c>
      <c r="I408" s="1"/>
      <c r="J408" s="1">
        <v>5</v>
      </c>
      <c r="K408" s="1" t="s">
        <v>184</v>
      </c>
      <c r="L408" s="1">
        <v>7</v>
      </c>
      <c r="M408" s="1">
        <v>7</v>
      </c>
      <c r="N408" s="3">
        <v>0.33333333333333331</v>
      </c>
      <c r="O408" s="3">
        <v>0.36805555555555558</v>
      </c>
      <c r="P408" s="1" t="s">
        <v>564</v>
      </c>
      <c r="Q408" s="1" t="s">
        <v>25</v>
      </c>
      <c r="R408" s="1" t="s">
        <v>70</v>
      </c>
      <c r="S408" s="1">
        <v>445</v>
      </c>
      <c r="T408" s="1" t="s">
        <v>185</v>
      </c>
      <c r="U408" s="1">
        <f>IF(B408&lt;C408,C408,B408)</f>
        <v>10</v>
      </c>
      <c r="V408" s="6">
        <f>IF(B408=0,C408/U408,C408/B408)</f>
        <v>0</v>
      </c>
      <c r="W408" s="1"/>
      <c r="X408" s="3">
        <f>O408-N408</f>
        <v>3.4722222222222265E-2</v>
      </c>
      <c r="Y408" s="1">
        <f>IFERROR(FIND(Y$3,$Q408),"")</f>
        <v>1</v>
      </c>
      <c r="Z408" s="1" t="str">
        <f>IFERROR(FIND(Z$3,$Q408),"")</f>
        <v/>
      </c>
      <c r="AA408" s="1" t="str">
        <f>IFERROR(FIND(AA$3,$Q408),"")</f>
        <v/>
      </c>
      <c r="AB408" s="1" t="str">
        <f>IFERROR(FIND(AB$3,$Q408),"")</f>
        <v/>
      </c>
      <c r="AC408" s="1" t="str">
        <f>IFERROR(FIND(AC$3,$Q408),"")</f>
        <v/>
      </c>
      <c r="AD408" s="1" t="str">
        <f>IFERROR(FIND(AD$3,$Q408),"")</f>
        <v/>
      </c>
      <c r="AE408" s="1">
        <f>COUNT(Y408:AD408)</f>
        <v>1</v>
      </c>
      <c r="AF408" s="1">
        <f t="shared" si="6"/>
        <v>400</v>
      </c>
      <c r="AG408" s="1"/>
      <c r="AH408" s="1"/>
      <c r="AI408" s="1"/>
      <c r="AJ408" s="1"/>
      <c r="AK408" s="1"/>
    </row>
    <row r="409" spans="1:37" x14ac:dyDescent="0.3">
      <c r="A409" s="2">
        <v>143</v>
      </c>
      <c r="B409" s="2">
        <v>10</v>
      </c>
      <c r="C409" s="2">
        <v>0</v>
      </c>
      <c r="D409" s="4"/>
      <c r="E409" s="1">
        <v>4614</v>
      </c>
      <c r="F409" s="1" t="s">
        <v>3</v>
      </c>
      <c r="G409" s="1" t="s">
        <v>173</v>
      </c>
      <c r="H409" s="1">
        <v>490</v>
      </c>
      <c r="I409" s="1"/>
      <c r="J409" s="1">
        <v>6</v>
      </c>
      <c r="K409" s="1" t="s">
        <v>184</v>
      </c>
      <c r="L409" s="1">
        <v>8</v>
      </c>
      <c r="M409" s="1">
        <v>8</v>
      </c>
      <c r="N409" s="3">
        <v>0.33333333333333331</v>
      </c>
      <c r="O409" s="3">
        <v>0.36805555555555558</v>
      </c>
      <c r="P409" s="1" t="s">
        <v>564</v>
      </c>
      <c r="Q409" s="1" t="s">
        <v>25</v>
      </c>
      <c r="R409" s="1" t="s">
        <v>70</v>
      </c>
      <c r="S409" s="1">
        <v>445</v>
      </c>
      <c r="T409" s="1" t="s">
        <v>185</v>
      </c>
      <c r="U409" s="1">
        <f>IF(B409&lt;C409,C409,B409)</f>
        <v>10</v>
      </c>
      <c r="V409" s="6">
        <f>IF(B409=0,C409/U409,C409/B409)</f>
        <v>0</v>
      </c>
      <c r="W409" s="1"/>
      <c r="X409" s="3">
        <f>O409-N409</f>
        <v>3.4722222222222265E-2</v>
      </c>
      <c r="Y409" s="1">
        <f>IFERROR(FIND(Y$3,$Q409),"")</f>
        <v>1</v>
      </c>
      <c r="Z409" s="1" t="str">
        <f>IFERROR(FIND(Z$3,$Q409),"")</f>
        <v/>
      </c>
      <c r="AA409" s="1" t="str">
        <f>IFERROR(FIND(AA$3,$Q409),"")</f>
        <v/>
      </c>
      <c r="AB409" s="1" t="str">
        <f>IFERROR(FIND(AB$3,$Q409),"")</f>
        <v/>
      </c>
      <c r="AC409" s="1" t="str">
        <f>IFERROR(FIND(AC$3,$Q409),"")</f>
        <v/>
      </c>
      <c r="AD409" s="1" t="str">
        <f>IFERROR(FIND(AD$3,$Q409),"")</f>
        <v/>
      </c>
      <c r="AE409" s="1">
        <f>COUNT(Y409:AD409)</f>
        <v>1</v>
      </c>
      <c r="AF409" s="1">
        <f t="shared" si="6"/>
        <v>400</v>
      </c>
      <c r="AG409" s="1"/>
      <c r="AH409" s="1"/>
      <c r="AI409" s="1"/>
      <c r="AJ409" s="1"/>
      <c r="AK409" s="1"/>
    </row>
    <row r="410" spans="1:37" x14ac:dyDescent="0.3">
      <c r="A410" s="2">
        <v>144</v>
      </c>
      <c r="B410" s="2">
        <v>10</v>
      </c>
      <c r="C410" s="2">
        <v>0</v>
      </c>
      <c r="D410" s="4"/>
      <c r="E410" s="1">
        <v>4615</v>
      </c>
      <c r="F410" s="1" t="s">
        <v>3</v>
      </c>
      <c r="G410" s="1" t="s">
        <v>173</v>
      </c>
      <c r="H410" s="1">
        <v>490</v>
      </c>
      <c r="I410" s="1"/>
      <c r="J410" s="1">
        <v>7</v>
      </c>
      <c r="K410" s="1" t="s">
        <v>184</v>
      </c>
      <c r="L410" s="1">
        <v>9</v>
      </c>
      <c r="M410" s="1">
        <v>9</v>
      </c>
      <c r="N410" s="3">
        <v>0.33333333333333331</v>
      </c>
      <c r="O410" s="3">
        <v>0.36805555555555558</v>
      </c>
      <c r="P410" s="1" t="s">
        <v>564</v>
      </c>
      <c r="Q410" s="1" t="s">
        <v>25</v>
      </c>
      <c r="R410" s="1" t="s">
        <v>70</v>
      </c>
      <c r="S410" s="1">
        <v>445</v>
      </c>
      <c r="T410" s="1" t="s">
        <v>185</v>
      </c>
      <c r="U410" s="1">
        <f>IF(B410&lt;C410,C410,B410)</f>
        <v>10</v>
      </c>
      <c r="V410" s="6">
        <f>IF(B410=0,C410/U410,C410/B410)</f>
        <v>0</v>
      </c>
      <c r="W410" s="1"/>
      <c r="X410" s="3">
        <f>O410-N410</f>
        <v>3.4722222222222265E-2</v>
      </c>
      <c r="Y410" s="1">
        <f>IFERROR(FIND(Y$3,$Q410),"")</f>
        <v>1</v>
      </c>
      <c r="Z410" s="1" t="str">
        <f>IFERROR(FIND(Z$3,$Q410),"")</f>
        <v/>
      </c>
      <c r="AA410" s="1" t="str">
        <f>IFERROR(FIND(AA$3,$Q410),"")</f>
        <v/>
      </c>
      <c r="AB410" s="1" t="str">
        <f>IFERROR(FIND(AB$3,$Q410),"")</f>
        <v/>
      </c>
      <c r="AC410" s="1" t="str">
        <f>IFERROR(FIND(AC$3,$Q410),"")</f>
        <v/>
      </c>
      <c r="AD410" s="1" t="str">
        <f>IFERROR(FIND(AD$3,$Q410),"")</f>
        <v/>
      </c>
      <c r="AE410" s="1">
        <f>COUNT(Y410:AD410)</f>
        <v>1</v>
      </c>
      <c r="AF410" s="1">
        <f t="shared" si="6"/>
        <v>400</v>
      </c>
      <c r="AG410" s="1"/>
      <c r="AH410" s="1"/>
      <c r="AI410" s="1"/>
      <c r="AJ410" s="1"/>
      <c r="AK410" s="1"/>
    </row>
    <row r="411" spans="1:37" x14ac:dyDescent="0.3">
      <c r="A411" s="2">
        <v>245</v>
      </c>
      <c r="B411" s="2">
        <v>25</v>
      </c>
      <c r="C411" s="2">
        <v>8</v>
      </c>
      <c r="D411" s="4"/>
      <c r="E411" s="1">
        <v>4810</v>
      </c>
      <c r="F411" s="1" t="s">
        <v>3</v>
      </c>
      <c r="G411" s="1" t="s">
        <v>305</v>
      </c>
      <c r="H411" s="1">
        <v>490</v>
      </c>
      <c r="I411" s="1"/>
      <c r="J411" s="1">
        <v>1</v>
      </c>
      <c r="K411" s="1" t="s">
        <v>319</v>
      </c>
      <c r="L411" s="1">
        <v>3</v>
      </c>
      <c r="M411" s="1">
        <v>3</v>
      </c>
      <c r="N411" s="3">
        <v>0.33333333333333331</v>
      </c>
      <c r="O411" s="3">
        <v>0.36805555555555558</v>
      </c>
      <c r="P411" s="1" t="s">
        <v>564</v>
      </c>
      <c r="Q411" s="1" t="s">
        <v>6</v>
      </c>
      <c r="R411" s="1" t="s">
        <v>146</v>
      </c>
      <c r="S411" s="1">
        <v>212</v>
      </c>
      <c r="T411" s="1" t="s">
        <v>311</v>
      </c>
      <c r="U411" s="1">
        <f>IF(B411&lt;C411,C411,B411)</f>
        <v>25</v>
      </c>
      <c r="V411" s="6">
        <f>IF(B411=0,C411/U411,C411/B411)</f>
        <v>0.32</v>
      </c>
      <c r="W411" s="1" t="s">
        <v>592</v>
      </c>
      <c r="X411" s="3">
        <f>O411-N411</f>
        <v>3.4722222222222265E-2</v>
      </c>
      <c r="Y411" s="1">
        <f>IFERROR(FIND(Y$3,$Q411),"")</f>
        <v>1</v>
      </c>
      <c r="Z411" s="1" t="str">
        <f>IFERROR(FIND(Z$3,$Q411),"")</f>
        <v/>
      </c>
      <c r="AA411" s="1">
        <f>IFERROR(FIND(AA$3,$Q411),"")</f>
        <v>2</v>
      </c>
      <c r="AB411" s="1" t="str">
        <f>IFERROR(FIND(AB$3,$Q411),"")</f>
        <v/>
      </c>
      <c r="AC411" s="1">
        <f>IFERROR(FIND(AC$3,$Q411),"")</f>
        <v>3</v>
      </c>
      <c r="AD411" s="1" t="str">
        <f>IFERROR(FIND(AD$3,$Q411),"")</f>
        <v/>
      </c>
      <c r="AE411" s="1">
        <f>COUNT(Y411:AD411)</f>
        <v>3</v>
      </c>
      <c r="AF411" s="1">
        <f t="shared" si="6"/>
        <v>400</v>
      </c>
      <c r="AG411" s="1" t="s">
        <v>589</v>
      </c>
      <c r="AH411" s="1" t="s">
        <v>597</v>
      </c>
      <c r="AI411" s="1" t="s">
        <v>600</v>
      </c>
      <c r="AJ411" s="1"/>
      <c r="AK411" s="1"/>
    </row>
    <row r="412" spans="1:37" x14ac:dyDescent="0.3">
      <c r="A412" s="2">
        <v>413</v>
      </c>
      <c r="B412" s="2">
        <v>25</v>
      </c>
      <c r="C412" s="2">
        <v>27</v>
      </c>
      <c r="D412" s="4"/>
      <c r="E412" s="1">
        <v>4680</v>
      </c>
      <c r="F412" s="1" t="s">
        <v>3</v>
      </c>
      <c r="G412" s="1" t="s">
        <v>471</v>
      </c>
      <c r="H412" s="1">
        <v>490</v>
      </c>
      <c r="I412" s="1"/>
      <c r="J412" s="1">
        <v>1</v>
      </c>
      <c r="K412" s="1" t="s">
        <v>485</v>
      </c>
      <c r="L412" s="1">
        <v>3</v>
      </c>
      <c r="M412" s="1">
        <v>3</v>
      </c>
      <c r="N412" s="3">
        <v>0.39583333333333331</v>
      </c>
      <c r="O412" s="3">
        <v>0.4513888888888889</v>
      </c>
      <c r="P412" s="1" t="s">
        <v>564</v>
      </c>
      <c r="Q412" s="1" t="s">
        <v>15</v>
      </c>
      <c r="R412" s="1" t="s">
        <v>70</v>
      </c>
      <c r="S412" s="1">
        <v>280</v>
      </c>
      <c r="T412" s="1" t="s">
        <v>481</v>
      </c>
      <c r="U412" s="1">
        <f>IF(B412&lt;C412,C412,B412)</f>
        <v>27</v>
      </c>
      <c r="V412" s="6">
        <f>IF(B412=0,C412/U412,C412/B412)</f>
        <v>1.08</v>
      </c>
      <c r="W412" s="1" t="s">
        <v>592</v>
      </c>
      <c r="X412" s="3">
        <f>O412-N412</f>
        <v>5.555555555555558E-2</v>
      </c>
      <c r="Y412" s="1" t="str">
        <f>IFERROR(FIND(Y$3,$Q412),"")</f>
        <v/>
      </c>
      <c r="Z412" s="1">
        <f>IFERROR(FIND(Z$3,$Q412),"")</f>
        <v>1</v>
      </c>
      <c r="AA412" s="1" t="str">
        <f>IFERROR(FIND(AA$3,$Q412),"")</f>
        <v/>
      </c>
      <c r="AB412" s="1">
        <f>IFERROR(FIND(AB$3,$Q412),"")</f>
        <v>2</v>
      </c>
      <c r="AC412" s="1" t="str">
        <f>IFERROR(FIND(AC$3,$Q412),"")</f>
        <v/>
      </c>
      <c r="AD412" s="1" t="str">
        <f>IFERROR(FIND(AD$3,$Q412),"")</f>
        <v/>
      </c>
      <c r="AE412" s="1">
        <f>COUNT(Y412:AD412)</f>
        <v>2</v>
      </c>
      <c r="AF412" s="1">
        <f t="shared" si="6"/>
        <v>400</v>
      </c>
      <c r="AG412" s="1" t="s">
        <v>576</v>
      </c>
      <c r="AH412" s="1" t="s">
        <v>598</v>
      </c>
      <c r="AI412" s="1" t="s">
        <v>601</v>
      </c>
      <c r="AJ412" s="1"/>
      <c r="AK412" s="1"/>
    </row>
    <row r="413" spans="1:37" x14ac:dyDescent="0.3">
      <c r="A413" s="2">
        <v>197</v>
      </c>
      <c r="B413" s="2">
        <v>20</v>
      </c>
      <c r="C413" s="2">
        <v>15</v>
      </c>
      <c r="D413" s="4"/>
      <c r="E413" s="1">
        <v>4350</v>
      </c>
      <c r="F413" s="1" t="s">
        <v>3</v>
      </c>
      <c r="G413" s="1" t="s">
        <v>251</v>
      </c>
      <c r="H413" s="1">
        <v>490</v>
      </c>
      <c r="I413" s="1"/>
      <c r="J413" s="1">
        <v>1</v>
      </c>
      <c r="K413" s="1" t="s">
        <v>261</v>
      </c>
      <c r="L413" s="1">
        <v>3</v>
      </c>
      <c r="M413" s="1">
        <v>3</v>
      </c>
      <c r="N413" s="3">
        <v>0.52083333333333337</v>
      </c>
      <c r="O413" s="3">
        <v>0.55555555555555558</v>
      </c>
      <c r="P413" s="1" t="s">
        <v>10</v>
      </c>
      <c r="Q413" s="1" t="s">
        <v>6</v>
      </c>
      <c r="R413" s="1" t="s">
        <v>116</v>
      </c>
      <c r="S413" s="1" t="s">
        <v>116</v>
      </c>
      <c r="T413" s="1" t="s">
        <v>255</v>
      </c>
      <c r="U413" s="1">
        <f>IF(B413&lt;C413,C413,B413)</f>
        <v>20</v>
      </c>
      <c r="V413" s="6">
        <f>IF(B413=0,C413/U413,C413/B413)</f>
        <v>0.75</v>
      </c>
      <c r="W413" s="1" t="s">
        <v>592</v>
      </c>
      <c r="X413" s="3">
        <f>O413-N413</f>
        <v>3.472222222222221E-2</v>
      </c>
      <c r="Y413" s="1">
        <f>IFERROR(FIND(Y$3,$Q413),"")</f>
        <v>1</v>
      </c>
      <c r="Z413" s="1" t="str">
        <f>IFERROR(FIND(Z$3,$Q413),"")</f>
        <v/>
      </c>
      <c r="AA413" s="1">
        <f>IFERROR(FIND(AA$3,$Q413),"")</f>
        <v>2</v>
      </c>
      <c r="AB413" s="1" t="str">
        <f>IFERROR(FIND(AB$3,$Q413),"")</f>
        <v/>
      </c>
      <c r="AC413" s="1">
        <f>IFERROR(FIND(AC$3,$Q413),"")</f>
        <v>3</v>
      </c>
      <c r="AD413" s="1" t="str">
        <f>IFERROR(FIND(AD$3,$Q413),"")</f>
        <v/>
      </c>
      <c r="AE413" s="1">
        <f>COUNT(Y413:AD413)</f>
        <v>3</v>
      </c>
      <c r="AF413" s="1">
        <f t="shared" si="6"/>
        <v>400</v>
      </c>
      <c r="AG413" s="1" t="s">
        <v>576</v>
      </c>
      <c r="AH413" s="1" t="s">
        <v>598</v>
      </c>
      <c r="AI413" s="1" t="s">
        <v>601</v>
      </c>
      <c r="AJ413" s="1"/>
      <c r="AK413" s="1"/>
    </row>
    <row r="414" spans="1:37" x14ac:dyDescent="0.3">
      <c r="A414" s="2">
        <v>149</v>
      </c>
      <c r="B414" s="2">
        <v>20</v>
      </c>
      <c r="C414" s="2">
        <v>6</v>
      </c>
      <c r="D414" s="4"/>
      <c r="E414" s="1">
        <v>4366</v>
      </c>
      <c r="F414" s="1" t="s">
        <v>3</v>
      </c>
      <c r="G414" s="1" t="s">
        <v>186</v>
      </c>
      <c r="H414" s="1">
        <v>490</v>
      </c>
      <c r="I414" s="1"/>
      <c r="J414" s="1">
        <v>1</v>
      </c>
      <c r="K414" s="1" t="s">
        <v>194</v>
      </c>
      <c r="L414" s="1">
        <v>3</v>
      </c>
      <c r="M414" s="1">
        <v>3</v>
      </c>
      <c r="N414" s="3">
        <v>0.52083333333333337</v>
      </c>
      <c r="O414" s="3">
        <v>0.55555555555555558</v>
      </c>
      <c r="P414" s="1" t="s">
        <v>10</v>
      </c>
      <c r="Q414" s="1" t="s">
        <v>6</v>
      </c>
      <c r="R414" s="1" t="s">
        <v>70</v>
      </c>
      <c r="S414" s="1">
        <v>270</v>
      </c>
      <c r="T414" s="1" t="s">
        <v>191</v>
      </c>
      <c r="U414" s="1">
        <f>IF(B414&lt;C414,C414,B414)</f>
        <v>20</v>
      </c>
      <c r="V414" s="6">
        <f>IF(B414=0,C414/U414,C414/B414)</f>
        <v>0.3</v>
      </c>
      <c r="W414" s="1"/>
      <c r="X414" s="3">
        <f>O414-N414</f>
        <v>3.472222222222221E-2</v>
      </c>
      <c r="Y414" s="1">
        <f>IFERROR(FIND(Y$3,$Q414),"")</f>
        <v>1</v>
      </c>
      <c r="Z414" s="1" t="str">
        <f>IFERROR(FIND(Z$3,$Q414),"")</f>
        <v/>
      </c>
      <c r="AA414" s="1">
        <f>IFERROR(FIND(AA$3,$Q414),"")</f>
        <v>2</v>
      </c>
      <c r="AB414" s="1" t="str">
        <f>IFERROR(FIND(AB$3,$Q414),"")</f>
        <v/>
      </c>
      <c r="AC414" s="1">
        <f>IFERROR(FIND(AC$3,$Q414),"")</f>
        <v>3</v>
      </c>
      <c r="AD414" s="1" t="str">
        <f>IFERROR(FIND(AD$3,$Q414),"")</f>
        <v/>
      </c>
      <c r="AE414" s="1">
        <f>COUNT(Y414:AD414)</f>
        <v>3</v>
      </c>
      <c r="AF414" s="1">
        <f t="shared" si="6"/>
        <v>400</v>
      </c>
      <c r="AG414" s="1"/>
      <c r="AH414" s="1"/>
      <c r="AI414" s="1"/>
      <c r="AJ414" s="1"/>
      <c r="AK414" s="1"/>
    </row>
    <row r="415" spans="1:37" x14ac:dyDescent="0.3">
      <c r="A415" s="2">
        <v>216</v>
      </c>
      <c r="B415" s="2">
        <v>18</v>
      </c>
      <c r="C415" s="2">
        <v>10</v>
      </c>
      <c r="D415" s="4"/>
      <c r="E415" s="1">
        <v>4155</v>
      </c>
      <c r="F415" s="1" t="s">
        <v>3</v>
      </c>
      <c r="G415" s="1" t="s">
        <v>262</v>
      </c>
      <c r="H415" s="1">
        <v>490</v>
      </c>
      <c r="I415" s="1"/>
      <c r="J415" s="1">
        <v>1</v>
      </c>
      <c r="K415" s="1" t="s">
        <v>283</v>
      </c>
      <c r="L415" s="1">
        <v>3</v>
      </c>
      <c r="M415" s="1">
        <v>3</v>
      </c>
      <c r="N415" s="3">
        <v>0.5625</v>
      </c>
      <c r="O415" s="3">
        <v>0.59722222222222221</v>
      </c>
      <c r="P415" s="1" t="s">
        <v>10</v>
      </c>
      <c r="Q415" s="1" t="s">
        <v>6</v>
      </c>
      <c r="R415" s="1" t="s">
        <v>146</v>
      </c>
      <c r="S415" s="1">
        <v>329</v>
      </c>
      <c r="T415" s="1" t="s">
        <v>264</v>
      </c>
      <c r="U415" s="1">
        <f>IF(B415&lt;C415,C415,B415)</f>
        <v>18</v>
      </c>
      <c r="V415" s="6">
        <f>IF(B415=0,C415/U415,C415/B415)</f>
        <v>0.55555555555555558</v>
      </c>
      <c r="W415" s="1" t="s">
        <v>592</v>
      </c>
      <c r="X415" s="3">
        <f>O415-N415</f>
        <v>3.472222222222221E-2</v>
      </c>
      <c r="Y415" s="1">
        <f>IFERROR(FIND(Y$3,$Q415),"")</f>
        <v>1</v>
      </c>
      <c r="Z415" s="1" t="str">
        <f>IFERROR(FIND(Z$3,$Q415),"")</f>
        <v/>
      </c>
      <c r="AA415" s="1">
        <f>IFERROR(FIND(AA$3,$Q415),"")</f>
        <v>2</v>
      </c>
      <c r="AB415" s="1" t="str">
        <f>IFERROR(FIND(AB$3,$Q415),"")</f>
        <v/>
      </c>
      <c r="AC415" s="1">
        <f>IFERROR(FIND(AC$3,$Q415),"")</f>
        <v>3</v>
      </c>
      <c r="AD415" s="1" t="str">
        <f>IFERROR(FIND(AD$3,$Q415),"")</f>
        <v/>
      </c>
      <c r="AE415" s="1">
        <f>COUNT(Y415:AD415)</f>
        <v>3</v>
      </c>
      <c r="AF415" s="1">
        <f t="shared" si="6"/>
        <v>400</v>
      </c>
      <c r="AG415" s="1" t="s">
        <v>576</v>
      </c>
      <c r="AH415" s="1" t="s">
        <v>598</v>
      </c>
      <c r="AI415" s="1" t="s">
        <v>601</v>
      </c>
      <c r="AJ415" s="1"/>
      <c r="AK415" s="1"/>
    </row>
    <row r="416" spans="1:37" x14ac:dyDescent="0.3">
      <c r="A416" s="2">
        <v>423</v>
      </c>
      <c r="B416" s="2">
        <v>25</v>
      </c>
      <c r="C416" s="2">
        <v>4</v>
      </c>
      <c r="D416" s="4"/>
      <c r="E416" s="1">
        <v>4855</v>
      </c>
      <c r="F416" s="1" t="s">
        <v>3</v>
      </c>
      <c r="G416" s="1" t="s">
        <v>488</v>
      </c>
      <c r="H416" s="1">
        <v>490</v>
      </c>
      <c r="I416" s="1"/>
      <c r="J416" s="1">
        <v>1</v>
      </c>
      <c r="K416" s="1" t="s">
        <v>496</v>
      </c>
      <c r="L416" s="1">
        <v>1</v>
      </c>
      <c r="M416" s="1">
        <v>1</v>
      </c>
      <c r="N416" s="3">
        <v>0.60416666666666663</v>
      </c>
      <c r="O416" s="3">
        <v>0.63888888888888895</v>
      </c>
      <c r="P416" s="1" t="s">
        <v>10</v>
      </c>
      <c r="Q416" s="1" t="s">
        <v>497</v>
      </c>
      <c r="R416" s="1" t="s">
        <v>498</v>
      </c>
      <c r="S416" s="1">
        <v>102</v>
      </c>
      <c r="T416" s="1" t="s">
        <v>490</v>
      </c>
      <c r="U416" s="1">
        <f>IF(B416&lt;C416,C416,B416)</f>
        <v>25</v>
      </c>
      <c r="V416" s="6">
        <f>IF(B416=0,C416/U416,C416/B416)</f>
        <v>0.16</v>
      </c>
      <c r="W416" s="1"/>
      <c r="X416" s="3">
        <f>O416-N416</f>
        <v>3.4722222222222321E-2</v>
      </c>
      <c r="Y416" s="1" t="str">
        <f>IFERROR(FIND(Y$3,$Q416),"")</f>
        <v/>
      </c>
      <c r="Z416" s="1" t="str">
        <f>IFERROR(FIND(Z$3,$Q416),"")</f>
        <v/>
      </c>
      <c r="AA416" s="1" t="str">
        <f>IFERROR(FIND(AA$3,$Q416),"")</f>
        <v/>
      </c>
      <c r="AB416" s="1" t="str">
        <f>IFERROR(FIND(AB$3,$Q416),"")</f>
        <v/>
      </c>
      <c r="AC416" s="1">
        <f>IFERROR(FIND(AC$3,$Q416),"")</f>
        <v>1</v>
      </c>
      <c r="AD416" s="1" t="str">
        <f>IFERROR(FIND(AD$3,$Q416),"")</f>
        <v/>
      </c>
      <c r="AE416" s="1">
        <f>COUNT(Y416:AD416)</f>
        <v>1</v>
      </c>
      <c r="AF416" s="1">
        <f t="shared" si="6"/>
        <v>400</v>
      </c>
      <c r="AG416" s="1"/>
      <c r="AH416" s="1"/>
      <c r="AI416" s="1"/>
      <c r="AJ416" s="1"/>
      <c r="AK416" s="1"/>
    </row>
    <row r="417" spans="1:37" x14ac:dyDescent="0.3">
      <c r="A417" s="2">
        <v>188</v>
      </c>
      <c r="B417" s="2">
        <v>20</v>
      </c>
      <c r="C417" s="2">
        <v>9</v>
      </c>
      <c r="D417" s="4"/>
      <c r="E417" s="1">
        <v>4648</v>
      </c>
      <c r="F417" s="1" t="s">
        <v>3</v>
      </c>
      <c r="G417" s="1" t="s">
        <v>209</v>
      </c>
      <c r="H417" s="1">
        <v>490</v>
      </c>
      <c r="I417" s="1"/>
      <c r="J417" s="1">
        <v>1</v>
      </c>
      <c r="K417" s="1" t="s">
        <v>250</v>
      </c>
      <c r="L417" s="1">
        <v>2</v>
      </c>
      <c r="M417" s="1">
        <v>2</v>
      </c>
      <c r="N417" s="3">
        <v>0.66666666666666663</v>
      </c>
      <c r="O417" s="3">
        <v>0.72916666666666663</v>
      </c>
      <c r="P417" s="1" t="s">
        <v>10</v>
      </c>
      <c r="Q417" s="1" t="s">
        <v>25</v>
      </c>
      <c r="R417" s="1" t="s">
        <v>197</v>
      </c>
      <c r="S417" s="1">
        <v>101</v>
      </c>
      <c r="T417" s="1" t="s">
        <v>224</v>
      </c>
      <c r="U417" s="1">
        <f>IF(B417&lt;C417,C417,B417)</f>
        <v>20</v>
      </c>
      <c r="V417" s="6">
        <f>IF(B417=0,C417/U417,C417/B417)</f>
        <v>0.45</v>
      </c>
      <c r="W417" s="1" t="s">
        <v>592</v>
      </c>
      <c r="X417" s="3">
        <f>O417-N417</f>
        <v>6.25E-2</v>
      </c>
      <c r="Y417" s="1">
        <f>IFERROR(FIND(Y$3,$Q417),"")</f>
        <v>1</v>
      </c>
      <c r="Z417" s="1" t="str">
        <f>IFERROR(FIND(Z$3,$Q417),"")</f>
        <v/>
      </c>
      <c r="AA417" s="1" t="str">
        <f>IFERROR(FIND(AA$3,$Q417),"")</f>
        <v/>
      </c>
      <c r="AB417" s="1" t="str">
        <f>IFERROR(FIND(AB$3,$Q417),"")</f>
        <v/>
      </c>
      <c r="AC417" s="1" t="str">
        <f>IFERROR(FIND(AC$3,$Q417),"")</f>
        <v/>
      </c>
      <c r="AD417" s="1" t="str">
        <f>IFERROR(FIND(AD$3,$Q417),"")</f>
        <v/>
      </c>
      <c r="AE417" s="1">
        <f>COUNT(Y417:AD417)</f>
        <v>1</v>
      </c>
      <c r="AF417" s="1">
        <f t="shared" si="6"/>
        <v>400</v>
      </c>
      <c r="AG417" s="1" t="s">
        <v>576</v>
      </c>
      <c r="AH417" s="1" t="s">
        <v>598</v>
      </c>
      <c r="AI417" s="1" t="s">
        <v>601</v>
      </c>
      <c r="AJ417" s="1"/>
      <c r="AK417" s="1"/>
    </row>
    <row r="418" spans="1:37" x14ac:dyDescent="0.3">
      <c r="A418" s="2">
        <v>152</v>
      </c>
      <c r="B418" s="2">
        <v>15</v>
      </c>
      <c r="C418" s="2">
        <v>13</v>
      </c>
      <c r="D418" s="4"/>
      <c r="E418" s="1">
        <v>4799</v>
      </c>
      <c r="F418" s="1" t="s">
        <v>3</v>
      </c>
      <c r="G418" s="1" t="s">
        <v>195</v>
      </c>
      <c r="H418" s="1">
        <v>490</v>
      </c>
      <c r="I418" s="1"/>
      <c r="J418" s="1">
        <v>1</v>
      </c>
      <c r="K418" s="1" t="s">
        <v>201</v>
      </c>
      <c r="L418" s="1">
        <v>2</v>
      </c>
      <c r="M418" s="1">
        <v>2</v>
      </c>
      <c r="N418" s="3">
        <v>0.75</v>
      </c>
      <c r="O418" s="3">
        <v>0.83333333333333337</v>
      </c>
      <c r="P418" s="1" t="s">
        <v>10</v>
      </c>
      <c r="Q418" s="1" t="s">
        <v>64</v>
      </c>
      <c r="R418" s="1" t="s">
        <v>197</v>
      </c>
      <c r="S418" s="1">
        <v>101</v>
      </c>
      <c r="T418" s="1" t="s">
        <v>202</v>
      </c>
      <c r="U418" s="1">
        <f>IF(B418&lt;C418,C418,B418)</f>
        <v>15</v>
      </c>
      <c r="V418" s="6">
        <f>IF(B418=0,C418/U418,C418/B418)</f>
        <v>0.8666666666666667</v>
      </c>
      <c r="W418" s="1"/>
      <c r="X418" s="3">
        <f>O418-N418</f>
        <v>8.333333333333337E-2</v>
      </c>
      <c r="Y418" s="1" t="str">
        <f>IFERROR(FIND(Y$3,$Q418),"")</f>
        <v/>
      </c>
      <c r="Z418" s="1"/>
      <c r="AA418" s="1" t="str">
        <f>IFERROR(FIND(AA$3,$Q418),"")</f>
        <v/>
      </c>
      <c r="AB418" s="1">
        <f>IFERROR(FIND(AB$3,$Q418),"")</f>
        <v>1</v>
      </c>
      <c r="AC418" s="1" t="str">
        <f>IFERROR(FIND(AC$3,$Q418),"")</f>
        <v/>
      </c>
      <c r="AD418" s="1" t="str">
        <f>IFERROR(FIND(AD$3,$Q418),"")</f>
        <v/>
      </c>
      <c r="AE418" s="1">
        <f>COUNT(Y418:AD418)</f>
        <v>1</v>
      </c>
      <c r="AF418" s="1">
        <f t="shared" si="6"/>
        <v>400</v>
      </c>
      <c r="AG418" s="1"/>
      <c r="AH418" s="1"/>
      <c r="AI418" s="1"/>
      <c r="AJ418" s="1"/>
      <c r="AK418" s="1"/>
    </row>
    <row r="419" spans="1:37" x14ac:dyDescent="0.3">
      <c r="A419" s="2">
        <v>375</v>
      </c>
      <c r="B419" s="2">
        <v>25</v>
      </c>
      <c r="C419" s="2">
        <v>4</v>
      </c>
      <c r="D419" s="4"/>
      <c r="E419" s="1">
        <v>4663</v>
      </c>
      <c r="F419" s="1" t="s">
        <v>3</v>
      </c>
      <c r="G419" s="1" t="s">
        <v>440</v>
      </c>
      <c r="H419" s="1">
        <v>490</v>
      </c>
      <c r="I419" s="1"/>
      <c r="J419" s="1">
        <v>1</v>
      </c>
      <c r="K419" s="1" t="s">
        <v>444</v>
      </c>
      <c r="L419" s="1">
        <v>1</v>
      </c>
      <c r="M419" s="1">
        <v>1</v>
      </c>
      <c r="N419" s="1"/>
      <c r="O419" s="1"/>
      <c r="P419" s="1"/>
      <c r="Q419" s="1" t="s">
        <v>29</v>
      </c>
      <c r="R419" s="1" t="s">
        <v>29</v>
      </c>
      <c r="S419" s="1" t="s">
        <v>29</v>
      </c>
      <c r="T419" s="1" t="s">
        <v>344</v>
      </c>
      <c r="U419" s="1">
        <f>IF(B419&lt;C419,C419,B419)</f>
        <v>25</v>
      </c>
      <c r="V419" s="6">
        <f>IF(B419=0,C419/U419,C419/B419)</f>
        <v>0.16</v>
      </c>
      <c r="W419" s="1"/>
      <c r="X419" s="3">
        <f>O419-N419</f>
        <v>0</v>
      </c>
      <c r="Y419" s="1" t="str">
        <f>IFERROR(FIND(Y$3,$Q419),"")</f>
        <v/>
      </c>
      <c r="Z419" s="1" t="str">
        <f>IFERROR(FIND(Z$3,$Q419),"")</f>
        <v/>
      </c>
      <c r="AA419" s="1" t="str">
        <f>IFERROR(FIND(AA$3,$Q419),"")</f>
        <v/>
      </c>
      <c r="AB419" s="1" t="str">
        <f>IFERROR(FIND(AB$3,$Q419),"")</f>
        <v/>
      </c>
      <c r="AC419" s="1" t="str">
        <f>IFERROR(FIND(AC$3,$Q419),"")</f>
        <v/>
      </c>
      <c r="AD419" s="1">
        <f>IFERROR(FIND(AD$3,$Q419),"")</f>
        <v>1</v>
      </c>
      <c r="AE419" s="1">
        <f>COUNT(Y419:AD419)</f>
        <v>1</v>
      </c>
      <c r="AF419" s="1">
        <f t="shared" si="6"/>
        <v>400</v>
      </c>
      <c r="AG419" s="1"/>
      <c r="AH419" s="1"/>
      <c r="AI419" s="1"/>
      <c r="AJ419" s="1"/>
      <c r="AK419" s="1"/>
    </row>
    <row r="420" spans="1:37" x14ac:dyDescent="0.3">
      <c r="A420" s="2">
        <v>217</v>
      </c>
      <c r="B420" s="2">
        <v>18</v>
      </c>
      <c r="C420" s="2">
        <v>10</v>
      </c>
      <c r="D420" s="4"/>
      <c r="E420" s="1">
        <v>5075</v>
      </c>
      <c r="F420" s="1" t="s">
        <v>3</v>
      </c>
      <c r="G420" s="1" t="s">
        <v>262</v>
      </c>
      <c r="H420" s="1">
        <v>490</v>
      </c>
      <c r="I420" s="1" t="s">
        <v>560</v>
      </c>
      <c r="J420" s="1">
        <v>1</v>
      </c>
      <c r="K420" s="1" t="s">
        <v>284</v>
      </c>
      <c r="L420" s="1">
        <v>0</v>
      </c>
      <c r="M420" s="1">
        <v>0</v>
      </c>
      <c r="N420" s="1"/>
      <c r="O420" s="1"/>
      <c r="P420" s="1"/>
      <c r="Q420" s="1" t="s">
        <v>29</v>
      </c>
      <c r="R420" s="1" t="s">
        <v>29</v>
      </c>
      <c r="S420" s="1" t="s">
        <v>29</v>
      </c>
      <c r="T420" s="1" t="s">
        <v>264</v>
      </c>
      <c r="U420" s="1">
        <f>IF(B420&lt;C420,C420,B420)</f>
        <v>18</v>
      </c>
      <c r="V420" s="6">
        <f>IF(B420=0,C420/U420,C420/B420)</f>
        <v>0.55555555555555558</v>
      </c>
      <c r="W420" s="1"/>
      <c r="X420" s="3">
        <f>O420-N420</f>
        <v>0</v>
      </c>
      <c r="Y420" s="1" t="str">
        <f>IFERROR(FIND(Y$3,$Q420),"")</f>
        <v/>
      </c>
      <c r="Z420" s="1" t="str">
        <f>IFERROR(FIND(Z$3,$Q420),"")</f>
        <v/>
      </c>
      <c r="AA420" s="1" t="str">
        <f>IFERROR(FIND(AA$3,$Q420),"")</f>
        <v/>
      </c>
      <c r="AB420" s="1" t="str">
        <f>IFERROR(FIND(AB$3,$Q420),"")</f>
        <v/>
      </c>
      <c r="AC420" s="1" t="str">
        <f>IFERROR(FIND(AC$3,$Q420),"")</f>
        <v/>
      </c>
      <c r="AD420" s="1">
        <f>IFERROR(FIND(AD$3,$Q420),"")</f>
        <v>1</v>
      </c>
      <c r="AE420" s="1">
        <f>COUNT(Y420:AD420)</f>
        <v>1</v>
      </c>
      <c r="AF420" s="1">
        <f t="shared" si="6"/>
        <v>400</v>
      </c>
      <c r="AG420" s="1"/>
      <c r="AH420" s="1"/>
      <c r="AI420" s="1"/>
      <c r="AJ420" s="1"/>
      <c r="AK420" s="1"/>
    </row>
    <row r="421" spans="1:37" x14ac:dyDescent="0.3">
      <c r="A421" s="2">
        <v>218</v>
      </c>
      <c r="B421" s="2">
        <v>18</v>
      </c>
      <c r="C421" s="2">
        <v>8</v>
      </c>
      <c r="D421" s="4"/>
      <c r="E421" s="1">
        <v>4166</v>
      </c>
      <c r="F421" s="1" t="s">
        <v>3</v>
      </c>
      <c r="G421" s="1" t="s">
        <v>262</v>
      </c>
      <c r="H421" s="1">
        <v>491</v>
      </c>
      <c r="I421" s="1"/>
      <c r="J421" s="1">
        <v>1</v>
      </c>
      <c r="K421" s="1" t="s">
        <v>285</v>
      </c>
      <c r="L421" s="1">
        <v>3</v>
      </c>
      <c r="M421" s="1">
        <v>3</v>
      </c>
      <c r="N421" s="3">
        <v>0.41666666666666669</v>
      </c>
      <c r="O421" s="3">
        <v>0.4513888888888889</v>
      </c>
      <c r="P421" s="1" t="s">
        <v>564</v>
      </c>
      <c r="Q421" s="1" t="s">
        <v>6</v>
      </c>
      <c r="R421" s="1" t="s">
        <v>146</v>
      </c>
      <c r="S421" s="1">
        <v>329</v>
      </c>
      <c r="T421" s="1" t="s">
        <v>266</v>
      </c>
      <c r="U421" s="1">
        <f>IF(B421&lt;C421,C421,B421)</f>
        <v>18</v>
      </c>
      <c r="V421" s="6">
        <f>IF(B421=0,C421/U421,C421/B421)</f>
        <v>0.44444444444444442</v>
      </c>
      <c r="W421" s="1" t="s">
        <v>592</v>
      </c>
      <c r="X421" s="3">
        <f>O421-N421</f>
        <v>3.472222222222221E-2</v>
      </c>
      <c r="Y421" s="1">
        <f>IFERROR(FIND(Y$3,$Q421),"")</f>
        <v>1</v>
      </c>
      <c r="Z421" s="1" t="str">
        <f>IFERROR(FIND(Z$3,$Q421),"")</f>
        <v/>
      </c>
      <c r="AA421" s="1">
        <f>IFERROR(FIND(AA$3,$Q421),"")</f>
        <v>2</v>
      </c>
      <c r="AB421" s="1" t="str">
        <f>IFERROR(FIND(AB$3,$Q421),"")</f>
        <v/>
      </c>
      <c r="AC421" s="1">
        <f>IFERROR(FIND(AC$3,$Q421),"")</f>
        <v>3</v>
      </c>
      <c r="AD421" s="1" t="str">
        <f>IFERROR(FIND(AD$3,$Q421),"")</f>
        <v/>
      </c>
      <c r="AE421" s="1">
        <f>COUNT(Y421:AD421)</f>
        <v>3</v>
      </c>
      <c r="AF421" s="1">
        <f t="shared" si="6"/>
        <v>400</v>
      </c>
      <c r="AG421" s="1" t="s">
        <v>576</v>
      </c>
      <c r="AH421" s="1" t="s">
        <v>598</v>
      </c>
      <c r="AI421" s="1" t="s">
        <v>601</v>
      </c>
      <c r="AJ421" s="1"/>
      <c r="AK421" s="1"/>
    </row>
    <row r="422" spans="1:37" x14ac:dyDescent="0.3">
      <c r="A422" s="2">
        <v>376</v>
      </c>
      <c r="B422" s="2">
        <v>10</v>
      </c>
      <c r="C422" s="2">
        <v>8</v>
      </c>
      <c r="D422" s="4"/>
      <c r="E422" s="1">
        <v>4664</v>
      </c>
      <c r="F422" s="1" t="s">
        <v>3</v>
      </c>
      <c r="G422" s="1" t="s">
        <v>440</v>
      </c>
      <c r="H422" s="1">
        <v>491</v>
      </c>
      <c r="I422" s="1"/>
      <c r="J422" s="1">
        <v>1</v>
      </c>
      <c r="K422" s="1" t="s">
        <v>445</v>
      </c>
      <c r="L422" s="1">
        <v>1</v>
      </c>
      <c r="M422" s="1">
        <v>1</v>
      </c>
      <c r="N422" s="3">
        <v>0.70833333333333337</v>
      </c>
      <c r="O422" s="3">
        <v>0.74305555555555547</v>
      </c>
      <c r="P422" s="1" t="s">
        <v>10</v>
      </c>
      <c r="Q422" s="1" t="s">
        <v>66</v>
      </c>
      <c r="R422" s="1" t="s">
        <v>197</v>
      </c>
      <c r="S422" s="1">
        <v>143</v>
      </c>
      <c r="T422" s="1" t="s">
        <v>442</v>
      </c>
      <c r="U422" s="1">
        <f>IF(B422&lt;C422,C422,B422)</f>
        <v>10</v>
      </c>
      <c r="V422" s="6">
        <f>IF(B422=0,C422/U422,C422/B422)</f>
        <v>0.8</v>
      </c>
      <c r="W422" s="1"/>
      <c r="X422" s="3">
        <f>O422-N422</f>
        <v>3.4722222222222099E-2</v>
      </c>
      <c r="Y422" s="1" t="str">
        <f>IFERROR(FIND(Y$3,$Q422),"")</f>
        <v/>
      </c>
      <c r="Z422" s="1" t="str">
        <f>IFERROR(FIND(Z$3,$Q422),"")</f>
        <v/>
      </c>
      <c r="AA422" s="1">
        <f>IFERROR(FIND(AA$3,$Q422),"")</f>
        <v>1</v>
      </c>
      <c r="AB422" s="1" t="str">
        <f>IFERROR(FIND(AB$3,$Q422),"")</f>
        <v/>
      </c>
      <c r="AC422" s="1" t="str">
        <f>IFERROR(FIND(AC$3,$Q422),"")</f>
        <v/>
      </c>
      <c r="AD422" s="1" t="str">
        <f>IFERROR(FIND(AD$3,$Q422),"")</f>
        <v/>
      </c>
      <c r="AE422" s="1">
        <f>COUNT(Y422:AD422)</f>
        <v>1</v>
      </c>
      <c r="AF422" s="1">
        <f t="shared" si="6"/>
        <v>400</v>
      </c>
      <c r="AG422" s="1"/>
      <c r="AH422" s="1"/>
      <c r="AI422" s="1"/>
      <c r="AJ422" s="1"/>
      <c r="AK422" s="1"/>
    </row>
    <row r="423" spans="1:37" x14ac:dyDescent="0.3">
      <c r="A423" s="2">
        <v>99</v>
      </c>
      <c r="B423" s="2">
        <v>15</v>
      </c>
      <c r="C423" s="2">
        <v>0</v>
      </c>
      <c r="D423" s="4"/>
      <c r="E423" s="1">
        <v>4478</v>
      </c>
      <c r="F423" s="1" t="s">
        <v>3</v>
      </c>
      <c r="G423" s="1" t="s">
        <v>121</v>
      </c>
      <c r="H423" s="1">
        <v>491</v>
      </c>
      <c r="I423" s="1"/>
      <c r="J423" s="1">
        <v>1</v>
      </c>
      <c r="K423" s="1" t="s">
        <v>135</v>
      </c>
      <c r="L423" s="1">
        <v>1</v>
      </c>
      <c r="M423" s="1">
        <v>1</v>
      </c>
      <c r="N423" s="1"/>
      <c r="O423" s="1"/>
      <c r="P423" s="1"/>
      <c r="Q423" s="1" t="s">
        <v>29</v>
      </c>
      <c r="R423" s="1" t="s">
        <v>29</v>
      </c>
      <c r="S423" s="1" t="s">
        <v>29</v>
      </c>
      <c r="T423" s="1" t="s">
        <v>87</v>
      </c>
      <c r="U423" s="1">
        <f>IF(B423&lt;C423,C423,B423)</f>
        <v>15</v>
      </c>
      <c r="V423" s="6">
        <f>IF(B423=0,C423/U423,C423/B423)</f>
        <v>0</v>
      </c>
      <c r="W423" s="1"/>
      <c r="X423" s="3">
        <f>O423-N423</f>
        <v>0</v>
      </c>
      <c r="Y423" s="1" t="str">
        <f>IFERROR(FIND(Y$3,$Q423),"")</f>
        <v/>
      </c>
      <c r="Z423" s="1" t="str">
        <f>IFERROR(FIND(Z$3,$Q423),"")</f>
        <v/>
      </c>
      <c r="AA423" s="1" t="str">
        <f>IFERROR(FIND(AA$3,$Q423),"")</f>
        <v/>
      </c>
      <c r="AB423" s="1" t="str">
        <f>IFERROR(FIND(AB$3,$Q423),"")</f>
        <v/>
      </c>
      <c r="AC423" s="1" t="str">
        <f>IFERROR(FIND(AC$3,$Q423),"")</f>
        <v/>
      </c>
      <c r="AD423" s="1">
        <f>IFERROR(FIND(AD$3,$Q423),"")</f>
        <v>1</v>
      </c>
      <c r="AE423" s="1">
        <f>COUNT(Y423:AD423)</f>
        <v>1</v>
      </c>
      <c r="AF423" s="1">
        <f t="shared" si="6"/>
        <v>400</v>
      </c>
      <c r="AG423" s="1"/>
      <c r="AH423" s="1"/>
      <c r="AI423" s="1"/>
      <c r="AJ423" s="1"/>
      <c r="AK423" s="1"/>
    </row>
    <row r="424" spans="1:37" x14ac:dyDescent="0.3">
      <c r="A424" s="2">
        <v>100</v>
      </c>
      <c r="B424" s="2">
        <v>15</v>
      </c>
      <c r="C424" s="2">
        <v>0</v>
      </c>
      <c r="D424" s="4"/>
      <c r="E424" s="1">
        <v>4479</v>
      </c>
      <c r="F424" s="1" t="s">
        <v>3</v>
      </c>
      <c r="G424" s="1" t="s">
        <v>121</v>
      </c>
      <c r="H424" s="1">
        <v>491</v>
      </c>
      <c r="I424" s="1"/>
      <c r="J424" s="1">
        <v>2</v>
      </c>
      <c r="K424" s="1" t="s">
        <v>135</v>
      </c>
      <c r="L424" s="1">
        <v>2</v>
      </c>
      <c r="M424" s="1">
        <v>2</v>
      </c>
      <c r="N424" s="1"/>
      <c r="O424" s="1"/>
      <c r="P424" s="1"/>
      <c r="Q424" s="1" t="s">
        <v>29</v>
      </c>
      <c r="R424" s="1" t="s">
        <v>29</v>
      </c>
      <c r="S424" s="1" t="s">
        <v>29</v>
      </c>
      <c r="T424" s="1" t="s">
        <v>87</v>
      </c>
      <c r="U424" s="1">
        <f>IF(B424&lt;C424,C424,B424)</f>
        <v>15</v>
      </c>
      <c r="V424" s="6">
        <f>IF(B424=0,C424/U424,C424/B424)</f>
        <v>0</v>
      </c>
      <c r="W424" s="1"/>
      <c r="X424" s="3">
        <f>O424-N424</f>
        <v>0</v>
      </c>
      <c r="Y424" s="1" t="str">
        <f>IFERROR(FIND(Y$3,$Q424),"")</f>
        <v/>
      </c>
      <c r="Z424" s="1" t="str">
        <f>IFERROR(FIND(Z$3,$Q424),"")</f>
        <v/>
      </c>
      <c r="AA424" s="1" t="str">
        <f>IFERROR(FIND(AA$3,$Q424),"")</f>
        <v/>
      </c>
      <c r="AB424" s="1" t="str">
        <f>IFERROR(FIND(AB$3,$Q424),"")</f>
        <v/>
      </c>
      <c r="AC424" s="1" t="str">
        <f>IFERROR(FIND(AC$3,$Q424),"")</f>
        <v/>
      </c>
      <c r="AD424" s="1">
        <f>IFERROR(FIND(AD$3,$Q424),"")</f>
        <v>1</v>
      </c>
      <c r="AE424" s="1">
        <f>COUNT(Y424:AD424)</f>
        <v>1</v>
      </c>
      <c r="AF424" s="1">
        <f t="shared" si="6"/>
        <v>400</v>
      </c>
      <c r="AG424" s="1"/>
      <c r="AH424" s="1"/>
      <c r="AI424" s="1"/>
      <c r="AJ424" s="1"/>
      <c r="AK424" s="1"/>
    </row>
    <row r="425" spans="1:37" x14ac:dyDescent="0.3">
      <c r="A425" s="2">
        <v>101</v>
      </c>
      <c r="B425" s="2">
        <v>15</v>
      </c>
      <c r="C425" s="2">
        <v>1</v>
      </c>
      <c r="D425" s="4"/>
      <c r="E425" s="1">
        <v>4480</v>
      </c>
      <c r="F425" s="1" t="s">
        <v>3</v>
      </c>
      <c r="G425" s="1" t="s">
        <v>121</v>
      </c>
      <c r="H425" s="1">
        <v>491</v>
      </c>
      <c r="I425" s="1"/>
      <c r="J425" s="1">
        <v>3</v>
      </c>
      <c r="K425" s="1" t="s">
        <v>135</v>
      </c>
      <c r="L425" s="1">
        <v>3</v>
      </c>
      <c r="M425" s="1">
        <v>3</v>
      </c>
      <c r="N425" s="1"/>
      <c r="O425" s="1"/>
      <c r="P425" s="1"/>
      <c r="Q425" s="1" t="s">
        <v>29</v>
      </c>
      <c r="R425" s="1" t="s">
        <v>29</v>
      </c>
      <c r="S425" s="1" t="s">
        <v>29</v>
      </c>
      <c r="T425" s="1" t="s">
        <v>87</v>
      </c>
      <c r="U425" s="1">
        <f>IF(B425&lt;C425,C425,B425)</f>
        <v>15</v>
      </c>
      <c r="V425" s="6">
        <f>IF(B425=0,C425/U425,C425/B425)</f>
        <v>6.6666666666666666E-2</v>
      </c>
      <c r="W425" s="1"/>
      <c r="X425" s="3">
        <f>O425-N425</f>
        <v>0</v>
      </c>
      <c r="Y425" s="1" t="str">
        <f>IFERROR(FIND(Y$3,$Q425),"")</f>
        <v/>
      </c>
      <c r="Z425" s="1" t="str">
        <f>IFERROR(FIND(Z$3,$Q425),"")</f>
        <v/>
      </c>
      <c r="AA425" s="1" t="str">
        <f>IFERROR(FIND(AA$3,$Q425),"")</f>
        <v/>
      </c>
      <c r="AB425" s="1" t="str">
        <f>IFERROR(FIND(AB$3,$Q425),"")</f>
        <v/>
      </c>
      <c r="AC425" s="1" t="str">
        <f>IFERROR(FIND(AC$3,$Q425),"")</f>
        <v/>
      </c>
      <c r="AD425" s="1">
        <f>IFERROR(FIND(AD$3,$Q425),"")</f>
        <v>1</v>
      </c>
      <c r="AE425" s="1">
        <f>COUNT(Y425:AD425)</f>
        <v>1</v>
      </c>
      <c r="AF425" s="1">
        <f t="shared" si="6"/>
        <v>400</v>
      </c>
      <c r="AG425" s="1"/>
      <c r="AH425" s="1"/>
      <c r="AI425" s="1"/>
      <c r="AJ425" s="1"/>
      <c r="AK425" s="1"/>
    </row>
    <row r="426" spans="1:37" x14ac:dyDescent="0.3">
      <c r="A426" s="2">
        <v>219</v>
      </c>
      <c r="B426" s="2">
        <v>18</v>
      </c>
      <c r="C426" s="2">
        <v>2</v>
      </c>
      <c r="D426" s="4"/>
      <c r="E426" s="1">
        <v>5076</v>
      </c>
      <c r="F426" s="1" t="s">
        <v>3</v>
      </c>
      <c r="G426" s="1" t="s">
        <v>262</v>
      </c>
      <c r="H426" s="1">
        <v>491</v>
      </c>
      <c r="I426" s="1" t="s">
        <v>560</v>
      </c>
      <c r="J426" s="1">
        <v>1</v>
      </c>
      <c r="K426" s="1" t="s">
        <v>286</v>
      </c>
      <c r="L426" s="1">
        <v>0</v>
      </c>
      <c r="M426" s="1">
        <v>0</v>
      </c>
      <c r="N426" s="1"/>
      <c r="O426" s="1"/>
      <c r="P426" s="1"/>
      <c r="Q426" s="1" t="s">
        <v>29</v>
      </c>
      <c r="R426" s="1" t="s">
        <v>29</v>
      </c>
      <c r="S426" s="1" t="s">
        <v>29</v>
      </c>
      <c r="T426" s="1" t="s">
        <v>266</v>
      </c>
      <c r="U426" s="1">
        <f>IF(B426&lt;C426,C426,B426)</f>
        <v>18</v>
      </c>
      <c r="V426" s="6">
        <f>IF(B426=0,C426/U426,C426/B426)</f>
        <v>0.1111111111111111</v>
      </c>
      <c r="W426" s="1"/>
      <c r="X426" s="3">
        <f>O426-N426</f>
        <v>0</v>
      </c>
      <c r="Y426" s="1" t="str">
        <f>IFERROR(FIND(Y$3,$Q426),"")</f>
        <v/>
      </c>
      <c r="Z426" s="1" t="str">
        <f>IFERROR(FIND(Z$3,$Q426),"")</f>
        <v/>
      </c>
      <c r="AA426" s="1" t="str">
        <f>IFERROR(FIND(AA$3,$Q426),"")</f>
        <v/>
      </c>
      <c r="AB426" s="1" t="str">
        <f>IFERROR(FIND(AB$3,$Q426),"")</f>
        <v/>
      </c>
      <c r="AC426" s="1" t="str">
        <f>IFERROR(FIND(AC$3,$Q426),"")</f>
        <v/>
      </c>
      <c r="AD426" s="1">
        <f>IFERROR(FIND(AD$3,$Q426),"")</f>
        <v>1</v>
      </c>
      <c r="AE426" s="1">
        <f>COUNT(Y426:AD426)</f>
        <v>1</v>
      </c>
      <c r="AF426" s="1">
        <f t="shared" si="6"/>
        <v>400</v>
      </c>
      <c r="AG426" s="1"/>
      <c r="AH426" s="1"/>
      <c r="AI426" s="1"/>
      <c r="AJ426" s="1"/>
      <c r="AK426" s="1"/>
    </row>
    <row r="427" spans="1:37" x14ac:dyDescent="0.3">
      <c r="A427" s="2">
        <v>266</v>
      </c>
      <c r="B427" s="2">
        <v>10</v>
      </c>
      <c r="C427" s="2">
        <v>6</v>
      </c>
      <c r="D427" s="4"/>
      <c r="E427" s="1">
        <v>5107</v>
      </c>
      <c r="F427" s="1" t="s">
        <v>3</v>
      </c>
      <c r="G427" s="1" t="s">
        <v>326</v>
      </c>
      <c r="H427" s="1">
        <v>492</v>
      </c>
      <c r="I427" s="1"/>
      <c r="J427" s="1">
        <v>1</v>
      </c>
      <c r="K427" s="1" t="s">
        <v>341</v>
      </c>
      <c r="L427" s="1">
        <v>2</v>
      </c>
      <c r="M427" s="1">
        <v>4</v>
      </c>
      <c r="O427" s="1"/>
      <c r="P427" s="1"/>
      <c r="Q427" s="1" t="s">
        <v>29</v>
      </c>
      <c r="R427" s="1" t="s">
        <v>29</v>
      </c>
      <c r="S427" s="1" t="s">
        <v>29</v>
      </c>
      <c r="T427" s="1" t="s">
        <v>73</v>
      </c>
      <c r="U427" s="1">
        <f>IF(B427&lt;C427,C427,B427)</f>
        <v>10</v>
      </c>
      <c r="V427" s="6">
        <f>IF(B427=0,C427/U427,C427/B427)</f>
        <v>0.6</v>
      </c>
      <c r="W427" s="1" t="s">
        <v>592</v>
      </c>
      <c r="X427" s="3">
        <f>O427-N427</f>
        <v>0</v>
      </c>
      <c r="Y427" s="1" t="str">
        <f>IFERROR(FIND(Y$3,$Q427),"")</f>
        <v/>
      </c>
      <c r="Z427" s="1" t="str">
        <f>IFERROR(FIND(Z$3,$Q427),"")</f>
        <v/>
      </c>
      <c r="AA427" s="1" t="str">
        <f>IFERROR(FIND(AA$3,$Q427),"")</f>
        <v/>
      </c>
      <c r="AB427" s="1" t="str">
        <f>IFERROR(FIND(AB$3,$Q427),"")</f>
        <v/>
      </c>
      <c r="AC427" s="1" t="str">
        <f>IFERROR(FIND(AC$3,$Q427),"")</f>
        <v/>
      </c>
      <c r="AD427" s="1">
        <f>IFERROR(FIND(AD$3,$Q427),"")</f>
        <v>1</v>
      </c>
      <c r="AE427" s="1">
        <f>COUNT(Y427:AD427)</f>
        <v>1</v>
      </c>
      <c r="AF427" s="1">
        <f t="shared" si="6"/>
        <v>400</v>
      </c>
      <c r="AG427" s="1" t="s">
        <v>589</v>
      </c>
      <c r="AH427" s="1" t="s">
        <v>597</v>
      </c>
      <c r="AI427" s="1" t="s">
        <v>600</v>
      </c>
      <c r="AJ427" s="1"/>
      <c r="AK427" s="1"/>
    </row>
    <row r="428" spans="1:37" x14ac:dyDescent="0.3">
      <c r="A428" s="2">
        <v>448</v>
      </c>
      <c r="B428" s="2">
        <v>25</v>
      </c>
      <c r="C428" s="2">
        <v>0</v>
      </c>
      <c r="D428" s="4"/>
      <c r="E428" s="1">
        <v>4255</v>
      </c>
      <c r="F428" s="1" t="s">
        <v>3</v>
      </c>
      <c r="G428" s="1" t="s">
        <v>521</v>
      </c>
      <c r="H428" s="1">
        <v>492</v>
      </c>
      <c r="I428" s="1"/>
      <c r="J428" s="1">
        <v>1</v>
      </c>
      <c r="K428" s="1" t="s">
        <v>531</v>
      </c>
      <c r="L428" s="1">
        <v>6</v>
      </c>
      <c r="M428" s="1">
        <v>12</v>
      </c>
      <c r="O428" s="1"/>
      <c r="P428" s="1"/>
      <c r="Q428" s="1" t="s">
        <v>29</v>
      </c>
      <c r="R428" s="1" t="s">
        <v>29</v>
      </c>
      <c r="S428" s="1" t="s">
        <v>29</v>
      </c>
      <c r="T428" s="1" t="s">
        <v>523</v>
      </c>
      <c r="U428" s="1">
        <f>IF(B428&lt;C428,C428,B428)</f>
        <v>25</v>
      </c>
      <c r="V428" s="6">
        <f>IF(B428=0,C428/U428,C428/B428)</f>
        <v>0</v>
      </c>
      <c r="W428" s="1"/>
      <c r="X428" s="3">
        <f>O428-N428</f>
        <v>0</v>
      </c>
      <c r="Y428" s="1" t="str">
        <f>IFERROR(FIND(Y$3,$Q428),"")</f>
        <v/>
      </c>
      <c r="Z428" s="1" t="str">
        <f>IFERROR(FIND(Z$3,$Q428),"")</f>
        <v/>
      </c>
      <c r="AA428" s="1" t="str">
        <f>IFERROR(FIND(AA$3,$Q428),"")</f>
        <v/>
      </c>
      <c r="AB428" s="1" t="str">
        <f>IFERROR(FIND(AB$3,$Q428),"")</f>
        <v/>
      </c>
      <c r="AC428" s="1" t="str">
        <f>IFERROR(FIND(AC$3,$Q428),"")</f>
        <v/>
      </c>
      <c r="AD428" s="1">
        <f>IFERROR(FIND(AD$3,$Q428),"")</f>
        <v>1</v>
      </c>
      <c r="AE428" s="1">
        <f>COUNT(Y428:AD428)</f>
        <v>1</v>
      </c>
      <c r="AF428" s="1">
        <f t="shared" si="6"/>
        <v>400</v>
      </c>
      <c r="AG428" s="1"/>
      <c r="AH428" s="1"/>
      <c r="AI428" s="1"/>
      <c r="AJ428" s="1"/>
      <c r="AK428" s="1"/>
    </row>
    <row r="429" spans="1:37" x14ac:dyDescent="0.3">
      <c r="A429" s="2">
        <v>130</v>
      </c>
      <c r="B429" s="2">
        <v>14</v>
      </c>
      <c r="C429" s="2">
        <v>9</v>
      </c>
      <c r="D429" s="4"/>
      <c r="E429" s="1">
        <v>3983</v>
      </c>
      <c r="F429" s="1" t="s">
        <v>3</v>
      </c>
      <c r="G429" s="1" t="s">
        <v>144</v>
      </c>
      <c r="H429" s="1">
        <v>493</v>
      </c>
      <c r="I429" s="1"/>
      <c r="J429" s="1">
        <v>1</v>
      </c>
      <c r="K429" s="1" t="s">
        <v>168</v>
      </c>
      <c r="L429" s="1">
        <v>1</v>
      </c>
      <c r="M429" s="1">
        <v>1</v>
      </c>
      <c r="N429" s="3">
        <v>0.375</v>
      </c>
      <c r="O429" s="3">
        <v>0.40972222222222227</v>
      </c>
      <c r="P429" s="1" t="s">
        <v>564</v>
      </c>
      <c r="Q429" s="1" t="s">
        <v>6</v>
      </c>
      <c r="R429" s="1" t="s">
        <v>146</v>
      </c>
      <c r="S429" s="1">
        <v>211</v>
      </c>
      <c r="T429" s="1" t="s">
        <v>153</v>
      </c>
      <c r="U429" s="1">
        <f>IF(B429&lt;C429,C429,B429)</f>
        <v>14</v>
      </c>
      <c r="V429" s="6">
        <f>IF(B429=0,C429/U429,C429/B429)</f>
        <v>0.6428571428571429</v>
      </c>
      <c r="W429" s="1"/>
      <c r="X429" s="3">
        <f>O429-N429</f>
        <v>3.4722222222222265E-2</v>
      </c>
      <c r="Y429" s="1">
        <f>IFERROR(FIND(Y$3,$Q429),"")</f>
        <v>1</v>
      </c>
      <c r="Z429" s="1" t="str">
        <f>IFERROR(FIND(Z$3,$Q429),"")</f>
        <v/>
      </c>
      <c r="AA429" s="1">
        <f>IFERROR(FIND(AA$3,$Q429),"")</f>
        <v>2</v>
      </c>
      <c r="AB429" s="1" t="str">
        <f>IFERROR(FIND(AB$3,$Q429),"")</f>
        <v/>
      </c>
      <c r="AC429" s="1">
        <f>IFERROR(FIND(AC$3,$Q429),"")</f>
        <v>3</v>
      </c>
      <c r="AD429" s="1" t="str">
        <f>IFERROR(FIND(AD$3,$Q429),"")</f>
        <v/>
      </c>
      <c r="AE429" s="1">
        <f>COUNT(Y429:AD429)</f>
        <v>3</v>
      </c>
      <c r="AF429" s="1">
        <f t="shared" si="6"/>
        <v>400</v>
      </c>
      <c r="AG429" s="1"/>
      <c r="AH429" s="1"/>
      <c r="AI429" s="1"/>
      <c r="AJ429" s="1"/>
      <c r="AK429" s="1"/>
    </row>
    <row r="430" spans="1:37" x14ac:dyDescent="0.3">
      <c r="A430" s="2">
        <v>220</v>
      </c>
      <c r="B430" s="2">
        <v>4</v>
      </c>
      <c r="C430" s="2">
        <v>1</v>
      </c>
      <c r="D430" s="4"/>
      <c r="E430" s="1">
        <v>5191</v>
      </c>
      <c r="F430" s="1" t="s">
        <v>3</v>
      </c>
      <c r="G430" s="1" t="s">
        <v>262</v>
      </c>
      <c r="H430" s="1">
        <v>493</v>
      </c>
      <c r="I430" s="1"/>
      <c r="J430" s="1">
        <v>1</v>
      </c>
      <c r="K430" s="1" t="s">
        <v>287</v>
      </c>
      <c r="L430" s="1">
        <v>1</v>
      </c>
      <c r="M430" s="1">
        <v>1</v>
      </c>
      <c r="N430" s="1"/>
      <c r="O430" s="1"/>
      <c r="P430" s="1"/>
      <c r="Q430" s="1" t="s">
        <v>29</v>
      </c>
      <c r="R430" s="1" t="s">
        <v>29</v>
      </c>
      <c r="S430" s="1" t="s">
        <v>29</v>
      </c>
      <c r="T430" s="1" t="s">
        <v>266</v>
      </c>
      <c r="U430" s="1">
        <f>IF(B430&lt;C430,C430,B430)</f>
        <v>4</v>
      </c>
      <c r="V430" s="6">
        <f>IF(B430=0,C430/U430,C430/B430)</f>
        <v>0.25</v>
      </c>
      <c r="W430" s="1"/>
      <c r="X430" s="3">
        <f>O430-N430</f>
        <v>0</v>
      </c>
      <c r="Y430" s="1" t="str">
        <f>IFERROR(FIND(Y$3,$Q430),"")</f>
        <v/>
      </c>
      <c r="Z430" s="1" t="str">
        <f>IFERROR(FIND(Z$3,$Q430),"")</f>
        <v/>
      </c>
      <c r="AA430" s="1" t="str">
        <f>IFERROR(FIND(AA$3,$Q430),"")</f>
        <v/>
      </c>
      <c r="AB430" s="1" t="str">
        <f>IFERROR(FIND(AB$3,$Q430),"")</f>
        <v/>
      </c>
      <c r="AC430" s="1" t="str">
        <f>IFERROR(FIND(AC$3,$Q430),"")</f>
        <v/>
      </c>
      <c r="AD430" s="1">
        <f>IFERROR(FIND(AD$3,$Q430),"")</f>
        <v>1</v>
      </c>
      <c r="AE430" s="1">
        <f>COUNT(Y430:AD430)</f>
        <v>1</v>
      </c>
      <c r="AF430" s="1">
        <f t="shared" si="6"/>
        <v>400</v>
      </c>
      <c r="AG430" s="1"/>
      <c r="AH430" s="1"/>
      <c r="AI430" s="1"/>
      <c r="AJ430" s="1"/>
      <c r="AK430" s="1"/>
    </row>
    <row r="431" spans="1:37" x14ac:dyDescent="0.3">
      <c r="A431" s="2">
        <v>267</v>
      </c>
      <c r="B431" s="2">
        <v>10</v>
      </c>
      <c r="C431" s="2">
        <v>0</v>
      </c>
      <c r="D431" s="4"/>
      <c r="E431" s="1">
        <v>4501</v>
      </c>
      <c r="F431" s="1" t="s">
        <v>3</v>
      </c>
      <c r="G431" s="1" t="s">
        <v>326</v>
      </c>
      <c r="H431" s="1">
        <v>493</v>
      </c>
      <c r="I431" s="1"/>
      <c r="J431" s="1">
        <v>1</v>
      </c>
      <c r="K431" s="1" t="s">
        <v>342</v>
      </c>
      <c r="L431" s="1">
        <v>2</v>
      </c>
      <c r="M431" s="1">
        <v>4</v>
      </c>
      <c r="O431" s="1"/>
      <c r="P431" s="1"/>
      <c r="Q431" s="1" t="s">
        <v>29</v>
      </c>
      <c r="R431" s="1" t="s">
        <v>29</v>
      </c>
      <c r="S431" s="1" t="s">
        <v>29</v>
      </c>
      <c r="T431" s="1" t="s">
        <v>73</v>
      </c>
      <c r="U431" s="1">
        <f>IF(B431&lt;C431,C431,B431)</f>
        <v>10</v>
      </c>
      <c r="V431" s="6">
        <f>IF(B431=0,C431/U431,C431/B431)</f>
        <v>0</v>
      </c>
      <c r="W431" s="1"/>
      <c r="X431" s="3">
        <f>O431-N431</f>
        <v>0</v>
      </c>
      <c r="Y431" s="1" t="str">
        <f>IFERROR(FIND(Y$3,$Q431),"")</f>
        <v/>
      </c>
      <c r="Z431" s="1" t="str">
        <f>IFERROR(FIND(Z$3,$Q431),"")</f>
        <v/>
      </c>
      <c r="AA431" s="1" t="str">
        <f>IFERROR(FIND(AA$3,$Q431),"")</f>
        <v/>
      </c>
      <c r="AB431" s="1" t="str">
        <f>IFERROR(FIND(AB$3,$Q431),"")</f>
        <v/>
      </c>
      <c r="AC431" s="1" t="str">
        <f>IFERROR(FIND(AC$3,$Q431),"")</f>
        <v/>
      </c>
      <c r="AD431" s="1">
        <f>IFERROR(FIND(AD$3,$Q431),"")</f>
        <v>1</v>
      </c>
      <c r="AE431" s="1">
        <f>COUNT(Y431:AD431)</f>
        <v>1</v>
      </c>
      <c r="AF431" s="1">
        <f t="shared" si="6"/>
        <v>400</v>
      </c>
      <c r="AG431" s="1"/>
      <c r="AH431" s="1"/>
      <c r="AI431" s="1"/>
      <c r="AJ431" s="1"/>
      <c r="AK431" s="1"/>
    </row>
    <row r="432" spans="1:37" x14ac:dyDescent="0.3">
      <c r="A432" s="2">
        <v>371</v>
      </c>
      <c r="B432" s="2">
        <v>0</v>
      </c>
      <c r="C432" s="2">
        <v>1</v>
      </c>
      <c r="D432" s="4"/>
      <c r="E432" s="1">
        <v>5155</v>
      </c>
      <c r="F432" s="1" t="s">
        <v>3</v>
      </c>
      <c r="G432" s="1" t="s">
        <v>391</v>
      </c>
      <c r="H432" s="1">
        <v>498</v>
      </c>
      <c r="I432" s="1"/>
      <c r="J432" s="1">
        <v>1</v>
      </c>
      <c r="K432" s="1" t="s">
        <v>439</v>
      </c>
      <c r="L432" s="1">
        <v>1</v>
      </c>
      <c r="M432" s="1">
        <v>3</v>
      </c>
      <c r="O432" s="1"/>
      <c r="P432" s="1"/>
      <c r="Q432" s="1" t="s">
        <v>29</v>
      </c>
      <c r="R432" s="1" t="s">
        <v>29</v>
      </c>
      <c r="S432" s="1" t="s">
        <v>29</v>
      </c>
      <c r="T432" s="1" t="s">
        <v>395</v>
      </c>
      <c r="U432" s="1">
        <f>IF(B432&lt;C432,C432,B432)</f>
        <v>1</v>
      </c>
      <c r="V432" s="6">
        <f>IF(B432=0,C432/U432,C432/B432)</f>
        <v>1</v>
      </c>
      <c r="W432" s="1"/>
      <c r="X432" s="3">
        <f>O432-N432</f>
        <v>0</v>
      </c>
      <c r="Y432" s="1" t="str">
        <f>IFERROR(FIND(Y$3,$Q432),"")</f>
        <v/>
      </c>
      <c r="Z432" s="1" t="str">
        <f>IFERROR(FIND(Z$3,$Q432),"")</f>
        <v/>
      </c>
      <c r="AA432" s="1" t="str">
        <f>IFERROR(FIND(AA$3,$Q432),"")</f>
        <v/>
      </c>
      <c r="AB432" s="1" t="str">
        <f>IFERROR(FIND(AB$3,$Q432),"")</f>
        <v/>
      </c>
      <c r="AC432" s="1" t="str">
        <f>IFERROR(FIND(AC$3,$Q432),"")</f>
        <v/>
      </c>
      <c r="AD432" s="1">
        <f>IFERROR(FIND(AD$3,$Q432),"")</f>
        <v>1</v>
      </c>
      <c r="AE432" s="1">
        <f>COUNT(Y432:AD432)</f>
        <v>1</v>
      </c>
      <c r="AF432" s="1">
        <f t="shared" si="6"/>
        <v>400</v>
      </c>
      <c r="AG432" s="1"/>
      <c r="AH432" s="1"/>
      <c r="AI432" s="1"/>
      <c r="AJ432" s="1"/>
      <c r="AK432" s="1"/>
    </row>
    <row r="433" spans="1:37" x14ac:dyDescent="0.3">
      <c r="A433" s="2">
        <v>306</v>
      </c>
      <c r="B433" s="2">
        <v>15</v>
      </c>
      <c r="C433" s="2">
        <v>18</v>
      </c>
      <c r="D433" s="4" t="s">
        <v>9</v>
      </c>
      <c r="E433" s="1">
        <v>4652</v>
      </c>
      <c r="F433" s="1" t="s">
        <v>3</v>
      </c>
      <c r="G433" s="1" t="s">
        <v>378</v>
      </c>
      <c r="H433" s="1">
        <v>501</v>
      </c>
      <c r="I433" s="1"/>
      <c r="J433" s="1">
        <v>1</v>
      </c>
      <c r="K433" s="1" t="s">
        <v>379</v>
      </c>
      <c r="L433" s="1">
        <v>3</v>
      </c>
      <c r="M433" s="1">
        <v>3</v>
      </c>
      <c r="N433" s="3">
        <v>0.66666666666666663</v>
      </c>
      <c r="O433" s="3">
        <v>0.77083333333333337</v>
      </c>
      <c r="P433" s="1" t="s">
        <v>10</v>
      </c>
      <c r="Q433" s="1" t="s">
        <v>64</v>
      </c>
      <c r="R433" s="1" t="s">
        <v>70</v>
      </c>
      <c r="S433" s="1">
        <v>250</v>
      </c>
      <c r="T433" s="1" t="s">
        <v>380</v>
      </c>
      <c r="U433" s="1">
        <f>IF(B433&lt;C433,C433,B433)</f>
        <v>18</v>
      </c>
      <c r="V433" s="6">
        <f>IF(B433=0,C433/U433,C433/B433)</f>
        <v>1.2</v>
      </c>
      <c r="W433" s="1"/>
      <c r="X433" s="3">
        <f>O433-N433</f>
        <v>0.10416666666666674</v>
      </c>
      <c r="Y433" s="1" t="str">
        <f>IFERROR(FIND(Y$3,$Q433),"")</f>
        <v/>
      </c>
      <c r="Z433" s="1"/>
      <c r="AA433" s="1" t="str">
        <f>IFERROR(FIND(AA$3,$Q433),"")</f>
        <v/>
      </c>
      <c r="AB433" s="1">
        <f>IFERROR(FIND(AB$3,$Q433),"")</f>
        <v>1</v>
      </c>
      <c r="AC433" s="1" t="str">
        <f>IFERROR(FIND(AC$3,$Q433),"")</f>
        <v/>
      </c>
      <c r="AD433" s="1" t="str">
        <f>IFERROR(FIND(AD$3,$Q433),"")</f>
        <v/>
      </c>
      <c r="AE433" s="1">
        <f>COUNT(Y433:AD433)</f>
        <v>1</v>
      </c>
      <c r="AF433" s="1">
        <f t="shared" si="6"/>
        <v>500</v>
      </c>
      <c r="AG433" s="1"/>
      <c r="AH433" s="1"/>
      <c r="AI433" s="1"/>
      <c r="AJ433" s="1"/>
      <c r="AK433" s="1"/>
    </row>
    <row r="434" spans="1:37" x14ac:dyDescent="0.3">
      <c r="A434" s="2">
        <v>14</v>
      </c>
      <c r="B434" s="2">
        <v>18</v>
      </c>
      <c r="C434" s="2">
        <v>5</v>
      </c>
      <c r="D434" s="4"/>
      <c r="E434" s="1">
        <v>4428</v>
      </c>
      <c r="F434" s="1" t="s">
        <v>3</v>
      </c>
      <c r="G434" s="1" t="s">
        <v>31</v>
      </c>
      <c r="H434" s="1">
        <v>511</v>
      </c>
      <c r="I434" s="1"/>
      <c r="J434" s="1">
        <v>1</v>
      </c>
      <c r="K434" s="1" t="s">
        <v>35</v>
      </c>
      <c r="L434" s="1">
        <v>3</v>
      </c>
      <c r="M434" s="1">
        <v>3</v>
      </c>
      <c r="N434" s="3">
        <v>0.33333333333333331</v>
      </c>
      <c r="O434" s="3">
        <v>0.3888888888888889</v>
      </c>
      <c r="P434" s="1" t="s">
        <v>564</v>
      </c>
      <c r="Q434" s="1" t="s">
        <v>15</v>
      </c>
      <c r="R434" s="1" t="s">
        <v>36</v>
      </c>
      <c r="S434" s="1">
        <v>127</v>
      </c>
      <c r="T434" s="1" t="s">
        <v>37</v>
      </c>
      <c r="U434" s="1">
        <f>IF(B434&lt;C434,C434,B434)</f>
        <v>18</v>
      </c>
      <c r="V434" s="6">
        <f>IF(B434=0,C434/U434,C434/B434)</f>
        <v>0.27777777777777779</v>
      </c>
      <c r="W434" s="1"/>
      <c r="X434" s="3">
        <f>O434-N434</f>
        <v>5.555555555555558E-2</v>
      </c>
      <c r="Y434" s="1" t="str">
        <f>IFERROR(FIND(Y$3,$Q434),"")</f>
        <v/>
      </c>
      <c r="Z434" s="1">
        <f>IFERROR(FIND(Z$3,$Q434),"")</f>
        <v>1</v>
      </c>
      <c r="AA434" s="1" t="str">
        <f>IFERROR(FIND(AA$3,$Q434),"")</f>
        <v/>
      </c>
      <c r="AB434" s="1">
        <f>IFERROR(FIND(AB$3,$Q434),"")</f>
        <v>2</v>
      </c>
      <c r="AC434" s="1" t="str">
        <f>IFERROR(FIND(AC$3,$Q434),"")</f>
        <v/>
      </c>
      <c r="AD434" s="1" t="str">
        <f>IFERROR(FIND(AD$3,$Q434),"")</f>
        <v/>
      </c>
      <c r="AE434" s="1">
        <f>COUNT(Y434:AD434)</f>
        <v>2</v>
      </c>
      <c r="AF434" s="1">
        <f t="shared" si="6"/>
        <v>500</v>
      </c>
      <c r="AG434" s="1"/>
      <c r="AH434" s="1"/>
      <c r="AI434" s="1"/>
      <c r="AJ434" s="1"/>
      <c r="AK434" s="1"/>
    </row>
    <row r="435" spans="1:37" x14ac:dyDescent="0.3">
      <c r="A435" s="2">
        <v>51</v>
      </c>
      <c r="B435" s="2">
        <v>15</v>
      </c>
      <c r="C435" s="2">
        <v>5</v>
      </c>
      <c r="D435" s="4"/>
      <c r="E435" s="1">
        <v>5140</v>
      </c>
      <c r="F435" s="1" t="s">
        <v>3</v>
      </c>
      <c r="G435" s="1" t="s">
        <v>56</v>
      </c>
      <c r="H435" s="1">
        <v>515</v>
      </c>
      <c r="I435" s="1"/>
      <c r="J435" s="1">
        <v>1</v>
      </c>
      <c r="K435" s="1" t="s">
        <v>86</v>
      </c>
      <c r="L435" s="1">
        <v>2</v>
      </c>
      <c r="M435" s="1">
        <v>2</v>
      </c>
      <c r="N435" s="3">
        <v>0.64583333333333337</v>
      </c>
      <c r="O435" s="3">
        <v>0.72222222222222221</v>
      </c>
      <c r="P435" s="1" t="s">
        <v>10</v>
      </c>
      <c r="Q435" s="1" t="s">
        <v>25</v>
      </c>
      <c r="R435" s="1" t="s">
        <v>58</v>
      </c>
      <c r="S435" s="1">
        <v>208</v>
      </c>
      <c r="T435" s="1" t="s">
        <v>87</v>
      </c>
      <c r="U435" s="1">
        <f>IF(B435&lt;C435,C435,B435)</f>
        <v>15</v>
      </c>
      <c r="V435" s="6">
        <f>IF(B435=0,C435/U435,C435/B435)</f>
        <v>0.33333333333333331</v>
      </c>
      <c r="W435" s="1"/>
      <c r="X435" s="3">
        <f>O435-N435</f>
        <v>7.638888888888884E-2</v>
      </c>
      <c r="Y435" s="1">
        <f>IFERROR(FIND(Y$3,$Q435),"")</f>
        <v>1</v>
      </c>
      <c r="Z435" s="1" t="str">
        <f>IFERROR(FIND(Z$3,$Q435),"")</f>
        <v/>
      </c>
      <c r="AA435" s="1" t="str">
        <f>IFERROR(FIND(AA$3,$Q435),"")</f>
        <v/>
      </c>
      <c r="AB435" s="1" t="str">
        <f>IFERROR(FIND(AB$3,$Q435),"")</f>
        <v/>
      </c>
      <c r="AC435" s="1" t="str">
        <f>IFERROR(FIND(AC$3,$Q435),"")</f>
        <v/>
      </c>
      <c r="AD435" s="1" t="str">
        <f>IFERROR(FIND(AD$3,$Q435),"")</f>
        <v/>
      </c>
      <c r="AE435" s="1">
        <f>COUNT(Y435:AD435)</f>
        <v>1</v>
      </c>
      <c r="AF435" s="1">
        <f t="shared" si="6"/>
        <v>500</v>
      </c>
      <c r="AG435" s="1"/>
      <c r="AH435" s="1"/>
      <c r="AI435" s="1"/>
      <c r="AJ435" s="1"/>
      <c r="AK435" s="1"/>
    </row>
    <row r="436" spans="1:37" x14ac:dyDescent="0.3">
      <c r="A436" s="2">
        <v>15</v>
      </c>
      <c r="B436" s="2">
        <v>18</v>
      </c>
      <c r="C436" s="2">
        <v>5</v>
      </c>
      <c r="D436" s="4"/>
      <c r="E436" s="1">
        <v>4429</v>
      </c>
      <c r="F436" s="1" t="s">
        <v>3</v>
      </c>
      <c r="G436" s="1" t="s">
        <v>31</v>
      </c>
      <c r="H436" s="1">
        <v>520</v>
      </c>
      <c r="I436" s="1"/>
      <c r="J436" s="1">
        <v>1</v>
      </c>
      <c r="K436" s="1" t="s">
        <v>38</v>
      </c>
      <c r="L436" s="1">
        <v>3</v>
      </c>
      <c r="M436" s="1">
        <v>3</v>
      </c>
      <c r="N436" s="3">
        <v>0.33333333333333331</v>
      </c>
      <c r="O436" s="3">
        <v>0.36805555555555558</v>
      </c>
      <c r="P436" s="1" t="s">
        <v>564</v>
      </c>
      <c r="Q436" s="1" t="s">
        <v>6</v>
      </c>
      <c r="R436" s="1" t="s">
        <v>36</v>
      </c>
      <c r="S436" s="1">
        <v>127</v>
      </c>
      <c r="T436" s="1" t="s">
        <v>39</v>
      </c>
      <c r="U436" s="1">
        <f>IF(B436&lt;C436,C436,B436)</f>
        <v>18</v>
      </c>
      <c r="V436" s="6">
        <f>IF(B436=0,C436/U436,C436/B436)</f>
        <v>0.27777777777777779</v>
      </c>
      <c r="W436" s="1"/>
      <c r="X436" s="3">
        <f>O436-N436</f>
        <v>3.4722222222222265E-2</v>
      </c>
      <c r="Y436" s="1">
        <f>IFERROR(FIND(Y$3,$Q436),"")</f>
        <v>1</v>
      </c>
      <c r="Z436" s="1" t="str">
        <f>IFERROR(FIND(Z$3,$Q436),"")</f>
        <v/>
      </c>
      <c r="AA436" s="1">
        <f>IFERROR(FIND(AA$3,$Q436),"")</f>
        <v>2</v>
      </c>
      <c r="AB436" s="1" t="str">
        <f>IFERROR(FIND(AB$3,$Q436),"")</f>
        <v/>
      </c>
      <c r="AC436" s="1">
        <f>IFERROR(FIND(AC$3,$Q436),"")</f>
        <v>3</v>
      </c>
      <c r="AD436" s="1" t="str">
        <f>IFERROR(FIND(AD$3,$Q436),"")</f>
        <v/>
      </c>
      <c r="AE436" s="1">
        <f>COUNT(Y436:AD436)</f>
        <v>3</v>
      </c>
      <c r="AF436" s="1">
        <f t="shared" si="6"/>
        <v>500</v>
      </c>
      <c r="AG436" s="1"/>
      <c r="AH436" s="1"/>
      <c r="AI436" s="1"/>
      <c r="AJ436" s="1"/>
      <c r="AK436" s="1"/>
    </row>
    <row r="437" spans="1:37" x14ac:dyDescent="0.3">
      <c r="A437" s="2">
        <v>52</v>
      </c>
      <c r="B437" s="2">
        <v>15</v>
      </c>
      <c r="C437" s="2">
        <v>6</v>
      </c>
      <c r="D437" s="4"/>
      <c r="E437" s="1">
        <v>5149</v>
      </c>
      <c r="F437" s="1" t="s">
        <v>3</v>
      </c>
      <c r="G437" s="1" t="s">
        <v>56</v>
      </c>
      <c r="H437" s="1">
        <v>520</v>
      </c>
      <c r="I437" s="1"/>
      <c r="J437" s="1">
        <v>1</v>
      </c>
      <c r="K437" s="1" t="s">
        <v>88</v>
      </c>
      <c r="L437" s="1">
        <v>3</v>
      </c>
      <c r="M437" s="1">
        <v>3</v>
      </c>
      <c r="N437" s="3">
        <v>0.39583333333333331</v>
      </c>
      <c r="O437" s="3">
        <v>0.4513888888888889</v>
      </c>
      <c r="P437" s="1" t="s">
        <v>564</v>
      </c>
      <c r="Q437" s="1" t="s">
        <v>15</v>
      </c>
      <c r="R437" s="1" t="s">
        <v>58</v>
      </c>
      <c r="S437" s="1">
        <v>208</v>
      </c>
      <c r="T437" s="1" t="s">
        <v>59</v>
      </c>
      <c r="U437" s="1">
        <f>IF(B437&lt;C437,C437,B437)</f>
        <v>15</v>
      </c>
      <c r="V437" s="6">
        <f>IF(B437=0,C437/U437,C437/B437)</f>
        <v>0.4</v>
      </c>
      <c r="W437" s="1"/>
      <c r="X437" s="3">
        <f>O437-N437</f>
        <v>5.555555555555558E-2</v>
      </c>
      <c r="Y437" s="1" t="str">
        <f>IFERROR(FIND(Y$3,$Q437),"")</f>
        <v/>
      </c>
      <c r="Z437" s="1">
        <f>IFERROR(FIND(Z$3,$Q437),"")</f>
        <v>1</v>
      </c>
      <c r="AA437" s="1" t="str">
        <f>IFERROR(FIND(AA$3,$Q437),"")</f>
        <v/>
      </c>
      <c r="AB437" s="1">
        <f>IFERROR(FIND(AB$3,$Q437),"")</f>
        <v>2</v>
      </c>
      <c r="AC437" s="1" t="str">
        <f>IFERROR(FIND(AC$3,$Q437),"")</f>
        <v/>
      </c>
      <c r="AD437" s="1" t="str">
        <f>IFERROR(FIND(AD$3,$Q437),"")</f>
        <v/>
      </c>
      <c r="AE437" s="1">
        <f>COUNT(Y437:AD437)</f>
        <v>2</v>
      </c>
      <c r="AF437" s="1">
        <f t="shared" si="6"/>
        <v>500</v>
      </c>
      <c r="AG437" s="1"/>
      <c r="AH437" s="1"/>
      <c r="AI437" s="1"/>
      <c r="AJ437" s="1"/>
      <c r="AK437" s="1"/>
    </row>
    <row r="438" spans="1:37" x14ac:dyDescent="0.3">
      <c r="A438" s="2">
        <v>288</v>
      </c>
      <c r="B438" s="2">
        <v>25</v>
      </c>
      <c r="C438" s="2">
        <v>5</v>
      </c>
      <c r="D438" s="4"/>
      <c r="E438" s="1">
        <v>5010</v>
      </c>
      <c r="F438" s="1" t="s">
        <v>3</v>
      </c>
      <c r="G438" s="1" t="s">
        <v>355</v>
      </c>
      <c r="H438" s="1">
        <v>520</v>
      </c>
      <c r="I438" s="1"/>
      <c r="J438" s="1">
        <v>1</v>
      </c>
      <c r="K438" s="1" t="s">
        <v>356</v>
      </c>
      <c r="L438" s="1">
        <v>3</v>
      </c>
      <c r="M438" s="1">
        <v>3</v>
      </c>
      <c r="N438" s="3">
        <v>0.77083333333333337</v>
      </c>
      <c r="O438" s="3">
        <v>0.85416666666666663</v>
      </c>
      <c r="P438" s="1" t="s">
        <v>10</v>
      </c>
      <c r="Q438" s="1" t="s">
        <v>2</v>
      </c>
      <c r="R438" s="1" t="s">
        <v>116</v>
      </c>
      <c r="S438" s="1" t="s">
        <v>116</v>
      </c>
      <c r="T438" s="1" t="s">
        <v>357</v>
      </c>
      <c r="U438" s="1">
        <f>IF(B438&lt;C438,C438,B438)</f>
        <v>25</v>
      </c>
      <c r="V438" s="6">
        <f>IF(B438=0,C438/U438,C438/B438)</f>
        <v>0.2</v>
      </c>
      <c r="W438" s="1"/>
      <c r="X438" s="3">
        <f>O438-N438</f>
        <v>8.3333333333333259E-2</v>
      </c>
      <c r="Y438" s="1" t="str">
        <f>IFERROR(FIND(Y$3,$Q438),"")</f>
        <v/>
      </c>
      <c r="Z438" s="1">
        <f>IFERROR(FIND(Z$3,$Q438),"")</f>
        <v>1</v>
      </c>
      <c r="AA438" s="1" t="str">
        <f>IFERROR(FIND(AA$3,$Q438),"")</f>
        <v/>
      </c>
      <c r="AB438" s="1" t="str">
        <f>IFERROR(FIND(AB$3,$Q438),"")</f>
        <v/>
      </c>
      <c r="AC438" s="1" t="str">
        <f>IFERROR(FIND(AC$3,$Q438),"")</f>
        <v/>
      </c>
      <c r="AD438" s="1" t="str">
        <f>IFERROR(FIND(AD$3,$Q438),"")</f>
        <v/>
      </c>
      <c r="AE438" s="1">
        <f>COUNT(Y438:AD438)</f>
        <v>1</v>
      </c>
      <c r="AF438" s="1">
        <f t="shared" si="6"/>
        <v>500</v>
      </c>
      <c r="AG438" s="1"/>
      <c r="AH438" s="1"/>
      <c r="AI438" s="1"/>
      <c r="AJ438" s="1"/>
      <c r="AK438" s="1"/>
    </row>
    <row r="439" spans="1:37" x14ac:dyDescent="0.3">
      <c r="A439" s="2">
        <v>424</v>
      </c>
      <c r="B439" s="2">
        <v>20</v>
      </c>
      <c r="C439" s="2">
        <v>8</v>
      </c>
      <c r="D439" s="4"/>
      <c r="E439" s="1">
        <v>4681</v>
      </c>
      <c r="F439" s="1" t="s">
        <v>3</v>
      </c>
      <c r="G439" s="1" t="s">
        <v>499</v>
      </c>
      <c r="H439" s="1">
        <v>527</v>
      </c>
      <c r="I439" s="1"/>
      <c r="J439" s="1">
        <v>21</v>
      </c>
      <c r="K439" s="1" t="s">
        <v>500</v>
      </c>
      <c r="L439" s="1">
        <v>3</v>
      </c>
      <c r="M439" s="1">
        <v>3</v>
      </c>
      <c r="N439" s="1"/>
      <c r="O439" s="1"/>
      <c r="P439" s="1"/>
      <c r="Q439" s="1" t="s">
        <v>29</v>
      </c>
      <c r="R439" s="1" t="s">
        <v>116</v>
      </c>
      <c r="S439" s="1" t="s">
        <v>116</v>
      </c>
      <c r="T439" s="1" t="s">
        <v>501</v>
      </c>
      <c r="U439" s="1">
        <f>IF(B439&lt;C439,C439,B439)</f>
        <v>20</v>
      </c>
      <c r="V439" s="6">
        <f>IF(B439=0,C439/U439,C439/B439)</f>
        <v>0.4</v>
      </c>
      <c r="W439" s="1"/>
      <c r="X439" s="3">
        <f>O439-N439</f>
        <v>0</v>
      </c>
      <c r="Y439" s="1" t="str">
        <f>IFERROR(FIND(Y$3,$Q439),"")</f>
        <v/>
      </c>
      <c r="Z439" s="1" t="str">
        <f>IFERROR(FIND(Z$3,$Q439),"")</f>
        <v/>
      </c>
      <c r="AA439" s="1" t="str">
        <f>IFERROR(FIND(AA$3,$Q439),"")</f>
        <v/>
      </c>
      <c r="AB439" s="1" t="str">
        <f>IFERROR(FIND(AB$3,$Q439),"")</f>
        <v/>
      </c>
      <c r="AC439" s="1" t="str">
        <f>IFERROR(FIND(AC$3,$Q439),"")</f>
        <v/>
      </c>
      <c r="AD439" s="1">
        <f>IFERROR(FIND(AD$3,$Q439),"")</f>
        <v>1</v>
      </c>
      <c r="AE439" s="1">
        <f>COUNT(Y439:AD439)</f>
        <v>1</v>
      </c>
      <c r="AF439" s="1">
        <f t="shared" si="6"/>
        <v>500</v>
      </c>
      <c r="AG439" s="1"/>
      <c r="AH439" s="1"/>
      <c r="AI439" s="1"/>
      <c r="AJ439" s="1"/>
      <c r="AK439" s="1"/>
    </row>
    <row r="440" spans="1:37" x14ac:dyDescent="0.3">
      <c r="A440" s="2">
        <v>307</v>
      </c>
      <c r="B440" s="2">
        <v>15</v>
      </c>
      <c r="C440" s="2">
        <v>15</v>
      </c>
      <c r="D440" s="4"/>
      <c r="E440" s="1">
        <v>4653</v>
      </c>
      <c r="F440" s="1" t="s">
        <v>3</v>
      </c>
      <c r="G440" s="1" t="s">
        <v>378</v>
      </c>
      <c r="H440" s="1">
        <v>527</v>
      </c>
      <c r="I440" s="1"/>
      <c r="J440" s="1">
        <v>21</v>
      </c>
      <c r="K440" s="1" t="s">
        <v>381</v>
      </c>
      <c r="L440" s="1">
        <v>3</v>
      </c>
      <c r="M440" s="1">
        <v>3</v>
      </c>
      <c r="N440" s="1"/>
      <c r="O440" s="1"/>
      <c r="P440" s="1"/>
      <c r="Q440" s="1" t="s">
        <v>29</v>
      </c>
      <c r="R440" s="1" t="s">
        <v>116</v>
      </c>
      <c r="S440" s="1" t="s">
        <v>116</v>
      </c>
      <c r="T440" s="1" t="s">
        <v>382</v>
      </c>
      <c r="U440" s="1">
        <f>IF(B440&lt;C440,C440,B440)</f>
        <v>15</v>
      </c>
      <c r="V440" s="6">
        <f>IF(B440=0,C440/U440,C440/B440)</f>
        <v>1</v>
      </c>
      <c r="W440" s="1"/>
      <c r="X440" s="3">
        <f>O440-N440</f>
        <v>0</v>
      </c>
      <c r="Y440" s="1" t="str">
        <f>IFERROR(FIND(Y$3,$Q440),"")</f>
        <v/>
      </c>
      <c r="Z440" s="1" t="str">
        <f>IFERROR(FIND(Z$3,$Q440),"")</f>
        <v/>
      </c>
      <c r="AA440" s="1" t="str">
        <f>IFERROR(FIND(AA$3,$Q440),"")</f>
        <v/>
      </c>
      <c r="AB440" s="1" t="str">
        <f>IFERROR(FIND(AB$3,$Q440),"")</f>
        <v/>
      </c>
      <c r="AC440" s="1" t="str">
        <f>IFERROR(FIND(AC$3,$Q440),"")</f>
        <v/>
      </c>
      <c r="AD440" s="1">
        <f>IFERROR(FIND(AD$3,$Q440),"")</f>
        <v>1</v>
      </c>
      <c r="AE440" s="1">
        <f>COUNT(Y440:AD440)</f>
        <v>1</v>
      </c>
      <c r="AF440" s="1">
        <f t="shared" si="6"/>
        <v>500</v>
      </c>
      <c r="AG440" s="1"/>
      <c r="AH440" s="1"/>
      <c r="AI440" s="1"/>
      <c r="AJ440" s="1"/>
      <c r="AK440" s="1"/>
    </row>
    <row r="441" spans="1:37" x14ac:dyDescent="0.3">
      <c r="A441" s="2">
        <v>16</v>
      </c>
      <c r="B441" s="2">
        <v>18</v>
      </c>
      <c r="C441" s="2">
        <v>5</v>
      </c>
      <c r="D441" s="4"/>
      <c r="E441" s="1">
        <v>4430</v>
      </c>
      <c r="F441" s="1" t="s">
        <v>3</v>
      </c>
      <c r="G441" s="1" t="s">
        <v>31</v>
      </c>
      <c r="H441" s="1">
        <v>530</v>
      </c>
      <c r="I441" s="1"/>
      <c r="J441" s="1">
        <v>1</v>
      </c>
      <c r="K441" s="1" t="s">
        <v>40</v>
      </c>
      <c r="L441" s="1">
        <v>3</v>
      </c>
      <c r="M441" s="1">
        <v>3</v>
      </c>
      <c r="N441" s="3">
        <v>0.375</v>
      </c>
      <c r="O441" s="3">
        <v>0.40972222222222227</v>
      </c>
      <c r="P441" s="1" t="s">
        <v>564</v>
      </c>
      <c r="Q441" s="1" t="s">
        <v>6</v>
      </c>
      <c r="R441" s="1" t="s">
        <v>36</v>
      </c>
      <c r="S441" s="1">
        <v>127</v>
      </c>
      <c r="T441" s="1" t="s">
        <v>37</v>
      </c>
      <c r="U441" s="1">
        <f>IF(B441&lt;C441,C441,B441)</f>
        <v>18</v>
      </c>
      <c r="V441" s="6">
        <f>IF(B441=0,C441/U441,C441/B441)</f>
        <v>0.27777777777777779</v>
      </c>
      <c r="W441" s="1"/>
      <c r="X441" s="3">
        <f>O441-N441</f>
        <v>3.4722222222222265E-2</v>
      </c>
      <c r="Y441" s="1">
        <f>IFERROR(FIND(Y$3,$Q441),"")</f>
        <v>1</v>
      </c>
      <c r="Z441" s="1" t="str">
        <f>IFERROR(FIND(Z$3,$Q441),"")</f>
        <v/>
      </c>
      <c r="AA441" s="1">
        <f>IFERROR(FIND(AA$3,$Q441),"")</f>
        <v>2</v>
      </c>
      <c r="AB441" s="1" t="str">
        <f>IFERROR(FIND(AB$3,$Q441),"")</f>
        <v/>
      </c>
      <c r="AC441" s="1">
        <f>IFERROR(FIND(AC$3,$Q441),"")</f>
        <v>3</v>
      </c>
      <c r="AD441" s="1" t="str">
        <f>IFERROR(FIND(AD$3,$Q441),"")</f>
        <v/>
      </c>
      <c r="AE441" s="1">
        <f>COUNT(Y441:AD441)</f>
        <v>3</v>
      </c>
      <c r="AF441" s="1">
        <f t="shared" si="6"/>
        <v>500</v>
      </c>
      <c r="AG441" s="1"/>
      <c r="AH441" s="1"/>
      <c r="AI441" s="1"/>
      <c r="AJ441" s="1"/>
      <c r="AK441" s="1"/>
    </row>
    <row r="442" spans="1:37" x14ac:dyDescent="0.3">
      <c r="A442" s="2">
        <v>104</v>
      </c>
      <c r="B442" s="2">
        <v>15</v>
      </c>
      <c r="C442" s="2">
        <v>7</v>
      </c>
      <c r="D442" s="4"/>
      <c r="E442" s="1">
        <v>4946</v>
      </c>
      <c r="F442" s="1" t="s">
        <v>3</v>
      </c>
      <c r="G442" s="1" t="s">
        <v>138</v>
      </c>
      <c r="H442" s="1">
        <v>535</v>
      </c>
      <c r="I442" s="1"/>
      <c r="J442" s="1">
        <v>21</v>
      </c>
      <c r="K442" s="1" t="s">
        <v>139</v>
      </c>
      <c r="L442" s="1">
        <v>3</v>
      </c>
      <c r="M442" s="1">
        <v>3</v>
      </c>
      <c r="N442" s="1"/>
      <c r="O442" s="1"/>
      <c r="P442" s="1"/>
      <c r="Q442" s="1" t="s">
        <v>29</v>
      </c>
      <c r="R442" s="1" t="s">
        <v>116</v>
      </c>
      <c r="S442" s="1" t="s">
        <v>116</v>
      </c>
      <c r="T442" s="1" t="s">
        <v>140</v>
      </c>
      <c r="U442" s="1">
        <f>IF(B442&lt;C442,C442,B442)</f>
        <v>15</v>
      </c>
      <c r="V442" s="6">
        <f>IF(B442=0,C442/U442,C442/B442)</f>
        <v>0.46666666666666667</v>
      </c>
      <c r="W442" s="1"/>
      <c r="X442" s="3">
        <f>O442-N442</f>
        <v>0</v>
      </c>
      <c r="Y442" s="1" t="str">
        <f>IFERROR(FIND(Y$3,$Q442),"")</f>
        <v/>
      </c>
      <c r="Z442" s="1" t="str">
        <f>IFERROR(FIND(Z$3,$Q442),"")</f>
        <v/>
      </c>
      <c r="AA442" s="1" t="str">
        <f>IFERROR(FIND(AA$3,$Q442),"")</f>
        <v/>
      </c>
      <c r="AB442" s="1" t="str">
        <f>IFERROR(FIND(AB$3,$Q442),"")</f>
        <v/>
      </c>
      <c r="AC442" s="1" t="str">
        <f>IFERROR(FIND(AC$3,$Q442),"")</f>
        <v/>
      </c>
      <c r="AD442" s="1">
        <f>IFERROR(FIND(AD$3,$Q442),"")</f>
        <v>1</v>
      </c>
      <c r="AE442" s="1">
        <f>COUNT(Y442:AD442)</f>
        <v>1</v>
      </c>
      <c r="AF442" s="1">
        <f t="shared" si="6"/>
        <v>500</v>
      </c>
      <c r="AG442" s="1"/>
      <c r="AH442" s="1"/>
      <c r="AI442" s="1"/>
      <c r="AJ442" s="1"/>
      <c r="AK442" s="1"/>
    </row>
    <row r="443" spans="1:37" x14ac:dyDescent="0.3">
      <c r="A443" s="2">
        <v>308</v>
      </c>
      <c r="B443" s="2">
        <v>15</v>
      </c>
      <c r="C443" s="2">
        <v>6</v>
      </c>
      <c r="D443" s="4"/>
      <c r="E443" s="1">
        <v>5131</v>
      </c>
      <c r="F443" s="1" t="s">
        <v>3</v>
      </c>
      <c r="G443" s="1" t="s">
        <v>378</v>
      </c>
      <c r="H443" s="1">
        <v>536</v>
      </c>
      <c r="I443" s="1"/>
      <c r="J443" s="1">
        <v>21</v>
      </c>
      <c r="K443" s="1" t="s">
        <v>383</v>
      </c>
      <c r="L443" s="1">
        <v>3</v>
      </c>
      <c r="M443" s="1">
        <v>3</v>
      </c>
      <c r="N443" s="3">
        <v>0.6875</v>
      </c>
      <c r="O443" s="3">
        <v>0.79166666666666663</v>
      </c>
      <c r="P443" s="1" t="s">
        <v>10</v>
      </c>
      <c r="Q443" s="1" t="s">
        <v>25</v>
      </c>
      <c r="R443" s="1" t="s">
        <v>70</v>
      </c>
      <c r="S443" s="1">
        <v>280</v>
      </c>
      <c r="T443" s="1" t="s">
        <v>384</v>
      </c>
      <c r="U443" s="1">
        <f>IF(B443&lt;C443,C443,B443)</f>
        <v>15</v>
      </c>
      <c r="V443" s="6">
        <f>IF(B443=0,C443/U443,C443/B443)</f>
        <v>0.4</v>
      </c>
      <c r="W443" s="1"/>
      <c r="X443" s="3">
        <f>O443-N443</f>
        <v>0.10416666666666663</v>
      </c>
      <c r="Y443" s="1">
        <f>IFERROR(FIND(Y$3,$Q443),"")</f>
        <v>1</v>
      </c>
      <c r="Z443" s="1" t="str">
        <f>IFERROR(FIND(Z$3,$Q443),"")</f>
        <v/>
      </c>
      <c r="AA443" s="1" t="str">
        <f>IFERROR(FIND(AA$3,$Q443),"")</f>
        <v/>
      </c>
      <c r="AB443" s="1" t="str">
        <f>IFERROR(FIND(AB$3,$Q443),"")</f>
        <v/>
      </c>
      <c r="AC443" s="1" t="str">
        <f>IFERROR(FIND(AC$3,$Q443),"")</f>
        <v/>
      </c>
      <c r="AD443" s="1" t="str">
        <f>IFERROR(FIND(AD$3,$Q443),"")</f>
        <v/>
      </c>
      <c r="AE443" s="1">
        <f>COUNT(Y443:AD443)</f>
        <v>1</v>
      </c>
      <c r="AF443" s="1">
        <f t="shared" si="6"/>
        <v>500</v>
      </c>
      <c r="AG443" s="1"/>
      <c r="AH443" s="1"/>
      <c r="AI443" s="1"/>
      <c r="AJ443" s="1"/>
      <c r="AK443" s="1"/>
    </row>
    <row r="444" spans="1:37" x14ac:dyDescent="0.3">
      <c r="A444" s="2">
        <v>105</v>
      </c>
      <c r="B444" s="2">
        <v>15</v>
      </c>
      <c r="C444" s="2">
        <v>4</v>
      </c>
      <c r="D444" s="4"/>
      <c r="E444" s="1">
        <v>4481</v>
      </c>
      <c r="F444" s="1" t="s">
        <v>3</v>
      </c>
      <c r="G444" s="1" t="s">
        <v>138</v>
      </c>
      <c r="H444" s="1">
        <v>540</v>
      </c>
      <c r="I444" s="1"/>
      <c r="J444" s="1">
        <v>21</v>
      </c>
      <c r="K444" s="1" t="s">
        <v>141</v>
      </c>
      <c r="L444" s="1">
        <v>3</v>
      </c>
      <c r="M444" s="1">
        <v>3</v>
      </c>
      <c r="N444" s="1"/>
      <c r="O444" s="1"/>
      <c r="P444" s="1"/>
      <c r="Q444" s="1" t="s">
        <v>29</v>
      </c>
      <c r="R444" s="1" t="s">
        <v>116</v>
      </c>
      <c r="S444" s="1" t="s">
        <v>116</v>
      </c>
      <c r="T444" s="1" t="s">
        <v>142</v>
      </c>
      <c r="U444" s="1">
        <f>IF(B444&lt;C444,C444,B444)</f>
        <v>15</v>
      </c>
      <c r="V444" s="6">
        <f>IF(B444=0,C444/U444,C444/B444)</f>
        <v>0.26666666666666666</v>
      </c>
      <c r="W444" s="1"/>
      <c r="X444" s="3">
        <f>O444-N444</f>
        <v>0</v>
      </c>
      <c r="Y444" s="1" t="str">
        <f>IFERROR(FIND(Y$3,$Q444),"")</f>
        <v/>
      </c>
      <c r="Z444" s="1" t="str">
        <f>IFERROR(FIND(Z$3,$Q444),"")</f>
        <v/>
      </c>
      <c r="AA444" s="1" t="str">
        <f>IFERROR(FIND(AA$3,$Q444),"")</f>
        <v/>
      </c>
      <c r="AB444" s="1" t="str">
        <f>IFERROR(FIND(AB$3,$Q444),"")</f>
        <v/>
      </c>
      <c r="AC444" s="1" t="str">
        <f>IFERROR(FIND(AC$3,$Q444),"")</f>
        <v/>
      </c>
      <c r="AD444" s="1">
        <f>IFERROR(FIND(AD$3,$Q444),"")</f>
        <v>1</v>
      </c>
      <c r="AE444" s="1">
        <f>COUNT(Y444:AD444)</f>
        <v>1</v>
      </c>
      <c r="AF444" s="1">
        <f t="shared" si="6"/>
        <v>500</v>
      </c>
      <c r="AG444" s="1"/>
      <c r="AH444" s="1"/>
      <c r="AI444" s="1"/>
      <c r="AJ444" s="1"/>
      <c r="AK444" s="1"/>
    </row>
    <row r="445" spans="1:37" x14ac:dyDescent="0.3">
      <c r="A445" s="2">
        <v>17</v>
      </c>
      <c r="B445" s="2">
        <v>18</v>
      </c>
      <c r="C445" s="2">
        <v>11</v>
      </c>
      <c r="D445" s="4"/>
      <c r="E445" s="1">
        <v>4431</v>
      </c>
      <c r="F445" s="1" t="s">
        <v>3</v>
      </c>
      <c r="G445" s="1" t="s">
        <v>31</v>
      </c>
      <c r="H445" s="1">
        <v>542</v>
      </c>
      <c r="I445" s="1"/>
      <c r="J445" s="1">
        <v>1</v>
      </c>
      <c r="K445" s="1" t="s">
        <v>41</v>
      </c>
      <c r="L445" s="1">
        <v>3</v>
      </c>
      <c r="M445" s="1">
        <v>3</v>
      </c>
      <c r="N445" s="3">
        <v>0.41666666666666669</v>
      </c>
      <c r="O445" s="3">
        <v>0.51388888888888895</v>
      </c>
      <c r="P445" s="1" t="s">
        <v>10</v>
      </c>
      <c r="Q445" s="1" t="s">
        <v>42</v>
      </c>
      <c r="R445" s="1" t="s">
        <v>36</v>
      </c>
      <c r="S445" s="1">
        <v>143</v>
      </c>
      <c r="T445" s="1" t="s">
        <v>43</v>
      </c>
      <c r="U445" s="1">
        <f>IF(B445&lt;C445,C445,B445)</f>
        <v>18</v>
      </c>
      <c r="V445" s="6">
        <f>IF(B445=0,C445/U445,C445/B445)</f>
        <v>0.61111111111111116</v>
      </c>
      <c r="W445" s="1"/>
      <c r="X445" s="3">
        <f>O445-N445</f>
        <v>9.7222222222222265E-2</v>
      </c>
      <c r="Y445" s="1">
        <f>IFERROR(FIND(Y$3,$Q445),"")</f>
        <v>1</v>
      </c>
      <c r="Z445" s="1" t="str">
        <f>IFERROR(FIND(Z$3,$Q445),"")</f>
        <v/>
      </c>
      <c r="AA445" s="1" t="str">
        <f>IFERROR(FIND(AA$3,$Q445),"")</f>
        <v/>
      </c>
      <c r="AB445" s="1" t="str">
        <f>IFERROR(FIND(AB$3,$Q445),"")</f>
        <v/>
      </c>
      <c r="AC445" s="1">
        <f>IFERROR(FIND(AC$3,$Q445),"")</f>
        <v>2</v>
      </c>
      <c r="AD445" s="1" t="str">
        <f>IFERROR(FIND(AD$3,$Q445),"")</f>
        <v/>
      </c>
      <c r="AE445" s="1">
        <f>COUNT(Y445:AD445)</f>
        <v>2</v>
      </c>
      <c r="AF445" s="1">
        <f t="shared" si="6"/>
        <v>500</v>
      </c>
      <c r="AG445" s="1"/>
      <c r="AH445" s="1"/>
      <c r="AI445" s="1"/>
      <c r="AJ445" s="1"/>
      <c r="AK445" s="1"/>
    </row>
    <row r="446" spans="1:37" x14ac:dyDescent="0.3">
      <c r="A446" s="2">
        <v>106</v>
      </c>
      <c r="B446" s="2">
        <v>15</v>
      </c>
      <c r="C446" s="2">
        <v>6</v>
      </c>
      <c r="D446" s="4"/>
      <c r="E446" s="1">
        <v>4482</v>
      </c>
      <c r="F446" s="1" t="s">
        <v>3</v>
      </c>
      <c r="G446" s="1" t="s">
        <v>138</v>
      </c>
      <c r="H446" s="1">
        <v>545</v>
      </c>
      <c r="I446" s="1"/>
      <c r="J446" s="1">
        <v>21</v>
      </c>
      <c r="K446" s="1" t="s">
        <v>143</v>
      </c>
      <c r="L446" s="1">
        <v>3</v>
      </c>
      <c r="M446" s="1">
        <v>3</v>
      </c>
      <c r="N446" s="1"/>
      <c r="O446" s="1"/>
      <c r="P446" s="1"/>
      <c r="Q446" s="1" t="s">
        <v>29</v>
      </c>
      <c r="R446" s="1" t="s">
        <v>116</v>
      </c>
      <c r="S446" s="1" t="s">
        <v>116</v>
      </c>
      <c r="T446" s="1" t="s">
        <v>39</v>
      </c>
      <c r="U446" s="1">
        <f>IF(B446&lt;C446,C446,B446)</f>
        <v>15</v>
      </c>
      <c r="V446" s="6">
        <f>IF(B446=0,C446/U446,C446/B446)</f>
        <v>0.4</v>
      </c>
      <c r="W446" s="1"/>
      <c r="X446" s="3">
        <f>O446-N446</f>
        <v>0</v>
      </c>
      <c r="Y446" s="1" t="str">
        <f>IFERROR(FIND(Y$3,$Q446),"")</f>
        <v/>
      </c>
      <c r="Z446" s="1" t="str">
        <f>IFERROR(FIND(Z$3,$Q446),"")</f>
        <v/>
      </c>
      <c r="AA446" s="1" t="str">
        <f>IFERROR(FIND(AA$3,$Q446),"")</f>
        <v/>
      </c>
      <c r="AB446" s="1" t="str">
        <f>IFERROR(FIND(AB$3,$Q446),"")</f>
        <v/>
      </c>
      <c r="AC446" s="1" t="str">
        <f>IFERROR(FIND(AC$3,$Q446),"")</f>
        <v/>
      </c>
      <c r="AD446" s="1">
        <f>IFERROR(FIND(AD$3,$Q446),"")</f>
        <v>1</v>
      </c>
      <c r="AE446" s="1">
        <f>COUNT(Y446:AD446)</f>
        <v>1</v>
      </c>
      <c r="AF446" s="1">
        <f t="shared" si="6"/>
        <v>500</v>
      </c>
      <c r="AG446" s="1"/>
      <c r="AH446" s="1"/>
      <c r="AI446" s="1"/>
      <c r="AJ446" s="1"/>
      <c r="AK446" s="1"/>
    </row>
    <row r="447" spans="1:37" x14ac:dyDescent="0.3">
      <c r="A447" s="2">
        <v>309</v>
      </c>
      <c r="B447" s="2">
        <v>15</v>
      </c>
      <c r="C447" s="2">
        <v>6</v>
      </c>
      <c r="D447" s="4"/>
      <c r="E447" s="1">
        <v>4959</v>
      </c>
      <c r="F447" s="1" t="s">
        <v>3</v>
      </c>
      <c r="G447" s="1" t="s">
        <v>378</v>
      </c>
      <c r="H447" s="1">
        <v>545</v>
      </c>
      <c r="I447" s="1"/>
      <c r="J447" s="1">
        <v>21</v>
      </c>
      <c r="K447" s="1" t="s">
        <v>143</v>
      </c>
      <c r="L447" s="1">
        <v>3</v>
      </c>
      <c r="M447" s="1">
        <v>3</v>
      </c>
      <c r="N447" s="1"/>
      <c r="O447" s="1"/>
      <c r="P447" s="1"/>
      <c r="Q447" s="1" t="s">
        <v>29</v>
      </c>
      <c r="R447" s="1" t="s">
        <v>116</v>
      </c>
      <c r="S447" s="1" t="s">
        <v>116</v>
      </c>
      <c r="T447" s="1" t="s">
        <v>39</v>
      </c>
      <c r="U447" s="1">
        <f>IF(B447&lt;C447,C447,B447)</f>
        <v>15</v>
      </c>
      <c r="V447" s="6">
        <f>IF(B447=0,C447/U447,C447/B447)</f>
        <v>0.4</v>
      </c>
      <c r="W447" s="1"/>
      <c r="X447" s="3">
        <f>O447-N447</f>
        <v>0</v>
      </c>
      <c r="Y447" s="1" t="str">
        <f>IFERROR(FIND(Y$3,$Q447),"")</f>
        <v/>
      </c>
      <c r="Z447" s="1" t="str">
        <f>IFERROR(FIND(Z$3,$Q447),"")</f>
        <v/>
      </c>
      <c r="AA447" s="1" t="str">
        <f>IFERROR(FIND(AA$3,$Q447),"")</f>
        <v/>
      </c>
      <c r="AB447" s="1" t="str">
        <f>IFERROR(FIND(AB$3,$Q447),"")</f>
        <v/>
      </c>
      <c r="AC447" s="1" t="str">
        <f>IFERROR(FIND(AC$3,$Q447),"")</f>
        <v/>
      </c>
      <c r="AD447" s="1">
        <f>IFERROR(FIND(AD$3,$Q447),"")</f>
        <v>1</v>
      </c>
      <c r="AE447" s="1">
        <f>COUNT(Y447:AD447)</f>
        <v>1</v>
      </c>
      <c r="AF447" s="1">
        <f t="shared" si="6"/>
        <v>500</v>
      </c>
      <c r="AG447" s="1"/>
      <c r="AH447" s="1"/>
      <c r="AI447" s="1"/>
      <c r="AJ447" s="1"/>
      <c r="AK447" s="1"/>
    </row>
    <row r="448" spans="1:37" x14ac:dyDescent="0.3">
      <c r="A448" s="2">
        <v>289</v>
      </c>
      <c r="B448" s="2">
        <v>25</v>
      </c>
      <c r="C448" s="2">
        <v>5</v>
      </c>
      <c r="D448" s="4"/>
      <c r="E448" s="1">
        <v>5009</v>
      </c>
      <c r="F448" s="1" t="s">
        <v>3</v>
      </c>
      <c r="G448" s="1" t="s">
        <v>355</v>
      </c>
      <c r="H448" s="1">
        <v>550</v>
      </c>
      <c r="I448" s="1"/>
      <c r="J448" s="1">
        <v>1</v>
      </c>
      <c r="K448" s="1" t="s">
        <v>51</v>
      </c>
      <c r="L448" s="1">
        <v>3</v>
      </c>
      <c r="M448" s="1">
        <v>3</v>
      </c>
      <c r="N448" s="3">
        <v>0.77083333333333337</v>
      </c>
      <c r="O448" s="3">
        <v>0.85416666666666663</v>
      </c>
      <c r="P448" s="1" t="s">
        <v>10</v>
      </c>
      <c r="Q448" s="1" t="s">
        <v>2</v>
      </c>
      <c r="R448" s="1" t="s">
        <v>116</v>
      </c>
      <c r="S448" s="1" t="s">
        <v>116</v>
      </c>
      <c r="T448" s="1" t="s">
        <v>205</v>
      </c>
      <c r="U448" s="1">
        <f>IF(B448&lt;C448,C448,B448)</f>
        <v>25</v>
      </c>
      <c r="V448" s="6">
        <f>IF(B448=0,C448/U448,C448/B448)</f>
        <v>0.2</v>
      </c>
      <c r="W448" s="1"/>
      <c r="X448" s="3">
        <f>O448-N448</f>
        <v>8.3333333333333259E-2</v>
      </c>
      <c r="Y448" s="1" t="str">
        <f>IFERROR(FIND(Y$3,$Q448),"")</f>
        <v/>
      </c>
      <c r="Z448" s="1">
        <f>IFERROR(FIND(Z$3,$Q448),"")</f>
        <v>1</v>
      </c>
      <c r="AA448" s="1" t="str">
        <f>IFERROR(FIND(AA$3,$Q448),"")</f>
        <v/>
      </c>
      <c r="AB448" s="1" t="str">
        <f>IFERROR(FIND(AB$3,$Q448),"")</f>
        <v/>
      </c>
      <c r="AC448" s="1" t="str">
        <f>IFERROR(FIND(AC$3,$Q448),"")</f>
        <v/>
      </c>
      <c r="AD448" s="1" t="str">
        <f>IFERROR(FIND(AD$3,$Q448),"")</f>
        <v/>
      </c>
      <c r="AE448" s="1">
        <f>COUNT(Y448:AD448)</f>
        <v>1</v>
      </c>
      <c r="AF448" s="1">
        <f t="shared" si="6"/>
        <v>500</v>
      </c>
      <c r="AG448" s="1"/>
      <c r="AH448" s="1"/>
      <c r="AI448" s="1"/>
      <c r="AJ448" s="1"/>
      <c r="AK448" s="1"/>
    </row>
    <row r="449" spans="1:37" x14ac:dyDescent="0.3">
      <c r="A449" s="2">
        <v>290</v>
      </c>
      <c r="B449" s="2">
        <v>25</v>
      </c>
      <c r="C449" s="2">
        <v>6</v>
      </c>
      <c r="D449" s="4"/>
      <c r="E449" s="1">
        <v>5008</v>
      </c>
      <c r="F449" s="1" t="s">
        <v>3</v>
      </c>
      <c r="G449" s="1" t="s">
        <v>355</v>
      </c>
      <c r="H449" s="1">
        <v>571</v>
      </c>
      <c r="I449" s="1"/>
      <c r="J449" s="1">
        <v>21</v>
      </c>
      <c r="K449" s="1" t="s">
        <v>358</v>
      </c>
      <c r="L449" s="1">
        <v>3</v>
      </c>
      <c r="M449" s="1">
        <v>3</v>
      </c>
      <c r="N449" s="3">
        <v>0.77083333333333337</v>
      </c>
      <c r="O449" s="3">
        <v>0.85416666666666663</v>
      </c>
      <c r="P449" s="1" t="s">
        <v>10</v>
      </c>
      <c r="Q449" s="1" t="s">
        <v>66</v>
      </c>
      <c r="R449" s="1" t="s">
        <v>116</v>
      </c>
      <c r="S449" s="1" t="s">
        <v>116</v>
      </c>
      <c r="T449" s="1" t="s">
        <v>357</v>
      </c>
      <c r="U449" s="1">
        <f>IF(B449&lt;C449,C449,B449)</f>
        <v>25</v>
      </c>
      <c r="V449" s="6">
        <f>IF(B449=0,C449/U449,C449/B449)</f>
        <v>0.24</v>
      </c>
      <c r="W449" s="1"/>
      <c r="X449" s="3">
        <f>O449-N449</f>
        <v>8.3333333333333259E-2</v>
      </c>
      <c r="Y449" s="1" t="str">
        <f>IFERROR(FIND(Y$3,$Q449),"")</f>
        <v/>
      </c>
      <c r="Z449" s="1" t="str">
        <f>IFERROR(FIND(Z$3,$Q449),"")</f>
        <v/>
      </c>
      <c r="AA449" s="1">
        <f>IFERROR(FIND(AA$3,$Q449),"")</f>
        <v>1</v>
      </c>
      <c r="AB449" s="1" t="str">
        <f>IFERROR(FIND(AB$3,$Q449),"")</f>
        <v/>
      </c>
      <c r="AC449" s="1" t="str">
        <f>IFERROR(FIND(AC$3,$Q449),"")</f>
        <v/>
      </c>
      <c r="AD449" s="1" t="str">
        <f>IFERROR(FIND(AD$3,$Q449),"")</f>
        <v/>
      </c>
      <c r="AE449" s="1">
        <f>COUNT(Y449:AD449)</f>
        <v>1</v>
      </c>
      <c r="AF449" s="1">
        <f t="shared" si="6"/>
        <v>500</v>
      </c>
      <c r="AG449" s="1"/>
      <c r="AH449" s="1"/>
      <c r="AI449" s="1"/>
      <c r="AJ449" s="1"/>
      <c r="AK449" s="1"/>
    </row>
    <row r="450" spans="1:37" x14ac:dyDescent="0.3">
      <c r="A450" s="2">
        <v>18</v>
      </c>
      <c r="B450" s="2">
        <v>18</v>
      </c>
      <c r="C450" s="2">
        <v>5</v>
      </c>
      <c r="D450" s="4"/>
      <c r="E450" s="1">
        <v>4432</v>
      </c>
      <c r="F450" s="1" t="s">
        <v>3</v>
      </c>
      <c r="G450" s="1" t="s">
        <v>31</v>
      </c>
      <c r="H450" s="1">
        <v>602</v>
      </c>
      <c r="I450" s="1"/>
      <c r="J450" s="1">
        <v>1</v>
      </c>
      <c r="K450" s="1" t="s">
        <v>44</v>
      </c>
      <c r="L450" s="1">
        <v>3</v>
      </c>
      <c r="M450" s="1">
        <v>3</v>
      </c>
      <c r="N450" s="3">
        <v>0.41666666666666669</v>
      </c>
      <c r="O450" s="3">
        <v>0.4513888888888889</v>
      </c>
      <c r="P450" s="1" t="s">
        <v>564</v>
      </c>
      <c r="Q450" s="1" t="s">
        <v>25</v>
      </c>
      <c r="R450" s="1" t="s">
        <v>36</v>
      </c>
      <c r="S450" s="1">
        <v>127</v>
      </c>
      <c r="T450" s="1" t="s">
        <v>37</v>
      </c>
      <c r="U450" s="1">
        <f>IF(B450&lt;C450,C450,B450)</f>
        <v>18</v>
      </c>
      <c r="V450" s="6">
        <f>IF(B450=0,C450/U450,C450/B450)</f>
        <v>0.27777777777777779</v>
      </c>
      <c r="W450" s="1"/>
      <c r="X450" s="3">
        <f>O450-N450</f>
        <v>3.472222222222221E-2</v>
      </c>
      <c r="Y450" s="1">
        <f>IFERROR(FIND(Y$3,$Q450),"")</f>
        <v>1</v>
      </c>
      <c r="Z450" s="1" t="str">
        <f>IFERROR(FIND(Z$3,$Q450),"")</f>
        <v/>
      </c>
      <c r="AA450" s="1" t="str">
        <f>IFERROR(FIND(AA$3,$Q450),"")</f>
        <v/>
      </c>
      <c r="AB450" s="1" t="str">
        <f>IFERROR(FIND(AB$3,$Q450),"")</f>
        <v/>
      </c>
      <c r="AC450" s="1" t="str">
        <f>IFERROR(FIND(AC$3,$Q450),"")</f>
        <v/>
      </c>
      <c r="AD450" s="1" t="str">
        <f>IFERROR(FIND(AD$3,$Q450),"")</f>
        <v/>
      </c>
      <c r="AE450" s="1">
        <f>COUNT(Y450:AD450)</f>
        <v>1</v>
      </c>
      <c r="AF450" s="1">
        <f t="shared" si="6"/>
        <v>600</v>
      </c>
      <c r="AG450" s="1"/>
      <c r="AH450" s="1"/>
      <c r="AI450" s="1"/>
      <c r="AJ450" s="1"/>
      <c r="AK450" s="1"/>
    </row>
    <row r="451" spans="1:37" x14ac:dyDescent="0.3">
      <c r="A451" s="2">
        <v>19</v>
      </c>
      <c r="B451" s="2">
        <v>18</v>
      </c>
      <c r="C451" s="2">
        <v>6</v>
      </c>
      <c r="D451" s="4"/>
      <c r="E451" s="1">
        <v>4435</v>
      </c>
      <c r="F451" s="1" t="s">
        <v>3</v>
      </c>
      <c r="G451" s="1" t="s">
        <v>31</v>
      </c>
      <c r="H451" s="1">
        <v>605</v>
      </c>
      <c r="I451" s="1"/>
      <c r="J451" s="1">
        <v>1</v>
      </c>
      <c r="K451" s="1" t="s">
        <v>45</v>
      </c>
      <c r="L451" s="1">
        <v>6</v>
      </c>
      <c r="M451" s="1">
        <v>6</v>
      </c>
      <c r="N451" s="3">
        <v>0.39583333333333331</v>
      </c>
      <c r="O451" s="3">
        <v>0.43055555555555558</v>
      </c>
      <c r="P451" s="1" t="s">
        <v>564</v>
      </c>
      <c r="Q451" s="1" t="s">
        <v>2</v>
      </c>
      <c r="R451" s="1" t="s">
        <v>36</v>
      </c>
      <c r="S451" s="1">
        <v>127</v>
      </c>
      <c r="T451" s="1" t="s">
        <v>37</v>
      </c>
      <c r="U451" s="1">
        <f>IF(B451&lt;C451,C451,B451)</f>
        <v>18</v>
      </c>
      <c r="V451" s="6">
        <f>IF(B451=0,C451/U451,C451/B451)</f>
        <v>0.33333333333333331</v>
      </c>
      <c r="W451" s="1"/>
      <c r="X451" s="3">
        <f>O451-N451</f>
        <v>3.4722222222222265E-2</v>
      </c>
      <c r="Y451" s="1" t="str">
        <f>IFERROR(FIND(Y$3,$Q451),"")</f>
        <v/>
      </c>
      <c r="Z451" s="1">
        <f>IFERROR(FIND(Z$3,$Q451),"")</f>
        <v>1</v>
      </c>
      <c r="AA451" s="1" t="str">
        <f>IFERROR(FIND(AA$3,$Q451),"")</f>
        <v/>
      </c>
      <c r="AB451" s="1" t="str">
        <f>IFERROR(FIND(AB$3,$Q451),"")</f>
        <v/>
      </c>
      <c r="AC451" s="1" t="str">
        <f>IFERROR(FIND(AC$3,$Q451),"")</f>
        <v/>
      </c>
      <c r="AD451" s="1" t="str">
        <f>IFERROR(FIND(AD$3,$Q451),"")</f>
        <v/>
      </c>
      <c r="AE451" s="1">
        <f>COUNT(Y451:AD451)</f>
        <v>1</v>
      </c>
      <c r="AF451" s="1">
        <f t="shared" si="6"/>
        <v>600</v>
      </c>
      <c r="AG451" s="1"/>
      <c r="AH451" s="1"/>
      <c r="AI451" s="1"/>
      <c r="AJ451" s="1"/>
      <c r="AK451" s="1"/>
    </row>
    <row r="452" spans="1:37" x14ac:dyDescent="0.3">
      <c r="A452" s="2">
        <v>310</v>
      </c>
      <c r="B452" s="2">
        <v>15</v>
      </c>
      <c r="C452" s="2">
        <v>10</v>
      </c>
      <c r="D452" s="4"/>
      <c r="E452" s="1">
        <v>4654</v>
      </c>
      <c r="F452" s="1" t="s">
        <v>3</v>
      </c>
      <c r="G452" s="1" t="s">
        <v>378</v>
      </c>
      <c r="H452" s="1">
        <v>605</v>
      </c>
      <c r="I452" s="1"/>
      <c r="J452" s="1">
        <v>1</v>
      </c>
      <c r="K452" s="1" t="s">
        <v>385</v>
      </c>
      <c r="L452" s="1">
        <v>3</v>
      </c>
      <c r="M452" s="1">
        <v>3</v>
      </c>
      <c r="N452" s="3">
        <v>0.66666666666666663</v>
      </c>
      <c r="O452" s="3">
        <v>0.77083333333333337</v>
      </c>
      <c r="P452" s="1" t="s">
        <v>10</v>
      </c>
      <c r="Q452" s="1" t="s">
        <v>2</v>
      </c>
      <c r="R452" s="1" t="s">
        <v>70</v>
      </c>
      <c r="S452" s="1">
        <v>250</v>
      </c>
      <c r="T452" s="1" t="s">
        <v>380</v>
      </c>
      <c r="U452" s="1">
        <f>IF(B452&lt;C452,C452,B452)</f>
        <v>15</v>
      </c>
      <c r="V452" s="6">
        <f>IF(B452=0,C452/U452,C452/B452)</f>
        <v>0.66666666666666663</v>
      </c>
      <c r="W452" s="1"/>
      <c r="X452" s="3">
        <f>O452-N452</f>
        <v>0.10416666666666674</v>
      </c>
      <c r="Y452" s="1" t="str">
        <f>IFERROR(FIND(Y$3,$Q452),"")</f>
        <v/>
      </c>
      <c r="Z452" s="1">
        <f>IFERROR(FIND(Z$3,$Q452),"")</f>
        <v>1</v>
      </c>
      <c r="AA452" s="1" t="str">
        <f>IFERROR(FIND(AA$3,$Q452),"")</f>
        <v/>
      </c>
      <c r="AB452" s="1" t="str">
        <f>IFERROR(FIND(AB$3,$Q452),"")</f>
        <v/>
      </c>
      <c r="AC452" s="1" t="str">
        <f>IFERROR(FIND(AC$3,$Q452),"")</f>
        <v/>
      </c>
      <c r="AD452" s="1" t="str">
        <f>IFERROR(FIND(AD$3,$Q452),"")</f>
        <v/>
      </c>
      <c r="AE452" s="1">
        <f>COUNT(Y452:AD452)</f>
        <v>1</v>
      </c>
      <c r="AF452" s="1">
        <f t="shared" si="6"/>
        <v>600</v>
      </c>
      <c r="AG452" s="1"/>
      <c r="AH452" s="1"/>
      <c r="AI452" s="1"/>
      <c r="AJ452" s="1"/>
      <c r="AK452" s="1"/>
    </row>
    <row r="453" spans="1:37" x14ac:dyDescent="0.3">
      <c r="A453" s="2">
        <v>425</v>
      </c>
      <c r="B453" s="2">
        <v>20</v>
      </c>
      <c r="C453" s="2">
        <v>10</v>
      </c>
      <c r="D453" s="4"/>
      <c r="E453" s="1">
        <v>4682</v>
      </c>
      <c r="F453" s="1" t="s">
        <v>3</v>
      </c>
      <c r="G453" s="1" t="s">
        <v>499</v>
      </c>
      <c r="H453" s="1">
        <v>605</v>
      </c>
      <c r="I453" s="1"/>
      <c r="J453" s="1">
        <v>21</v>
      </c>
      <c r="K453" s="1" t="s">
        <v>385</v>
      </c>
      <c r="L453" s="1">
        <v>3</v>
      </c>
      <c r="M453" s="1">
        <v>3</v>
      </c>
      <c r="N453" s="1"/>
      <c r="O453" s="1"/>
      <c r="P453" s="1"/>
      <c r="Q453" s="1" t="s">
        <v>29</v>
      </c>
      <c r="R453" s="1" t="s">
        <v>116</v>
      </c>
      <c r="S453" s="1" t="s">
        <v>116</v>
      </c>
      <c r="T453" s="1" t="s">
        <v>502</v>
      </c>
      <c r="U453" s="1">
        <f>IF(B453&lt;C453,C453,B453)</f>
        <v>20</v>
      </c>
      <c r="V453" s="6">
        <f>IF(B453=0,C453/U453,C453/B453)</f>
        <v>0.5</v>
      </c>
      <c r="W453" s="1"/>
      <c r="X453" s="3">
        <f>O453-N453</f>
        <v>0</v>
      </c>
      <c r="Y453" s="1" t="str">
        <f>IFERROR(FIND(Y$3,$Q453),"")</f>
        <v/>
      </c>
      <c r="Z453" s="1" t="str">
        <f>IFERROR(FIND(Z$3,$Q453),"")</f>
        <v/>
      </c>
      <c r="AA453" s="1" t="str">
        <f>IFERROR(FIND(AA$3,$Q453),"")</f>
        <v/>
      </c>
      <c r="AB453" s="1" t="str">
        <f>IFERROR(FIND(AB$3,$Q453),"")</f>
        <v/>
      </c>
      <c r="AC453" s="1" t="str">
        <f>IFERROR(FIND(AC$3,$Q453),"")</f>
        <v/>
      </c>
      <c r="AD453" s="1">
        <f>IFERROR(FIND(AD$3,$Q453),"")</f>
        <v>1</v>
      </c>
      <c r="AE453" s="1">
        <f>COUNT(Y453:AD453)</f>
        <v>1</v>
      </c>
      <c r="AF453" s="1">
        <f t="shared" ref="AF453:AF465" si="7">ROUNDDOWN(H453,-2)</f>
        <v>600</v>
      </c>
      <c r="AG453" s="1"/>
      <c r="AH453" s="1"/>
      <c r="AI453" s="1"/>
      <c r="AJ453" s="1"/>
      <c r="AK453" s="1"/>
    </row>
    <row r="454" spans="1:37" x14ac:dyDescent="0.3">
      <c r="A454" s="2">
        <v>20</v>
      </c>
      <c r="B454" s="2">
        <v>18</v>
      </c>
      <c r="C454" s="2">
        <v>6</v>
      </c>
      <c r="D454" s="4"/>
      <c r="E454" s="1">
        <v>4433</v>
      </c>
      <c r="F454" s="1" t="s">
        <v>3</v>
      </c>
      <c r="G454" s="1" t="s">
        <v>31</v>
      </c>
      <c r="H454" s="1">
        <v>610</v>
      </c>
      <c r="I454" s="1"/>
      <c r="J454" s="1">
        <v>1</v>
      </c>
      <c r="K454" s="1" t="s">
        <v>46</v>
      </c>
      <c r="L454" s="1">
        <v>3</v>
      </c>
      <c r="M454" s="1">
        <v>3</v>
      </c>
      <c r="N454" s="3">
        <v>0.33333333333333331</v>
      </c>
      <c r="O454" s="3">
        <v>0.43055555555555558</v>
      </c>
      <c r="P454" s="1" t="s">
        <v>564</v>
      </c>
      <c r="Q454" s="1" t="s">
        <v>15</v>
      </c>
      <c r="R454" s="1" t="s">
        <v>7</v>
      </c>
      <c r="S454" s="1">
        <v>9</v>
      </c>
      <c r="T454" s="1" t="s">
        <v>39</v>
      </c>
      <c r="U454" s="1">
        <f>IF(B454&lt;C454,C454,B454)</f>
        <v>18</v>
      </c>
      <c r="V454" s="6">
        <f>IF(B454=0,C454/U454,C454/B454)</f>
        <v>0.33333333333333331</v>
      </c>
      <c r="W454" s="1"/>
      <c r="X454" s="3">
        <f>O454-N454</f>
        <v>9.7222222222222265E-2</v>
      </c>
      <c r="Y454" s="1" t="str">
        <f>IFERROR(FIND(Y$3,$Q454),"")</f>
        <v/>
      </c>
      <c r="Z454" s="1">
        <f>IFERROR(FIND(Z$3,$Q454),"")</f>
        <v>1</v>
      </c>
      <c r="AA454" s="1" t="str">
        <f>IFERROR(FIND(AA$3,$Q454),"")</f>
        <v/>
      </c>
      <c r="AB454" s="1">
        <f>IFERROR(FIND(AB$3,$Q454),"")</f>
        <v>2</v>
      </c>
      <c r="AC454" s="1" t="str">
        <f>IFERROR(FIND(AC$3,$Q454),"")</f>
        <v/>
      </c>
      <c r="AD454" s="1" t="str">
        <f>IFERROR(FIND(AD$3,$Q454),"")</f>
        <v/>
      </c>
      <c r="AE454" s="1">
        <f>COUNT(Y454:AD454)</f>
        <v>2</v>
      </c>
      <c r="AF454" s="1">
        <f t="shared" si="7"/>
        <v>600</v>
      </c>
      <c r="AG454" s="1"/>
      <c r="AH454" s="1"/>
      <c r="AI454" s="1"/>
      <c r="AJ454" s="1"/>
      <c r="AK454" s="1"/>
    </row>
    <row r="455" spans="1:37" x14ac:dyDescent="0.3">
      <c r="A455" s="2">
        <v>311</v>
      </c>
      <c r="B455" s="2">
        <v>20</v>
      </c>
      <c r="C455" s="2">
        <v>14</v>
      </c>
      <c r="D455" s="4"/>
      <c r="E455" s="1">
        <v>4655</v>
      </c>
      <c r="F455" s="1" t="s">
        <v>3</v>
      </c>
      <c r="G455" s="1" t="s">
        <v>378</v>
      </c>
      <c r="H455" s="1">
        <v>612</v>
      </c>
      <c r="I455" s="1"/>
      <c r="J455" s="1">
        <v>1</v>
      </c>
      <c r="K455" s="1" t="s">
        <v>386</v>
      </c>
      <c r="L455" s="1">
        <v>3</v>
      </c>
      <c r="M455" s="1">
        <v>3</v>
      </c>
      <c r="N455" s="3">
        <v>0.70833333333333337</v>
      </c>
      <c r="O455" s="3">
        <v>0.8125</v>
      </c>
      <c r="P455" s="1" t="s">
        <v>10</v>
      </c>
      <c r="Q455" s="1" t="s">
        <v>66</v>
      </c>
      <c r="R455" s="1" t="s">
        <v>70</v>
      </c>
      <c r="S455" s="1">
        <v>250</v>
      </c>
      <c r="T455" s="1" t="s">
        <v>387</v>
      </c>
      <c r="U455" s="1">
        <f>IF(B455&lt;C455,C455,B455)</f>
        <v>20</v>
      </c>
      <c r="V455" s="6">
        <f>IF(B455=0,C455/U455,C455/B455)</f>
        <v>0.7</v>
      </c>
      <c r="W455" s="1"/>
      <c r="X455" s="3">
        <f>O455-N455</f>
        <v>0.10416666666666663</v>
      </c>
      <c r="Y455" s="1" t="str">
        <f>IFERROR(FIND(Y$3,$Q455),"")</f>
        <v/>
      </c>
      <c r="Z455" s="1" t="str">
        <f>IFERROR(FIND(Z$3,$Q455),"")</f>
        <v/>
      </c>
      <c r="AA455" s="1">
        <f>IFERROR(FIND(AA$3,$Q455),"")</f>
        <v>1</v>
      </c>
      <c r="AB455" s="1" t="str">
        <f>IFERROR(FIND(AB$3,$Q455),"")</f>
        <v/>
      </c>
      <c r="AC455" s="1" t="str">
        <f>IFERROR(FIND(AC$3,$Q455),"")</f>
        <v/>
      </c>
      <c r="AD455" s="1" t="str">
        <f>IFERROR(FIND(AD$3,$Q455),"")</f>
        <v/>
      </c>
      <c r="AE455" s="1">
        <f>COUNT(Y455:AD455)</f>
        <v>1</v>
      </c>
      <c r="AF455" s="1">
        <f t="shared" si="7"/>
        <v>600</v>
      </c>
      <c r="AG455" s="1"/>
      <c r="AH455" s="1"/>
      <c r="AI455" s="1"/>
      <c r="AJ455" s="1"/>
      <c r="AK455" s="1"/>
    </row>
    <row r="456" spans="1:37" x14ac:dyDescent="0.3">
      <c r="A456" s="2">
        <v>426</v>
      </c>
      <c r="B456" s="2">
        <v>15</v>
      </c>
      <c r="C456" s="2">
        <v>14</v>
      </c>
      <c r="D456" s="4"/>
      <c r="E456" s="1">
        <v>4683</v>
      </c>
      <c r="F456" s="1" t="s">
        <v>3</v>
      </c>
      <c r="G456" s="1" t="s">
        <v>499</v>
      </c>
      <c r="H456" s="1">
        <v>615</v>
      </c>
      <c r="I456" s="1"/>
      <c r="J456" s="1">
        <v>1</v>
      </c>
      <c r="K456" s="1" t="s">
        <v>503</v>
      </c>
      <c r="L456" s="1">
        <v>3</v>
      </c>
      <c r="M456" s="1">
        <v>3</v>
      </c>
      <c r="N456" s="3">
        <v>0.66666666666666663</v>
      </c>
      <c r="O456" s="3">
        <v>0.77083333333333337</v>
      </c>
      <c r="P456" s="1" t="s">
        <v>10</v>
      </c>
      <c r="Q456" s="1" t="s">
        <v>2</v>
      </c>
      <c r="R456" s="1" t="s">
        <v>197</v>
      </c>
      <c r="S456" s="1">
        <v>110</v>
      </c>
      <c r="T456" s="1" t="s">
        <v>504</v>
      </c>
      <c r="U456" s="1">
        <f>IF(B456&lt;C456,C456,B456)</f>
        <v>15</v>
      </c>
      <c r="V456" s="6">
        <f>IF(B456=0,C456/U456,C456/B456)</f>
        <v>0.93333333333333335</v>
      </c>
      <c r="W456" s="1"/>
      <c r="X456" s="3">
        <f>O456-N456</f>
        <v>0.10416666666666674</v>
      </c>
      <c r="Y456" s="1" t="str">
        <f>IFERROR(FIND(Y$3,$Q456),"")</f>
        <v/>
      </c>
      <c r="Z456" s="1">
        <f>IFERROR(FIND(Z$3,$Q456),"")</f>
        <v>1</v>
      </c>
      <c r="AA456" s="1" t="str">
        <f>IFERROR(FIND(AA$3,$Q456),"")</f>
        <v/>
      </c>
      <c r="AB456" s="1" t="str">
        <f>IFERROR(FIND(AB$3,$Q456),"")</f>
        <v/>
      </c>
      <c r="AC456" s="1" t="str">
        <f>IFERROR(FIND(AC$3,$Q456),"")</f>
        <v/>
      </c>
      <c r="AD456" s="1" t="str">
        <f>IFERROR(FIND(AD$3,$Q456),"")</f>
        <v/>
      </c>
      <c r="AE456" s="1">
        <f>COUNT(Y456:AD456)</f>
        <v>1</v>
      </c>
      <c r="AF456" s="1">
        <f t="shared" si="7"/>
        <v>600</v>
      </c>
      <c r="AG456" s="1"/>
      <c r="AH456" s="1"/>
      <c r="AI456" s="1"/>
      <c r="AJ456" s="1"/>
      <c r="AK456" s="1"/>
    </row>
    <row r="457" spans="1:37" x14ac:dyDescent="0.3">
      <c r="A457" s="2">
        <v>21</v>
      </c>
      <c r="B457" s="2">
        <v>18</v>
      </c>
      <c r="C457" s="2">
        <v>6</v>
      </c>
      <c r="D457" s="4"/>
      <c r="E457" s="1">
        <v>4434</v>
      </c>
      <c r="F457" s="1" t="s">
        <v>3</v>
      </c>
      <c r="G457" s="1" t="s">
        <v>31</v>
      </c>
      <c r="H457" s="1">
        <v>640</v>
      </c>
      <c r="I457" s="1"/>
      <c r="J457" s="1">
        <v>1</v>
      </c>
      <c r="K457" s="1" t="s">
        <v>47</v>
      </c>
      <c r="L457" s="1">
        <v>3</v>
      </c>
      <c r="M457" s="1">
        <v>3</v>
      </c>
      <c r="N457" s="3">
        <v>0.33333333333333331</v>
      </c>
      <c r="O457" s="3">
        <v>0.40972222222222227</v>
      </c>
      <c r="P457" s="1" t="s">
        <v>564</v>
      </c>
      <c r="Q457" s="1" t="s">
        <v>6</v>
      </c>
      <c r="R457" s="1" t="s">
        <v>33</v>
      </c>
      <c r="S457" s="1">
        <v>206</v>
      </c>
      <c r="T457" s="1" t="s">
        <v>34</v>
      </c>
      <c r="U457" s="1">
        <f>IF(B457&lt;C457,C457,B457)</f>
        <v>18</v>
      </c>
      <c r="V457" s="6">
        <f>IF(B457=0,C457/U457,C457/B457)</f>
        <v>0.33333333333333331</v>
      </c>
      <c r="W457" s="1"/>
      <c r="X457" s="3">
        <f>O457-N457</f>
        <v>7.6388888888888951E-2</v>
      </c>
      <c r="Y457" s="1">
        <f>IFERROR(FIND(Y$3,$Q457),"")</f>
        <v>1</v>
      </c>
      <c r="Z457" s="1" t="str">
        <f>IFERROR(FIND(Z$3,$Q457),"")</f>
        <v/>
      </c>
      <c r="AA457" s="1">
        <f>IFERROR(FIND(AA$3,$Q457),"")</f>
        <v>2</v>
      </c>
      <c r="AB457" s="1" t="str">
        <f>IFERROR(FIND(AB$3,$Q457),"")</f>
        <v/>
      </c>
      <c r="AC457" s="1">
        <f>IFERROR(FIND(AC$3,$Q457),"")</f>
        <v>3</v>
      </c>
      <c r="AD457" s="1" t="str">
        <f>IFERROR(FIND(AD$3,$Q457),"")</f>
        <v/>
      </c>
      <c r="AE457" s="1">
        <f>COUNT(Y457:AD457)</f>
        <v>3</v>
      </c>
      <c r="AF457" s="1">
        <f t="shared" si="7"/>
        <v>600</v>
      </c>
      <c r="AG457" s="1"/>
      <c r="AH457" s="1"/>
      <c r="AI457" s="1"/>
      <c r="AJ457" s="1"/>
      <c r="AK457" s="1"/>
    </row>
    <row r="458" spans="1:37" x14ac:dyDescent="0.3">
      <c r="A458" s="2">
        <v>312</v>
      </c>
      <c r="B458" s="2">
        <v>12</v>
      </c>
      <c r="C458" s="2">
        <v>10</v>
      </c>
      <c r="D458" s="4"/>
      <c r="E458" s="1">
        <v>4656</v>
      </c>
      <c r="F458" s="1" t="s">
        <v>3</v>
      </c>
      <c r="G458" s="1" t="s">
        <v>378</v>
      </c>
      <c r="H458" s="1">
        <v>647</v>
      </c>
      <c r="I458" s="1"/>
      <c r="J458" s="1">
        <v>1</v>
      </c>
      <c r="K458" s="1" t="s">
        <v>388</v>
      </c>
      <c r="L458" s="1">
        <v>3</v>
      </c>
      <c r="M458" s="1">
        <v>3</v>
      </c>
      <c r="N458" s="3">
        <v>0.66666666666666663</v>
      </c>
      <c r="O458" s="3">
        <v>0.77083333333333337</v>
      </c>
      <c r="P458" s="1" t="s">
        <v>10</v>
      </c>
      <c r="Q458" s="1" t="s">
        <v>25</v>
      </c>
      <c r="R458" s="1" t="s">
        <v>70</v>
      </c>
      <c r="S458" s="1">
        <v>250</v>
      </c>
      <c r="T458" s="1" t="s">
        <v>389</v>
      </c>
      <c r="U458" s="1">
        <f>IF(B458&lt;C458,C458,B458)</f>
        <v>12</v>
      </c>
      <c r="V458" s="6">
        <f>IF(B458=0,C458/U458,C458/B458)</f>
        <v>0.83333333333333337</v>
      </c>
      <c r="W458" s="1"/>
      <c r="X458" s="3">
        <f>O458-N458</f>
        <v>0.10416666666666674</v>
      </c>
      <c r="Y458" s="1">
        <f>IFERROR(FIND(Y$3,$Q458),"")</f>
        <v>1</v>
      </c>
      <c r="Z458" s="1" t="str">
        <f>IFERROR(FIND(Z$3,$Q458),"")</f>
        <v/>
      </c>
      <c r="AA458" s="1" t="str">
        <f>IFERROR(FIND(AA$3,$Q458),"")</f>
        <v/>
      </c>
      <c r="AB458" s="1" t="str">
        <f>IFERROR(FIND(AB$3,$Q458),"")</f>
        <v/>
      </c>
      <c r="AC458" s="1" t="str">
        <f>IFERROR(FIND(AC$3,$Q458),"")</f>
        <v/>
      </c>
      <c r="AD458" s="1" t="str">
        <f>IFERROR(FIND(AD$3,$Q458),"")</f>
        <v/>
      </c>
      <c r="AE458" s="1">
        <f>COUNT(Y458:AD458)</f>
        <v>1</v>
      </c>
      <c r="AF458" s="1">
        <f t="shared" si="7"/>
        <v>600</v>
      </c>
      <c r="AG458" s="1"/>
      <c r="AH458" s="1"/>
      <c r="AI458" s="1"/>
      <c r="AJ458" s="1"/>
      <c r="AK458" s="1"/>
    </row>
    <row r="459" spans="1:37" x14ac:dyDescent="0.3">
      <c r="A459" s="2">
        <v>427</v>
      </c>
      <c r="B459" s="2">
        <v>12</v>
      </c>
      <c r="C459" s="2">
        <v>8</v>
      </c>
      <c r="D459" s="4"/>
      <c r="E459" s="1">
        <v>4684</v>
      </c>
      <c r="F459" s="1" t="s">
        <v>3</v>
      </c>
      <c r="G459" s="1" t="s">
        <v>499</v>
      </c>
      <c r="H459" s="1">
        <v>647</v>
      </c>
      <c r="I459" s="1"/>
      <c r="J459" s="1">
        <v>1</v>
      </c>
      <c r="K459" s="1" t="s">
        <v>388</v>
      </c>
      <c r="L459" s="1">
        <v>3</v>
      </c>
      <c r="M459" s="1">
        <v>3</v>
      </c>
      <c r="N459" s="3">
        <v>0.66666666666666663</v>
      </c>
      <c r="O459" s="3">
        <v>0.77083333333333337</v>
      </c>
      <c r="P459" s="1" t="s">
        <v>10</v>
      </c>
      <c r="Q459" s="1" t="s">
        <v>25</v>
      </c>
      <c r="R459" s="1" t="s">
        <v>197</v>
      </c>
      <c r="S459" s="1">
        <v>110</v>
      </c>
      <c r="T459" s="1" t="s">
        <v>505</v>
      </c>
      <c r="U459" s="1">
        <f>IF(B459&lt;C459,C459,B459)</f>
        <v>12</v>
      </c>
      <c r="V459" s="6">
        <f>IF(B459=0,C459/U459,C459/B459)</f>
        <v>0.66666666666666663</v>
      </c>
      <c r="W459" s="1"/>
      <c r="X459" s="3">
        <f>O459-N459</f>
        <v>0.10416666666666674</v>
      </c>
      <c r="Y459" s="1">
        <f>IFERROR(FIND(Y$3,$Q459),"")</f>
        <v>1</v>
      </c>
      <c r="Z459" s="1" t="str">
        <f>IFERROR(FIND(Z$3,$Q459),"")</f>
        <v/>
      </c>
      <c r="AA459" s="1" t="str">
        <f>IFERROR(FIND(AA$3,$Q459),"")</f>
        <v/>
      </c>
      <c r="AB459" s="1" t="str">
        <f>IFERROR(FIND(AB$3,$Q459),"")</f>
        <v/>
      </c>
      <c r="AC459" s="1" t="str">
        <f>IFERROR(FIND(AC$3,$Q459),"")</f>
        <v/>
      </c>
      <c r="AD459" s="1" t="str">
        <f>IFERROR(FIND(AD$3,$Q459),"")</f>
        <v/>
      </c>
      <c r="AE459" s="1">
        <f>COUNT(Y459:AD459)</f>
        <v>1</v>
      </c>
      <c r="AF459" s="1">
        <f t="shared" si="7"/>
        <v>600</v>
      </c>
      <c r="AG459" s="1"/>
      <c r="AH459" s="1"/>
      <c r="AI459" s="1"/>
      <c r="AJ459" s="1"/>
      <c r="AK459" s="1"/>
    </row>
    <row r="460" spans="1:37" x14ac:dyDescent="0.3">
      <c r="A460" s="2">
        <v>428</v>
      </c>
      <c r="B460" s="2">
        <v>12</v>
      </c>
      <c r="C460" s="2">
        <v>8</v>
      </c>
      <c r="D460" s="4"/>
      <c r="E460" s="1">
        <v>5181</v>
      </c>
      <c r="F460" s="1" t="s">
        <v>3</v>
      </c>
      <c r="G460" s="1" t="s">
        <v>499</v>
      </c>
      <c r="H460" s="1">
        <v>647</v>
      </c>
      <c r="I460" s="1"/>
      <c r="J460" s="1">
        <v>2</v>
      </c>
      <c r="K460" s="1" t="s">
        <v>388</v>
      </c>
      <c r="L460" s="1">
        <v>3</v>
      </c>
      <c r="M460" s="1">
        <v>3</v>
      </c>
      <c r="N460" s="3">
        <v>0.66666666666666663</v>
      </c>
      <c r="O460" s="3">
        <v>0.77083333333333337</v>
      </c>
      <c r="P460" s="1" t="s">
        <v>10</v>
      </c>
      <c r="Q460" s="1" t="s">
        <v>25</v>
      </c>
      <c r="R460" s="1" t="s">
        <v>197</v>
      </c>
      <c r="S460" s="1">
        <v>109</v>
      </c>
      <c r="T460" s="1" t="s">
        <v>506</v>
      </c>
      <c r="U460" s="1">
        <f>IF(B460&lt;C460,C460,B460)</f>
        <v>12</v>
      </c>
      <c r="V460" s="6">
        <f>IF(B460=0,C460/U460,C460/B460)</f>
        <v>0.66666666666666663</v>
      </c>
      <c r="W460" s="1"/>
      <c r="X460" s="3">
        <f>O460-N460</f>
        <v>0.10416666666666674</v>
      </c>
      <c r="Y460" s="1">
        <f>IFERROR(FIND(Y$3,$Q460),"")</f>
        <v>1</v>
      </c>
      <c r="Z460" s="1" t="str">
        <f>IFERROR(FIND(Z$3,$Q460),"")</f>
        <v/>
      </c>
      <c r="AA460" s="1" t="str">
        <f>IFERROR(FIND(AA$3,$Q460),"")</f>
        <v/>
      </c>
      <c r="AB460" s="1" t="str">
        <f>IFERROR(FIND(AB$3,$Q460),"")</f>
        <v/>
      </c>
      <c r="AC460" s="1" t="str">
        <f>IFERROR(FIND(AC$3,$Q460),"")</f>
        <v/>
      </c>
      <c r="AD460" s="1" t="str">
        <f>IFERROR(FIND(AD$3,$Q460),"")</f>
        <v/>
      </c>
      <c r="AE460" s="1">
        <f>COUNT(Y460:AD460)</f>
        <v>1</v>
      </c>
      <c r="AF460" s="1">
        <f t="shared" si="7"/>
        <v>600</v>
      </c>
      <c r="AG460" s="1"/>
      <c r="AH460" s="1"/>
      <c r="AI460" s="1"/>
      <c r="AJ460" s="1"/>
      <c r="AK460" s="1"/>
    </row>
    <row r="461" spans="1:37" x14ac:dyDescent="0.3">
      <c r="A461" s="2">
        <v>429</v>
      </c>
      <c r="B461" s="2">
        <v>20</v>
      </c>
      <c r="C461" s="2">
        <v>13</v>
      </c>
      <c r="D461" s="4"/>
      <c r="E461" s="1">
        <v>4685</v>
      </c>
      <c r="F461" s="1" t="s">
        <v>3</v>
      </c>
      <c r="G461" s="1" t="s">
        <v>499</v>
      </c>
      <c r="H461" s="1">
        <v>690</v>
      </c>
      <c r="I461" s="1"/>
      <c r="J461" s="1">
        <v>1</v>
      </c>
      <c r="K461" s="1" t="s">
        <v>507</v>
      </c>
      <c r="L461" s="1">
        <v>3</v>
      </c>
      <c r="M461" s="1">
        <v>3</v>
      </c>
      <c r="N461" s="3">
        <v>0.66666666666666663</v>
      </c>
      <c r="O461" s="3">
        <v>0.77083333333333337</v>
      </c>
      <c r="P461" s="1" t="s">
        <v>10</v>
      </c>
      <c r="Q461" s="1" t="s">
        <v>66</v>
      </c>
      <c r="R461" s="1" t="s">
        <v>197</v>
      </c>
      <c r="S461" s="1">
        <v>101</v>
      </c>
      <c r="T461" s="1" t="s">
        <v>504</v>
      </c>
      <c r="U461" s="1">
        <f>IF(B461&lt;C461,C461,B461)</f>
        <v>20</v>
      </c>
      <c r="V461" s="6">
        <f>IF(B461=0,C461/U461,C461/B461)</f>
        <v>0.65</v>
      </c>
      <c r="W461" s="1"/>
      <c r="X461" s="3">
        <f>O461-N461</f>
        <v>0.10416666666666674</v>
      </c>
      <c r="Y461" s="1" t="str">
        <f>IFERROR(FIND(Y$3,$Q461),"")</f>
        <v/>
      </c>
      <c r="Z461" s="1" t="str">
        <f>IFERROR(FIND(Z$3,$Q461),"")</f>
        <v/>
      </c>
      <c r="AA461" s="1">
        <f>IFERROR(FIND(AA$3,$Q461),"")</f>
        <v>1</v>
      </c>
      <c r="AB461" s="1" t="str">
        <f>IFERROR(FIND(AB$3,$Q461),"")</f>
        <v/>
      </c>
      <c r="AC461" s="1" t="str">
        <f>IFERROR(FIND(AC$3,$Q461),"")</f>
        <v/>
      </c>
      <c r="AD461" s="1" t="str">
        <f>IFERROR(FIND(AD$3,$Q461),"")</f>
        <v/>
      </c>
      <c r="AE461" s="1">
        <f>COUNT(Y461:AD461)</f>
        <v>1</v>
      </c>
      <c r="AF461" s="1">
        <f t="shared" si="7"/>
        <v>600</v>
      </c>
      <c r="AG461" s="1"/>
      <c r="AH461" s="1"/>
      <c r="AI461" s="1"/>
      <c r="AJ461" s="1"/>
      <c r="AK461" s="1"/>
    </row>
    <row r="462" spans="1:37" x14ac:dyDescent="0.3">
      <c r="A462" s="2">
        <v>430</v>
      </c>
      <c r="B462" s="2">
        <v>12</v>
      </c>
      <c r="C462" s="2">
        <v>12</v>
      </c>
      <c r="D462" s="4"/>
      <c r="E462" s="1">
        <v>4686</v>
      </c>
      <c r="F462" s="1" t="s">
        <v>3</v>
      </c>
      <c r="G462" s="1" t="s">
        <v>499</v>
      </c>
      <c r="H462" s="1">
        <v>694</v>
      </c>
      <c r="I462" s="1"/>
      <c r="J462" s="1">
        <v>1</v>
      </c>
      <c r="K462" s="1" t="s">
        <v>508</v>
      </c>
      <c r="L462" s="1">
        <v>3</v>
      </c>
      <c r="M462" s="1">
        <v>3</v>
      </c>
      <c r="N462" s="1"/>
      <c r="O462" s="1"/>
      <c r="P462" s="1"/>
      <c r="Q462" s="1" t="s">
        <v>29</v>
      </c>
      <c r="R462" s="1" t="s">
        <v>29</v>
      </c>
      <c r="S462" s="1" t="s">
        <v>29</v>
      </c>
      <c r="T462" s="1" t="s">
        <v>505</v>
      </c>
      <c r="U462" s="1">
        <f>IF(B462&lt;C462,C462,B462)</f>
        <v>12</v>
      </c>
      <c r="V462" s="6">
        <f>IF(B462=0,C462/U462,C462/B462)</f>
        <v>1</v>
      </c>
      <c r="W462" s="1"/>
      <c r="X462" s="3">
        <f>O462-N462</f>
        <v>0</v>
      </c>
      <c r="Y462" s="1" t="str">
        <f>IFERROR(FIND(Y$3,$Q462),"")</f>
        <v/>
      </c>
      <c r="Z462" s="1" t="str">
        <f>IFERROR(FIND(Z$3,$Q462),"")</f>
        <v/>
      </c>
      <c r="AA462" s="1" t="str">
        <f>IFERROR(FIND(AA$3,$Q462),"")</f>
        <v/>
      </c>
      <c r="AB462" s="1" t="str">
        <f>IFERROR(FIND(AB$3,$Q462),"")</f>
        <v/>
      </c>
      <c r="AC462" s="1" t="str">
        <f>IFERROR(FIND(AC$3,$Q462),"")</f>
        <v/>
      </c>
      <c r="AD462" s="1">
        <f>IFERROR(FIND(AD$3,$Q462),"")</f>
        <v>1</v>
      </c>
      <c r="AE462" s="1">
        <f>COUNT(Y462:AD462)</f>
        <v>1</v>
      </c>
      <c r="AF462" s="1">
        <f t="shared" si="7"/>
        <v>600</v>
      </c>
      <c r="AG462" s="1"/>
      <c r="AH462" s="1"/>
      <c r="AI462" s="1"/>
      <c r="AJ462" s="1"/>
      <c r="AK462" s="1"/>
    </row>
    <row r="463" spans="1:37" x14ac:dyDescent="0.3">
      <c r="A463" s="2">
        <v>313</v>
      </c>
      <c r="B463" s="2">
        <v>6</v>
      </c>
      <c r="C463" s="2">
        <v>7</v>
      </c>
      <c r="D463" s="4"/>
      <c r="E463" s="1">
        <v>4659</v>
      </c>
      <c r="F463" s="1" t="s">
        <v>3</v>
      </c>
      <c r="G463" s="1" t="s">
        <v>378</v>
      </c>
      <c r="H463" s="1">
        <v>696</v>
      </c>
      <c r="I463" s="1"/>
      <c r="J463" s="1">
        <v>1</v>
      </c>
      <c r="K463" s="1" t="s">
        <v>390</v>
      </c>
      <c r="L463" s="1">
        <v>3</v>
      </c>
      <c r="M463" s="1">
        <v>3</v>
      </c>
      <c r="N463" s="3">
        <v>0.375</v>
      </c>
      <c r="O463" s="3">
        <v>0.45833333333333331</v>
      </c>
      <c r="P463" s="1" t="s">
        <v>564</v>
      </c>
      <c r="Q463" s="1" t="s">
        <v>66</v>
      </c>
      <c r="R463" s="1" t="s">
        <v>70</v>
      </c>
      <c r="S463" s="1">
        <v>170</v>
      </c>
      <c r="T463" s="1" t="s">
        <v>387</v>
      </c>
      <c r="U463" s="1">
        <f>IF(B463&lt;C463,C463,B463)</f>
        <v>7</v>
      </c>
      <c r="V463" s="6">
        <f>IF(B463=0,C463/U463,C463/B463)</f>
        <v>1.1666666666666667</v>
      </c>
      <c r="W463" s="1"/>
      <c r="X463" s="3">
        <f>O463-N463</f>
        <v>8.3333333333333315E-2</v>
      </c>
      <c r="Y463" s="1" t="str">
        <f>IFERROR(FIND(Y$3,$Q463),"")</f>
        <v/>
      </c>
      <c r="Z463" s="1" t="str">
        <f>IFERROR(FIND(Z$3,$Q463),"")</f>
        <v/>
      </c>
      <c r="AA463" s="1">
        <f>IFERROR(FIND(AA$3,$Q463),"")</f>
        <v>1</v>
      </c>
      <c r="AB463" s="1" t="str">
        <f>IFERROR(FIND(AB$3,$Q463),"")</f>
        <v/>
      </c>
      <c r="AC463" s="1" t="str">
        <f>IFERROR(FIND(AC$3,$Q463),"")</f>
        <v/>
      </c>
      <c r="AD463" s="1" t="str">
        <f>IFERROR(FIND(AD$3,$Q463),"")</f>
        <v/>
      </c>
      <c r="AE463" s="1">
        <f>COUNT(Y463:AD463)</f>
        <v>1</v>
      </c>
      <c r="AF463" s="1">
        <f t="shared" si="7"/>
        <v>600</v>
      </c>
      <c r="AG463" s="1"/>
      <c r="AH463" s="1"/>
      <c r="AI463" s="1"/>
      <c r="AJ463" s="1"/>
      <c r="AK463" s="1"/>
    </row>
    <row r="464" spans="1:37" x14ac:dyDescent="0.3">
      <c r="A464" s="2">
        <v>431</v>
      </c>
      <c r="B464" s="2">
        <v>6</v>
      </c>
      <c r="C464" s="2">
        <v>3</v>
      </c>
      <c r="D464" s="4"/>
      <c r="E464" s="1">
        <v>4687</v>
      </c>
      <c r="F464" s="1" t="s">
        <v>3</v>
      </c>
      <c r="G464" s="1" t="s">
        <v>499</v>
      </c>
      <c r="H464" s="1">
        <v>696</v>
      </c>
      <c r="I464" s="1"/>
      <c r="J464" s="1">
        <v>1</v>
      </c>
      <c r="K464" s="1" t="s">
        <v>509</v>
      </c>
      <c r="L464" s="1">
        <v>6</v>
      </c>
      <c r="M464" s="1">
        <v>6</v>
      </c>
      <c r="N464" s="3">
        <v>0.66666666666666663</v>
      </c>
      <c r="O464" s="3">
        <v>0.77083333333333337</v>
      </c>
      <c r="P464" s="1" t="s">
        <v>10</v>
      </c>
      <c r="Q464" s="1" t="s">
        <v>66</v>
      </c>
      <c r="R464" s="1" t="s">
        <v>197</v>
      </c>
      <c r="S464" s="1">
        <v>109</v>
      </c>
      <c r="T464" s="1" t="s">
        <v>505</v>
      </c>
      <c r="U464" s="1">
        <f>IF(B464&lt;C464,C464,B464)</f>
        <v>6</v>
      </c>
      <c r="V464" s="6">
        <f>IF(B464=0,C464/U464,C464/B464)</f>
        <v>0.5</v>
      </c>
      <c r="W464" s="1"/>
      <c r="X464" s="3">
        <f>O464-N464</f>
        <v>0.10416666666666674</v>
      </c>
      <c r="Y464" s="1" t="str">
        <f>IFERROR(FIND(Y$3,$Q464),"")</f>
        <v/>
      </c>
      <c r="Z464" s="1" t="str">
        <f>IFERROR(FIND(Z$3,$Q464),"")</f>
        <v/>
      </c>
      <c r="AA464" s="1">
        <f>IFERROR(FIND(AA$3,$Q464),"")</f>
        <v>1</v>
      </c>
      <c r="AB464" s="1" t="str">
        <f>IFERROR(FIND(AB$3,$Q464),"")</f>
        <v/>
      </c>
      <c r="AC464" s="1" t="str">
        <f>IFERROR(FIND(AC$3,$Q464),"")</f>
        <v/>
      </c>
      <c r="AD464" s="1" t="str">
        <f>IFERROR(FIND(AD$3,$Q464),"")</f>
        <v/>
      </c>
      <c r="AE464" s="1">
        <f>COUNT(Y464:AD464)</f>
        <v>1</v>
      </c>
      <c r="AF464" s="1">
        <f t="shared" si="7"/>
        <v>600</v>
      </c>
      <c r="AG464" s="1"/>
      <c r="AH464" s="1"/>
      <c r="AI464" s="1"/>
      <c r="AJ464" s="1"/>
      <c r="AK464" s="1"/>
    </row>
    <row r="465" spans="1:37" x14ac:dyDescent="0.3">
      <c r="A465" s="2">
        <v>432</v>
      </c>
      <c r="B465" s="2">
        <v>6</v>
      </c>
      <c r="C465" s="2">
        <v>1</v>
      </c>
      <c r="D465" s="4"/>
      <c r="E465" s="1">
        <v>4688</v>
      </c>
      <c r="F465" s="1" t="s">
        <v>3</v>
      </c>
      <c r="G465" s="1" t="s">
        <v>499</v>
      </c>
      <c r="H465" s="1">
        <v>698</v>
      </c>
      <c r="I465" s="1"/>
      <c r="J465" s="1">
        <v>1</v>
      </c>
      <c r="K465" s="1" t="s">
        <v>510</v>
      </c>
      <c r="L465" s="1">
        <v>6</v>
      </c>
      <c r="M465" s="1">
        <v>6</v>
      </c>
      <c r="N465" s="3">
        <v>0.77083333333333337</v>
      </c>
      <c r="O465" s="3">
        <v>0.875</v>
      </c>
      <c r="P465" s="1" t="s">
        <v>10</v>
      </c>
      <c r="Q465" s="1" t="s">
        <v>66</v>
      </c>
      <c r="R465" s="1" t="s">
        <v>197</v>
      </c>
      <c r="S465" s="1">
        <v>109</v>
      </c>
      <c r="T465" s="1" t="s">
        <v>505</v>
      </c>
      <c r="U465" s="1">
        <f>IF(B465&lt;C465,C465,B465)</f>
        <v>6</v>
      </c>
      <c r="V465" s="6">
        <f>IF(B465=0,C465/U465,C465/B465)</f>
        <v>0.16666666666666666</v>
      </c>
      <c r="W465" s="1"/>
      <c r="X465" s="3">
        <f>O465-N465</f>
        <v>0.10416666666666663</v>
      </c>
      <c r="Y465" s="1" t="str">
        <f>IFERROR(FIND(Y$3,$Q465),"")</f>
        <v/>
      </c>
      <c r="Z465" s="1" t="str">
        <f>IFERROR(FIND(Z$3,$Q465),"")</f>
        <v/>
      </c>
      <c r="AA465" s="1">
        <f>IFERROR(FIND(AA$3,$Q465),"")</f>
        <v>1</v>
      </c>
      <c r="AB465" s="1" t="str">
        <f>IFERROR(FIND(AB$3,$Q465),"")</f>
        <v/>
      </c>
      <c r="AC465" s="1" t="str">
        <f>IFERROR(FIND(AC$3,$Q465),"")</f>
        <v/>
      </c>
      <c r="AD465" s="1" t="str">
        <f>IFERROR(FIND(AD$3,$Q465),"")</f>
        <v/>
      </c>
      <c r="AE465" s="1">
        <f>COUNT(Y465:AD465)</f>
        <v>1</v>
      </c>
      <c r="AF465" s="1">
        <f t="shared" si="7"/>
        <v>600</v>
      </c>
      <c r="AG465" s="1"/>
      <c r="AH465" s="1"/>
      <c r="AI465" s="1"/>
      <c r="AJ465" s="1"/>
      <c r="AK465" s="1"/>
    </row>
    <row r="466" spans="1:37" x14ac:dyDescent="0.3">
      <c r="A466" s="1"/>
      <c r="B466" s="2"/>
      <c r="C466" s="2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x14ac:dyDescent="0.3">
      <c r="A467" s="1"/>
      <c r="B467" s="2"/>
      <c r="C467" s="2"/>
      <c r="D467" s="4" t="s">
        <v>9</v>
      </c>
      <c r="E467" s="1">
        <f>COUNTIF(D$3:D$466,D$467)</f>
        <v>40</v>
      </c>
      <c r="F467" s="1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" t="s">
        <v>70</v>
      </c>
      <c r="S467" s="1">
        <f>COUNTIF(R$3:R$466,R$467)</f>
        <v>62</v>
      </c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x14ac:dyDescent="0.3">
      <c r="A468" s="1"/>
      <c r="B468" s="2"/>
      <c r="C468" s="2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x14ac:dyDescent="0.3">
      <c r="A469" s="1"/>
      <c r="B469" s="2"/>
      <c r="C469" s="2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x14ac:dyDescent="0.3">
      <c r="A470" s="1"/>
      <c r="B470" s="2"/>
      <c r="C470" s="2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x14ac:dyDescent="0.3">
      <c r="A471" s="1"/>
      <c r="B471" s="2"/>
      <c r="C471" s="2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x14ac:dyDescent="0.3">
      <c r="A472" s="1"/>
      <c r="B472" s="2"/>
      <c r="C472" s="2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x14ac:dyDescent="0.3">
      <c r="A473" s="1"/>
      <c r="B473" s="2"/>
      <c r="C473" s="2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x14ac:dyDescent="0.3">
      <c r="A474" s="1"/>
      <c r="B474" s="2"/>
      <c r="C474" s="2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x14ac:dyDescent="0.3">
      <c r="A475" s="1"/>
      <c r="B475" s="2"/>
      <c r="C475" s="2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x14ac:dyDescent="0.3">
      <c r="A476" s="1"/>
      <c r="B476" s="2"/>
      <c r="C476" s="2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x14ac:dyDescent="0.3">
      <c r="A477" s="1"/>
      <c r="B477" s="2"/>
      <c r="C477" s="2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x14ac:dyDescent="0.3">
      <c r="A478" s="1"/>
      <c r="B478" s="2"/>
      <c r="C478" s="2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x14ac:dyDescent="0.3">
      <c r="A479" s="1"/>
      <c r="B479" s="2"/>
      <c r="C479" s="2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x14ac:dyDescent="0.3">
      <c r="A480" s="1"/>
      <c r="B480" s="2"/>
      <c r="C480" s="2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x14ac:dyDescent="0.3">
      <c r="A481" s="1"/>
      <c r="B481" s="2"/>
      <c r="C481" s="2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x14ac:dyDescent="0.3">
      <c r="A482" s="1"/>
      <c r="B482" s="2"/>
      <c r="C482" s="2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x14ac:dyDescent="0.3">
      <c r="A483" s="1"/>
      <c r="B483" s="2"/>
      <c r="C483" s="2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x14ac:dyDescent="0.3">
      <c r="A484" s="1"/>
      <c r="B484" s="2"/>
      <c r="C484" s="2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x14ac:dyDescent="0.3">
      <c r="A485" s="1"/>
      <c r="B485" s="2"/>
      <c r="C485" s="2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x14ac:dyDescent="0.3">
      <c r="A486" s="1"/>
      <c r="B486" s="2"/>
      <c r="C486" s="2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x14ac:dyDescent="0.3">
      <c r="A487" s="1"/>
      <c r="B487" s="2"/>
      <c r="C487" s="2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x14ac:dyDescent="0.3">
      <c r="A488" s="1"/>
      <c r="B488" s="2"/>
      <c r="C488" s="2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x14ac:dyDescent="0.3">
      <c r="A489" s="1"/>
      <c r="B489" s="2"/>
      <c r="C489" s="2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x14ac:dyDescent="0.3">
      <c r="A490" s="1"/>
      <c r="B490" s="2"/>
      <c r="C490" s="2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x14ac:dyDescent="0.3">
      <c r="A491" s="1"/>
      <c r="B491" s="2"/>
      <c r="C491" s="2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x14ac:dyDescent="0.3">
      <c r="A492" s="1"/>
      <c r="B492" s="2"/>
      <c r="C492" s="2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x14ac:dyDescent="0.3">
      <c r="A493" s="1"/>
      <c r="B493" s="2"/>
      <c r="C493" s="2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x14ac:dyDescent="0.3">
      <c r="A494" s="1"/>
      <c r="B494" s="2"/>
      <c r="C494" s="2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x14ac:dyDescent="0.3">
      <c r="A495" s="1"/>
      <c r="B495" s="2"/>
      <c r="C495" s="2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x14ac:dyDescent="0.3">
      <c r="A496" s="1"/>
      <c r="B496" s="2"/>
      <c r="C496" s="2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x14ac:dyDescent="0.3">
      <c r="A497" s="1"/>
      <c r="B497" s="2"/>
      <c r="C497" s="2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x14ac:dyDescent="0.3">
      <c r="A498" s="1"/>
      <c r="B498" s="2"/>
      <c r="C498" s="2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x14ac:dyDescent="0.3">
      <c r="A499" s="1"/>
      <c r="B499" s="2"/>
      <c r="C499" s="2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x14ac:dyDescent="0.3">
      <c r="A500" s="1"/>
      <c r="B500" s="2"/>
      <c r="C500" s="2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x14ac:dyDescent="0.3">
      <c r="A501" s="1"/>
      <c r="B501" s="2"/>
      <c r="C501" s="2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x14ac:dyDescent="0.3">
      <c r="A502" s="1"/>
      <c r="B502" s="2"/>
      <c r="C502" s="2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x14ac:dyDescent="0.3">
      <c r="A503" s="1"/>
      <c r="B503" s="2"/>
      <c r="C503" s="2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x14ac:dyDescent="0.3">
      <c r="A504" s="1"/>
      <c r="B504" s="2"/>
      <c r="C504" s="2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x14ac:dyDescent="0.3">
      <c r="A505" s="1"/>
      <c r="B505" s="2"/>
      <c r="C505" s="2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x14ac:dyDescent="0.3">
      <c r="A506" s="1"/>
      <c r="B506" s="2"/>
      <c r="C506" s="2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x14ac:dyDescent="0.3">
      <c r="A507" s="1"/>
      <c r="B507" s="2"/>
      <c r="C507" s="2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x14ac:dyDescent="0.3">
      <c r="A508" s="1"/>
      <c r="B508" s="2"/>
      <c r="C508" s="2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x14ac:dyDescent="0.3">
      <c r="A509" s="1"/>
      <c r="B509" s="2"/>
      <c r="C509" s="2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x14ac:dyDescent="0.3">
      <c r="A510" s="1"/>
      <c r="B510" s="2"/>
      <c r="C510" s="2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x14ac:dyDescent="0.3">
      <c r="A511" s="1"/>
      <c r="B511" s="2"/>
      <c r="C511" s="2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x14ac:dyDescent="0.3">
      <c r="A512" s="1"/>
      <c r="B512" s="2"/>
      <c r="C512" s="2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x14ac:dyDescent="0.3">
      <c r="A513" s="1"/>
      <c r="B513" s="2"/>
      <c r="C513" s="2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x14ac:dyDescent="0.3">
      <c r="A514" s="1"/>
      <c r="B514" s="2"/>
      <c r="C514" s="2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x14ac:dyDescent="0.3">
      <c r="A515" s="1"/>
      <c r="B515" s="2"/>
      <c r="C515" s="2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x14ac:dyDescent="0.3">
      <c r="A516" s="1"/>
      <c r="B516" s="2"/>
      <c r="C516" s="2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x14ac:dyDescent="0.3">
      <c r="A517" s="1"/>
      <c r="B517" s="2"/>
      <c r="C517" s="2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x14ac:dyDescent="0.3">
      <c r="A518" s="1"/>
      <c r="B518" s="2"/>
      <c r="C518" s="2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x14ac:dyDescent="0.3">
      <c r="A519" s="1"/>
      <c r="B519" s="2"/>
      <c r="C519" s="2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x14ac:dyDescent="0.3">
      <c r="A520" s="1"/>
      <c r="B520" s="2"/>
      <c r="C520" s="2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x14ac:dyDescent="0.3">
      <c r="A521" s="1"/>
      <c r="B521" s="2"/>
      <c r="C521" s="2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x14ac:dyDescent="0.3">
      <c r="A522" s="1"/>
      <c r="B522" s="2"/>
      <c r="C522" s="2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x14ac:dyDescent="0.3">
      <c r="A523" s="1"/>
      <c r="B523" s="2"/>
      <c r="C523" s="2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x14ac:dyDescent="0.3">
      <c r="A524" s="1"/>
      <c r="B524" s="2"/>
      <c r="C524" s="2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x14ac:dyDescent="0.3">
      <c r="A525" s="1"/>
      <c r="B525" s="2"/>
      <c r="C525" s="2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x14ac:dyDescent="0.3">
      <c r="A526" s="1"/>
      <c r="B526" s="2"/>
      <c r="C526" s="2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x14ac:dyDescent="0.3">
      <c r="A527" s="1"/>
      <c r="B527" s="2"/>
      <c r="C527" s="2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x14ac:dyDescent="0.3">
      <c r="A528" s="1"/>
      <c r="B528" s="2"/>
      <c r="C528" s="2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x14ac:dyDescent="0.3">
      <c r="A529" s="1"/>
      <c r="B529" s="2"/>
      <c r="C529" s="2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x14ac:dyDescent="0.3">
      <c r="A530" s="1"/>
      <c r="B530" s="2"/>
      <c r="C530" s="2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x14ac:dyDescent="0.3">
      <c r="A531" s="1"/>
      <c r="B531" s="2"/>
      <c r="C531" s="2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x14ac:dyDescent="0.3">
      <c r="A532" s="1"/>
      <c r="B532" s="2"/>
      <c r="C532" s="2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x14ac:dyDescent="0.3">
      <c r="A533" s="1"/>
      <c r="B533" s="2"/>
      <c r="C533" s="2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x14ac:dyDescent="0.3">
      <c r="A534" s="1"/>
      <c r="B534" s="2"/>
      <c r="C534" s="2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x14ac:dyDescent="0.3">
      <c r="A535" s="1"/>
      <c r="B535" s="2"/>
      <c r="C535" s="2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x14ac:dyDescent="0.3">
      <c r="A536" s="1"/>
      <c r="B536" s="2"/>
      <c r="C536" s="2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x14ac:dyDescent="0.3">
      <c r="A537" s="1"/>
      <c r="B537" s="2"/>
      <c r="C537" s="2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x14ac:dyDescent="0.3">
      <c r="A538" s="1"/>
      <c r="B538" s="2"/>
      <c r="C538" s="2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x14ac:dyDescent="0.3">
      <c r="A539" s="1"/>
      <c r="B539" s="2"/>
      <c r="C539" s="2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x14ac:dyDescent="0.3">
      <c r="A540" s="1"/>
      <c r="B540" s="2"/>
      <c r="C540" s="2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x14ac:dyDescent="0.3">
      <c r="A541" s="1"/>
      <c r="B541" s="2"/>
      <c r="C541" s="2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x14ac:dyDescent="0.3">
      <c r="A542" s="1"/>
      <c r="B542" s="2"/>
      <c r="C542" s="2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x14ac:dyDescent="0.3">
      <c r="A543" s="1"/>
      <c r="B543" s="2"/>
      <c r="C543" s="2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x14ac:dyDescent="0.3">
      <c r="A544" s="1"/>
      <c r="B544" s="2"/>
      <c r="C544" s="2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x14ac:dyDescent="0.3">
      <c r="A545" s="1"/>
      <c r="B545" s="2"/>
      <c r="C545" s="2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x14ac:dyDescent="0.3">
      <c r="A546" s="1"/>
      <c r="B546" s="2"/>
      <c r="C546" s="2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x14ac:dyDescent="0.3">
      <c r="A547" s="1"/>
      <c r="B547" s="2"/>
      <c r="C547" s="2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x14ac:dyDescent="0.3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x14ac:dyDescent="0.3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x14ac:dyDescent="0.3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x14ac:dyDescent="0.3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x14ac:dyDescent="0.3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x14ac:dyDescent="0.3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x14ac:dyDescent="0.3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x14ac:dyDescent="0.3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x14ac:dyDescent="0.3">
      <c r="D556" s="5"/>
    </row>
    <row r="557" spans="1:37" x14ac:dyDescent="0.3">
      <c r="D557" s="5"/>
    </row>
    <row r="558" spans="1:37" x14ac:dyDescent="0.3">
      <c r="D558" s="5"/>
    </row>
    <row r="559" spans="1:37" x14ac:dyDescent="0.3">
      <c r="D559" s="5"/>
    </row>
    <row r="560" spans="1:37" x14ac:dyDescent="0.3">
      <c r="D560" s="5"/>
    </row>
    <row r="561" spans="4:4" x14ac:dyDescent="0.3">
      <c r="D561" s="5"/>
    </row>
    <row r="562" spans="4:4" x14ac:dyDescent="0.3">
      <c r="D562" s="5"/>
    </row>
    <row r="563" spans="4:4" x14ac:dyDescent="0.3">
      <c r="D563" s="5"/>
    </row>
    <row r="564" spans="4:4" x14ac:dyDescent="0.3">
      <c r="D564" s="5"/>
    </row>
    <row r="565" spans="4:4" x14ac:dyDescent="0.3">
      <c r="D565" s="5"/>
    </row>
    <row r="566" spans="4:4" x14ac:dyDescent="0.3">
      <c r="D566" s="5"/>
    </row>
    <row r="567" spans="4:4" x14ac:dyDescent="0.3">
      <c r="D567" s="5"/>
    </row>
    <row r="568" spans="4:4" x14ac:dyDescent="0.3">
      <c r="D568" s="5"/>
    </row>
    <row r="569" spans="4:4" x14ac:dyDescent="0.3">
      <c r="D569" s="5"/>
    </row>
    <row r="570" spans="4:4" x14ac:dyDescent="0.3">
      <c r="D570" s="5"/>
    </row>
    <row r="571" spans="4:4" x14ac:dyDescent="0.3">
      <c r="D571" s="5"/>
    </row>
    <row r="572" spans="4:4" x14ac:dyDescent="0.3">
      <c r="D572" s="5"/>
    </row>
    <row r="573" spans="4:4" x14ac:dyDescent="0.3">
      <c r="D573" s="5"/>
    </row>
    <row r="574" spans="4:4" x14ac:dyDescent="0.3">
      <c r="D574" s="5"/>
    </row>
    <row r="575" spans="4:4" x14ac:dyDescent="0.3">
      <c r="D575" s="5"/>
    </row>
    <row r="576" spans="4:4" x14ac:dyDescent="0.3">
      <c r="D576" s="5"/>
    </row>
    <row r="577" spans="4:4" x14ac:dyDescent="0.3">
      <c r="D577" s="5"/>
    </row>
    <row r="578" spans="4:4" x14ac:dyDescent="0.3">
      <c r="D578" s="5"/>
    </row>
    <row r="579" spans="4:4" x14ac:dyDescent="0.3">
      <c r="D579" s="5"/>
    </row>
    <row r="580" spans="4:4" x14ac:dyDescent="0.3">
      <c r="D580" s="5"/>
    </row>
    <row r="581" spans="4:4" x14ac:dyDescent="0.3">
      <c r="D581" s="5"/>
    </row>
    <row r="582" spans="4:4" x14ac:dyDescent="0.3">
      <c r="D582" s="5"/>
    </row>
    <row r="583" spans="4:4" x14ac:dyDescent="0.3">
      <c r="D583" s="5"/>
    </row>
    <row r="584" spans="4:4" x14ac:dyDescent="0.3">
      <c r="D584" s="5"/>
    </row>
    <row r="585" spans="4:4" x14ac:dyDescent="0.3">
      <c r="D585" s="5"/>
    </row>
    <row r="586" spans="4:4" x14ac:dyDescent="0.3">
      <c r="D586" s="5"/>
    </row>
    <row r="587" spans="4:4" x14ac:dyDescent="0.3">
      <c r="D587" s="5"/>
    </row>
    <row r="588" spans="4:4" x14ac:dyDescent="0.3">
      <c r="D588" s="5"/>
    </row>
    <row r="589" spans="4:4" x14ac:dyDescent="0.3">
      <c r="D589" s="5"/>
    </row>
    <row r="590" spans="4:4" x14ac:dyDescent="0.3">
      <c r="D590" s="5"/>
    </row>
    <row r="591" spans="4:4" x14ac:dyDescent="0.3">
      <c r="D591" s="5"/>
    </row>
    <row r="592" spans="4:4" x14ac:dyDescent="0.3">
      <c r="D592" s="5"/>
    </row>
    <row r="593" spans="4:4" x14ac:dyDescent="0.3">
      <c r="D593" s="5"/>
    </row>
    <row r="594" spans="4:4" x14ac:dyDescent="0.3">
      <c r="D594" s="5"/>
    </row>
    <row r="595" spans="4:4" x14ac:dyDescent="0.3">
      <c r="D595" s="5"/>
    </row>
    <row r="596" spans="4:4" x14ac:dyDescent="0.3">
      <c r="D596" s="5"/>
    </row>
    <row r="597" spans="4:4" x14ac:dyDescent="0.3">
      <c r="D597" s="5"/>
    </row>
    <row r="598" spans="4:4" x14ac:dyDescent="0.3">
      <c r="D598" s="5"/>
    </row>
    <row r="599" spans="4:4" x14ac:dyDescent="0.3">
      <c r="D599" s="5"/>
    </row>
    <row r="600" spans="4:4" x14ac:dyDescent="0.3">
      <c r="D600" s="5"/>
    </row>
    <row r="601" spans="4:4" x14ac:dyDescent="0.3">
      <c r="D601" s="5"/>
    </row>
    <row r="602" spans="4:4" x14ac:dyDescent="0.3">
      <c r="D602" s="5"/>
    </row>
    <row r="603" spans="4:4" x14ac:dyDescent="0.3">
      <c r="D603" s="5"/>
    </row>
    <row r="604" spans="4:4" x14ac:dyDescent="0.3">
      <c r="D604" s="5"/>
    </row>
    <row r="605" spans="4:4" x14ac:dyDescent="0.3">
      <c r="D605" s="5"/>
    </row>
    <row r="606" spans="4:4" x14ac:dyDescent="0.3">
      <c r="D606" s="5"/>
    </row>
    <row r="607" spans="4:4" x14ac:dyDescent="0.3">
      <c r="D607" s="5"/>
    </row>
    <row r="608" spans="4:4" x14ac:dyDescent="0.3">
      <c r="D608" s="5"/>
    </row>
    <row r="609" spans="4:4" x14ac:dyDescent="0.3">
      <c r="D609" s="5"/>
    </row>
    <row r="610" spans="4:4" x14ac:dyDescent="0.3">
      <c r="D610" s="5"/>
    </row>
    <row r="611" spans="4:4" x14ac:dyDescent="0.3">
      <c r="D611" s="5"/>
    </row>
    <row r="612" spans="4:4" x14ac:dyDescent="0.3">
      <c r="D612" s="5"/>
    </row>
    <row r="613" spans="4:4" x14ac:dyDescent="0.3">
      <c r="D613" s="5"/>
    </row>
    <row r="614" spans="4:4" x14ac:dyDescent="0.3">
      <c r="D614" s="5"/>
    </row>
    <row r="615" spans="4:4" x14ac:dyDescent="0.3">
      <c r="D615" s="5"/>
    </row>
    <row r="616" spans="4:4" x14ac:dyDescent="0.3">
      <c r="D616" s="5"/>
    </row>
    <row r="617" spans="4:4" x14ac:dyDescent="0.3">
      <c r="D617" s="5"/>
    </row>
    <row r="618" spans="4:4" x14ac:dyDescent="0.3">
      <c r="D618" s="5"/>
    </row>
    <row r="619" spans="4:4" x14ac:dyDescent="0.3">
      <c r="D619" s="5"/>
    </row>
    <row r="620" spans="4:4" x14ac:dyDescent="0.3">
      <c r="D620" s="5"/>
    </row>
    <row r="621" spans="4:4" x14ac:dyDescent="0.3">
      <c r="D621" s="5"/>
    </row>
    <row r="622" spans="4:4" x14ac:dyDescent="0.3">
      <c r="D622" s="5"/>
    </row>
    <row r="623" spans="4:4" x14ac:dyDescent="0.3">
      <c r="D623" s="5"/>
    </row>
    <row r="624" spans="4:4" x14ac:dyDescent="0.3">
      <c r="D624" s="5"/>
    </row>
    <row r="625" spans="4:4" x14ac:dyDescent="0.3">
      <c r="D625" s="5"/>
    </row>
    <row r="626" spans="4:4" x14ac:dyDescent="0.3">
      <c r="D626" s="5"/>
    </row>
    <row r="627" spans="4:4" x14ac:dyDescent="0.3">
      <c r="D627" s="5"/>
    </row>
    <row r="628" spans="4:4" x14ac:dyDescent="0.3">
      <c r="D628" s="5"/>
    </row>
    <row r="629" spans="4:4" x14ac:dyDescent="0.3">
      <c r="D629" s="5"/>
    </row>
    <row r="630" spans="4:4" x14ac:dyDescent="0.3">
      <c r="D630" s="5"/>
    </row>
    <row r="631" spans="4:4" x14ac:dyDescent="0.3">
      <c r="D631" s="5"/>
    </row>
    <row r="632" spans="4:4" x14ac:dyDescent="0.3">
      <c r="D632" s="5"/>
    </row>
    <row r="633" spans="4:4" x14ac:dyDescent="0.3">
      <c r="D633" s="5"/>
    </row>
    <row r="634" spans="4:4" x14ac:dyDescent="0.3">
      <c r="D634" s="5"/>
    </row>
    <row r="635" spans="4:4" x14ac:dyDescent="0.3">
      <c r="D635" s="5"/>
    </row>
    <row r="636" spans="4:4" x14ac:dyDescent="0.3">
      <c r="D636" s="5"/>
    </row>
    <row r="637" spans="4:4" x14ac:dyDescent="0.3">
      <c r="D637" s="5"/>
    </row>
    <row r="638" spans="4:4" x14ac:dyDescent="0.3">
      <c r="D638" s="5"/>
    </row>
    <row r="639" spans="4:4" x14ac:dyDescent="0.3">
      <c r="D639" s="5"/>
    </row>
    <row r="640" spans="4:4" x14ac:dyDescent="0.3">
      <c r="D640" s="5"/>
    </row>
    <row r="641" spans="4:4" x14ac:dyDescent="0.3">
      <c r="D641" s="5"/>
    </row>
    <row r="642" spans="4:4" x14ac:dyDescent="0.3">
      <c r="D642" s="5"/>
    </row>
    <row r="643" spans="4:4" x14ac:dyDescent="0.3">
      <c r="D643" s="5"/>
    </row>
    <row r="644" spans="4:4" x14ac:dyDescent="0.3">
      <c r="D644" s="5"/>
    </row>
    <row r="645" spans="4:4" x14ac:dyDescent="0.3">
      <c r="D645" s="5"/>
    </row>
    <row r="646" spans="4:4" x14ac:dyDescent="0.3">
      <c r="D646" s="5"/>
    </row>
    <row r="647" spans="4:4" x14ac:dyDescent="0.3">
      <c r="D647" s="5"/>
    </row>
    <row r="648" spans="4:4" x14ac:dyDescent="0.3">
      <c r="D648" s="5"/>
    </row>
    <row r="649" spans="4:4" x14ac:dyDescent="0.3">
      <c r="D649" s="5"/>
    </row>
    <row r="650" spans="4:4" x14ac:dyDescent="0.3">
      <c r="D650" s="5"/>
    </row>
    <row r="651" spans="4:4" x14ac:dyDescent="0.3">
      <c r="D651" s="5"/>
    </row>
    <row r="652" spans="4:4" x14ac:dyDescent="0.3">
      <c r="D652" s="5"/>
    </row>
    <row r="653" spans="4:4" x14ac:dyDescent="0.3">
      <c r="D653" s="5"/>
    </row>
    <row r="654" spans="4:4" x14ac:dyDescent="0.3">
      <c r="D654" s="5"/>
    </row>
    <row r="655" spans="4:4" x14ac:dyDescent="0.3">
      <c r="D655" s="5"/>
    </row>
    <row r="656" spans="4:4" x14ac:dyDescent="0.3">
      <c r="D656" s="5"/>
    </row>
    <row r="657" spans="4:4" x14ac:dyDescent="0.3">
      <c r="D657" s="5"/>
    </row>
    <row r="658" spans="4:4" x14ac:dyDescent="0.3">
      <c r="D658" s="5"/>
    </row>
    <row r="659" spans="4:4" x14ac:dyDescent="0.3">
      <c r="D659" s="5"/>
    </row>
    <row r="660" spans="4:4" x14ac:dyDescent="0.3">
      <c r="D660" s="5"/>
    </row>
    <row r="661" spans="4:4" x14ac:dyDescent="0.3">
      <c r="D661" s="5"/>
    </row>
    <row r="662" spans="4:4" x14ac:dyDescent="0.3">
      <c r="D662" s="5"/>
    </row>
    <row r="663" spans="4:4" x14ac:dyDescent="0.3">
      <c r="D663" s="5"/>
    </row>
    <row r="664" spans="4:4" x14ac:dyDescent="0.3">
      <c r="D664" s="5"/>
    </row>
    <row r="665" spans="4:4" x14ac:dyDescent="0.3">
      <c r="D665" s="5"/>
    </row>
    <row r="666" spans="4:4" x14ac:dyDescent="0.3">
      <c r="D666" s="5"/>
    </row>
    <row r="667" spans="4:4" x14ac:dyDescent="0.3">
      <c r="D667" s="5"/>
    </row>
    <row r="668" spans="4:4" x14ac:dyDescent="0.3">
      <c r="D668" s="5"/>
    </row>
    <row r="669" spans="4:4" x14ac:dyDescent="0.3">
      <c r="D669" s="5"/>
    </row>
    <row r="670" spans="4:4" x14ac:dyDescent="0.3">
      <c r="D670" s="5"/>
    </row>
    <row r="671" spans="4:4" x14ac:dyDescent="0.3">
      <c r="D671" s="5"/>
    </row>
    <row r="672" spans="4:4" x14ac:dyDescent="0.3">
      <c r="D672" s="5"/>
    </row>
    <row r="673" spans="4:4" x14ac:dyDescent="0.3">
      <c r="D673" s="5"/>
    </row>
    <row r="674" spans="4:4" x14ac:dyDescent="0.3">
      <c r="D674" s="5"/>
    </row>
    <row r="675" spans="4:4" x14ac:dyDescent="0.3">
      <c r="D675" s="5"/>
    </row>
    <row r="676" spans="4:4" x14ac:dyDescent="0.3">
      <c r="D676" s="5"/>
    </row>
    <row r="677" spans="4:4" x14ac:dyDescent="0.3">
      <c r="D677" s="5"/>
    </row>
    <row r="678" spans="4:4" x14ac:dyDescent="0.3">
      <c r="D678" s="5"/>
    </row>
    <row r="679" spans="4:4" x14ac:dyDescent="0.3">
      <c r="D679" s="5"/>
    </row>
    <row r="680" spans="4:4" x14ac:dyDescent="0.3">
      <c r="D680" s="5"/>
    </row>
    <row r="681" spans="4:4" x14ac:dyDescent="0.3">
      <c r="D681" s="5"/>
    </row>
    <row r="682" spans="4:4" x14ac:dyDescent="0.3">
      <c r="D682" s="5"/>
    </row>
    <row r="683" spans="4:4" x14ac:dyDescent="0.3">
      <c r="D683" s="5"/>
    </row>
    <row r="684" spans="4:4" x14ac:dyDescent="0.3">
      <c r="D684" s="5"/>
    </row>
    <row r="685" spans="4:4" x14ac:dyDescent="0.3">
      <c r="D685" s="5"/>
    </row>
    <row r="686" spans="4:4" x14ac:dyDescent="0.3">
      <c r="D686" s="5"/>
    </row>
    <row r="687" spans="4:4" x14ac:dyDescent="0.3">
      <c r="D687" s="5"/>
    </row>
    <row r="688" spans="4:4" x14ac:dyDescent="0.3">
      <c r="D688" s="5"/>
    </row>
    <row r="689" spans="4:4" x14ac:dyDescent="0.3">
      <c r="D689" s="5"/>
    </row>
    <row r="690" spans="4:4" x14ac:dyDescent="0.3">
      <c r="D690" s="5"/>
    </row>
    <row r="691" spans="4:4" x14ac:dyDescent="0.3">
      <c r="D691" s="5"/>
    </row>
    <row r="692" spans="4:4" x14ac:dyDescent="0.3">
      <c r="D692" s="5"/>
    </row>
    <row r="693" spans="4:4" x14ac:dyDescent="0.3">
      <c r="D693" s="5"/>
    </row>
    <row r="694" spans="4:4" x14ac:dyDescent="0.3">
      <c r="D694" s="5"/>
    </row>
    <row r="695" spans="4:4" x14ac:dyDescent="0.3">
      <c r="D695" s="5"/>
    </row>
    <row r="696" spans="4:4" x14ac:dyDescent="0.3">
      <c r="D696" s="5"/>
    </row>
    <row r="697" spans="4:4" x14ac:dyDescent="0.3">
      <c r="D697" s="5"/>
    </row>
    <row r="698" spans="4:4" x14ac:dyDescent="0.3">
      <c r="D698" s="5"/>
    </row>
    <row r="699" spans="4:4" x14ac:dyDescent="0.3">
      <c r="D699" s="5"/>
    </row>
    <row r="700" spans="4:4" x14ac:dyDescent="0.3">
      <c r="D700" s="5"/>
    </row>
    <row r="701" spans="4:4" x14ac:dyDescent="0.3">
      <c r="D701" s="5"/>
    </row>
    <row r="702" spans="4:4" x14ac:dyDescent="0.3">
      <c r="D702" s="5"/>
    </row>
    <row r="703" spans="4:4" x14ac:dyDescent="0.3">
      <c r="D703" s="5"/>
    </row>
    <row r="704" spans="4:4" x14ac:dyDescent="0.3">
      <c r="D704" s="5"/>
    </row>
    <row r="705" spans="4:4" x14ac:dyDescent="0.3">
      <c r="D705" s="5"/>
    </row>
    <row r="706" spans="4:4" x14ac:dyDescent="0.3">
      <c r="D706" s="5"/>
    </row>
    <row r="707" spans="4:4" x14ac:dyDescent="0.3">
      <c r="D707" s="5"/>
    </row>
    <row r="708" spans="4:4" x14ac:dyDescent="0.3">
      <c r="D708" s="5"/>
    </row>
    <row r="709" spans="4:4" x14ac:dyDescent="0.3">
      <c r="D709" s="5"/>
    </row>
    <row r="710" spans="4:4" x14ac:dyDescent="0.3">
      <c r="D710" s="5"/>
    </row>
    <row r="711" spans="4:4" x14ac:dyDescent="0.3">
      <c r="D711" s="5"/>
    </row>
    <row r="712" spans="4:4" x14ac:dyDescent="0.3">
      <c r="D712" s="5"/>
    </row>
    <row r="713" spans="4:4" x14ac:dyDescent="0.3">
      <c r="D713" s="5"/>
    </row>
    <row r="714" spans="4:4" x14ac:dyDescent="0.3">
      <c r="D714" s="5"/>
    </row>
    <row r="715" spans="4:4" x14ac:dyDescent="0.3">
      <c r="D715" s="5"/>
    </row>
    <row r="716" spans="4:4" x14ac:dyDescent="0.3">
      <c r="D716" s="5"/>
    </row>
    <row r="717" spans="4:4" x14ac:dyDescent="0.3">
      <c r="D717" s="5"/>
    </row>
    <row r="718" spans="4:4" x14ac:dyDescent="0.3">
      <c r="D718" s="5"/>
    </row>
    <row r="719" spans="4:4" x14ac:dyDescent="0.3">
      <c r="D719" s="5"/>
    </row>
    <row r="720" spans="4:4" x14ac:dyDescent="0.3">
      <c r="D720" s="5"/>
    </row>
    <row r="721" spans="4:4" x14ac:dyDescent="0.3">
      <c r="D721" s="5"/>
    </row>
    <row r="722" spans="4:4" x14ac:dyDescent="0.3">
      <c r="D722" s="5"/>
    </row>
    <row r="723" spans="4:4" x14ac:dyDescent="0.3">
      <c r="D723" s="5"/>
    </row>
    <row r="724" spans="4:4" x14ac:dyDescent="0.3">
      <c r="D724" s="5"/>
    </row>
    <row r="725" spans="4:4" x14ac:dyDescent="0.3">
      <c r="D725" s="5"/>
    </row>
    <row r="726" spans="4:4" x14ac:dyDescent="0.3">
      <c r="D726" s="5"/>
    </row>
    <row r="727" spans="4:4" x14ac:dyDescent="0.3">
      <c r="D727" s="5"/>
    </row>
    <row r="728" spans="4:4" x14ac:dyDescent="0.3">
      <c r="D728" s="5"/>
    </row>
    <row r="729" spans="4:4" x14ac:dyDescent="0.3">
      <c r="D729" s="5"/>
    </row>
    <row r="730" spans="4:4" x14ac:dyDescent="0.3">
      <c r="D730" s="5"/>
    </row>
    <row r="731" spans="4:4" x14ac:dyDescent="0.3">
      <c r="D731" s="5"/>
    </row>
    <row r="732" spans="4:4" x14ac:dyDescent="0.3">
      <c r="D732" s="5"/>
    </row>
    <row r="733" spans="4:4" x14ac:dyDescent="0.3">
      <c r="D733" s="5"/>
    </row>
    <row r="734" spans="4:4" x14ac:dyDescent="0.3">
      <c r="D734" s="5"/>
    </row>
    <row r="735" spans="4:4" x14ac:dyDescent="0.3">
      <c r="D735" s="5"/>
    </row>
    <row r="736" spans="4:4" x14ac:dyDescent="0.3">
      <c r="D736" s="5"/>
    </row>
    <row r="737" spans="4:4" x14ac:dyDescent="0.3">
      <c r="D737" s="5"/>
    </row>
    <row r="738" spans="4:4" x14ac:dyDescent="0.3">
      <c r="D738" s="5"/>
    </row>
    <row r="739" spans="4:4" x14ac:dyDescent="0.3">
      <c r="D739" s="5"/>
    </row>
    <row r="740" spans="4:4" x14ac:dyDescent="0.3">
      <c r="D740" s="5"/>
    </row>
    <row r="741" spans="4:4" x14ac:dyDescent="0.3">
      <c r="D741" s="5"/>
    </row>
    <row r="742" spans="4:4" x14ac:dyDescent="0.3">
      <c r="D742" s="5"/>
    </row>
    <row r="743" spans="4:4" x14ac:dyDescent="0.3">
      <c r="D743" s="5"/>
    </row>
    <row r="744" spans="4:4" x14ac:dyDescent="0.3">
      <c r="D744" s="5"/>
    </row>
    <row r="745" spans="4:4" x14ac:dyDescent="0.3">
      <c r="D745" s="5"/>
    </row>
    <row r="746" spans="4:4" x14ac:dyDescent="0.3">
      <c r="D746" s="5"/>
    </row>
    <row r="747" spans="4:4" x14ac:dyDescent="0.3">
      <c r="D747" s="5"/>
    </row>
    <row r="748" spans="4:4" x14ac:dyDescent="0.3">
      <c r="D748" s="5"/>
    </row>
    <row r="749" spans="4:4" x14ac:dyDescent="0.3">
      <c r="D749" s="5"/>
    </row>
    <row r="750" spans="4:4" x14ac:dyDescent="0.3">
      <c r="D750" s="5"/>
    </row>
    <row r="751" spans="4:4" x14ac:dyDescent="0.3">
      <c r="D751" s="5"/>
    </row>
    <row r="752" spans="4:4" x14ac:dyDescent="0.3">
      <c r="D752" s="5"/>
    </row>
    <row r="753" spans="4:4" x14ac:dyDescent="0.3">
      <c r="D753" s="5"/>
    </row>
    <row r="754" spans="4:4" x14ac:dyDescent="0.3">
      <c r="D754" s="5"/>
    </row>
    <row r="755" spans="4:4" x14ac:dyDescent="0.3">
      <c r="D755" s="5"/>
    </row>
    <row r="756" spans="4:4" x14ac:dyDescent="0.3">
      <c r="D756" s="5"/>
    </row>
    <row r="757" spans="4:4" x14ac:dyDescent="0.3">
      <c r="D757" s="5"/>
    </row>
    <row r="758" spans="4:4" x14ac:dyDescent="0.3">
      <c r="D758" s="5"/>
    </row>
    <row r="759" spans="4:4" x14ac:dyDescent="0.3">
      <c r="D759" s="5"/>
    </row>
    <row r="760" spans="4:4" x14ac:dyDescent="0.3">
      <c r="D760" s="5"/>
    </row>
    <row r="761" spans="4:4" x14ac:dyDescent="0.3">
      <c r="D761" s="5"/>
    </row>
    <row r="762" spans="4:4" x14ac:dyDescent="0.3">
      <c r="D762" s="5"/>
    </row>
    <row r="763" spans="4:4" x14ac:dyDescent="0.3">
      <c r="D763" s="5"/>
    </row>
    <row r="764" spans="4:4" x14ac:dyDescent="0.3">
      <c r="D764" s="5"/>
    </row>
    <row r="765" spans="4:4" x14ac:dyDescent="0.3">
      <c r="D765" s="5"/>
    </row>
    <row r="766" spans="4:4" x14ac:dyDescent="0.3">
      <c r="D766" s="5"/>
    </row>
    <row r="767" spans="4:4" x14ac:dyDescent="0.3">
      <c r="D767" s="5"/>
    </row>
    <row r="768" spans="4:4" x14ac:dyDescent="0.3">
      <c r="D768" s="5"/>
    </row>
    <row r="769" spans="4:4" x14ac:dyDescent="0.3">
      <c r="D769" s="5"/>
    </row>
    <row r="770" spans="4:4" x14ac:dyDescent="0.3">
      <c r="D770" s="5"/>
    </row>
    <row r="771" spans="4:4" x14ac:dyDescent="0.3">
      <c r="D771" s="5"/>
    </row>
    <row r="772" spans="4:4" x14ac:dyDescent="0.3">
      <c r="D772" s="5"/>
    </row>
    <row r="773" spans="4:4" x14ac:dyDescent="0.3">
      <c r="D773" s="5"/>
    </row>
    <row r="774" spans="4:4" x14ac:dyDescent="0.3">
      <c r="D774" s="5"/>
    </row>
    <row r="775" spans="4:4" x14ac:dyDescent="0.3">
      <c r="D775" s="5"/>
    </row>
    <row r="776" spans="4:4" x14ac:dyDescent="0.3">
      <c r="D776" s="5"/>
    </row>
    <row r="777" spans="4:4" x14ac:dyDescent="0.3">
      <c r="D777" s="5"/>
    </row>
    <row r="778" spans="4:4" x14ac:dyDescent="0.3">
      <c r="D778" s="5"/>
    </row>
    <row r="779" spans="4:4" x14ac:dyDescent="0.3">
      <c r="D779" s="5"/>
    </row>
    <row r="780" spans="4:4" x14ac:dyDescent="0.3">
      <c r="D780" s="5"/>
    </row>
    <row r="781" spans="4:4" x14ac:dyDescent="0.3">
      <c r="D781" s="5"/>
    </row>
    <row r="782" spans="4:4" x14ac:dyDescent="0.3">
      <c r="D782" s="5"/>
    </row>
    <row r="783" spans="4:4" x14ac:dyDescent="0.3">
      <c r="D783" s="5"/>
    </row>
    <row r="784" spans="4:4" x14ac:dyDescent="0.3">
      <c r="D784" s="5"/>
    </row>
    <row r="785" spans="4:4" x14ac:dyDescent="0.3">
      <c r="D785" s="5"/>
    </row>
    <row r="786" spans="4:4" x14ac:dyDescent="0.3">
      <c r="D786" s="5"/>
    </row>
    <row r="787" spans="4:4" x14ac:dyDescent="0.3">
      <c r="D787" s="5"/>
    </row>
    <row r="788" spans="4:4" x14ac:dyDescent="0.3">
      <c r="D788" s="5"/>
    </row>
    <row r="789" spans="4:4" x14ac:dyDescent="0.3">
      <c r="D789" s="5"/>
    </row>
    <row r="790" spans="4:4" x14ac:dyDescent="0.3">
      <c r="D790" s="5"/>
    </row>
    <row r="791" spans="4:4" x14ac:dyDescent="0.3">
      <c r="D791" s="5"/>
    </row>
    <row r="792" spans="4:4" x14ac:dyDescent="0.3">
      <c r="D792" s="5"/>
    </row>
    <row r="793" spans="4:4" x14ac:dyDescent="0.3">
      <c r="D793" s="5"/>
    </row>
    <row r="794" spans="4:4" x14ac:dyDescent="0.3">
      <c r="D794" s="5"/>
    </row>
    <row r="795" spans="4:4" x14ac:dyDescent="0.3">
      <c r="D795" s="5"/>
    </row>
    <row r="796" spans="4:4" x14ac:dyDescent="0.3">
      <c r="D796" s="5"/>
    </row>
    <row r="797" spans="4:4" x14ac:dyDescent="0.3">
      <c r="D797" s="5"/>
    </row>
    <row r="798" spans="4:4" x14ac:dyDescent="0.3">
      <c r="D798" s="5"/>
    </row>
    <row r="799" spans="4:4" x14ac:dyDescent="0.3">
      <c r="D799" s="5"/>
    </row>
    <row r="800" spans="4:4" x14ac:dyDescent="0.3">
      <c r="D800" s="5"/>
    </row>
    <row r="801" spans="4:4" x14ac:dyDescent="0.3">
      <c r="D801" s="5"/>
    </row>
    <row r="802" spans="4:4" x14ac:dyDescent="0.3">
      <c r="D802" s="5"/>
    </row>
    <row r="803" spans="4:4" x14ac:dyDescent="0.3">
      <c r="D803" s="5"/>
    </row>
    <row r="804" spans="4:4" x14ac:dyDescent="0.3">
      <c r="D804" s="5"/>
    </row>
    <row r="805" spans="4:4" x14ac:dyDescent="0.3">
      <c r="D805" s="5"/>
    </row>
    <row r="806" spans="4:4" x14ac:dyDescent="0.3">
      <c r="D806" s="5"/>
    </row>
    <row r="807" spans="4:4" x14ac:dyDescent="0.3">
      <c r="D807" s="5"/>
    </row>
    <row r="808" spans="4:4" x14ac:dyDescent="0.3">
      <c r="D808" s="5"/>
    </row>
    <row r="809" spans="4:4" x14ac:dyDescent="0.3">
      <c r="D809" s="5"/>
    </row>
    <row r="810" spans="4:4" x14ac:dyDescent="0.3">
      <c r="D810" s="5"/>
    </row>
    <row r="811" spans="4:4" x14ac:dyDescent="0.3">
      <c r="D811" s="5"/>
    </row>
    <row r="812" spans="4:4" x14ac:dyDescent="0.3">
      <c r="D812" s="5"/>
    </row>
    <row r="813" spans="4:4" x14ac:dyDescent="0.3">
      <c r="D813" s="5"/>
    </row>
    <row r="814" spans="4:4" x14ac:dyDescent="0.3">
      <c r="D814" s="5"/>
    </row>
    <row r="815" spans="4:4" x14ac:dyDescent="0.3">
      <c r="D815" s="5"/>
    </row>
    <row r="816" spans="4:4" x14ac:dyDescent="0.3">
      <c r="D816" s="5"/>
    </row>
    <row r="817" spans="4:4" x14ac:dyDescent="0.3">
      <c r="D817" s="5"/>
    </row>
    <row r="818" spans="4:4" x14ac:dyDescent="0.3">
      <c r="D818" s="5"/>
    </row>
    <row r="819" spans="4:4" x14ac:dyDescent="0.3">
      <c r="D819" s="5"/>
    </row>
    <row r="820" spans="4:4" x14ac:dyDescent="0.3">
      <c r="D820" s="5"/>
    </row>
    <row r="821" spans="4:4" x14ac:dyDescent="0.3">
      <c r="D821" s="5"/>
    </row>
    <row r="822" spans="4:4" x14ac:dyDescent="0.3">
      <c r="D822" s="5"/>
    </row>
    <row r="823" spans="4:4" x14ac:dyDescent="0.3">
      <c r="D823" s="5"/>
    </row>
    <row r="824" spans="4:4" x14ac:dyDescent="0.3">
      <c r="D824" s="5"/>
    </row>
    <row r="825" spans="4:4" x14ac:dyDescent="0.3">
      <c r="D825" s="5"/>
    </row>
    <row r="826" spans="4:4" x14ac:dyDescent="0.3">
      <c r="D826" s="5"/>
    </row>
    <row r="827" spans="4:4" x14ac:dyDescent="0.3">
      <c r="D827" s="5"/>
    </row>
    <row r="828" spans="4:4" x14ac:dyDescent="0.3">
      <c r="D828" s="5"/>
    </row>
    <row r="829" spans="4:4" x14ac:dyDescent="0.3">
      <c r="D829" s="5"/>
    </row>
    <row r="830" spans="4:4" x14ac:dyDescent="0.3">
      <c r="D830" s="5"/>
    </row>
    <row r="831" spans="4:4" x14ac:dyDescent="0.3">
      <c r="D831" s="5"/>
    </row>
    <row r="832" spans="4:4" x14ac:dyDescent="0.3">
      <c r="D832" s="5"/>
    </row>
    <row r="833" spans="4:4" x14ac:dyDescent="0.3">
      <c r="D833" s="5"/>
    </row>
    <row r="834" spans="4:4" x14ac:dyDescent="0.3">
      <c r="D834" s="5"/>
    </row>
    <row r="835" spans="4:4" x14ac:dyDescent="0.3">
      <c r="D835" s="5"/>
    </row>
    <row r="836" spans="4:4" x14ac:dyDescent="0.3">
      <c r="D836" s="5"/>
    </row>
    <row r="837" spans="4:4" x14ac:dyDescent="0.3">
      <c r="D837" s="5"/>
    </row>
    <row r="838" spans="4:4" x14ac:dyDescent="0.3">
      <c r="D838" s="5"/>
    </row>
    <row r="839" spans="4:4" x14ac:dyDescent="0.3">
      <c r="D839" s="5"/>
    </row>
    <row r="840" spans="4:4" x14ac:dyDescent="0.3">
      <c r="D840" s="5"/>
    </row>
    <row r="841" spans="4:4" x14ac:dyDescent="0.3">
      <c r="D841" s="5"/>
    </row>
    <row r="842" spans="4:4" x14ac:dyDescent="0.3">
      <c r="D842" s="5"/>
    </row>
    <row r="843" spans="4:4" x14ac:dyDescent="0.3">
      <c r="D843" s="5"/>
    </row>
    <row r="844" spans="4:4" x14ac:dyDescent="0.3">
      <c r="D844" s="5"/>
    </row>
    <row r="845" spans="4:4" x14ac:dyDescent="0.3">
      <c r="D845" s="5"/>
    </row>
    <row r="846" spans="4:4" x14ac:dyDescent="0.3">
      <c r="D846" s="5"/>
    </row>
    <row r="847" spans="4:4" x14ac:dyDescent="0.3">
      <c r="D847" s="5"/>
    </row>
    <row r="848" spans="4:4" x14ac:dyDescent="0.3">
      <c r="D848" s="5"/>
    </row>
    <row r="849" spans="4:4" x14ac:dyDescent="0.3">
      <c r="D849" s="5"/>
    </row>
    <row r="850" spans="4:4" x14ac:dyDescent="0.3">
      <c r="D850" s="5"/>
    </row>
    <row r="851" spans="4:4" x14ac:dyDescent="0.3">
      <c r="D851" s="5"/>
    </row>
    <row r="852" spans="4:4" x14ac:dyDescent="0.3">
      <c r="D852" s="5"/>
    </row>
    <row r="853" spans="4:4" x14ac:dyDescent="0.3">
      <c r="D853" s="5"/>
    </row>
    <row r="854" spans="4:4" x14ac:dyDescent="0.3">
      <c r="D854" s="5"/>
    </row>
    <row r="855" spans="4:4" x14ac:dyDescent="0.3">
      <c r="D855" s="5"/>
    </row>
    <row r="856" spans="4:4" x14ac:dyDescent="0.3">
      <c r="D856" s="5"/>
    </row>
    <row r="857" spans="4:4" x14ac:dyDescent="0.3">
      <c r="D857" s="5"/>
    </row>
    <row r="858" spans="4:4" x14ac:dyDescent="0.3">
      <c r="D858" s="5"/>
    </row>
    <row r="859" spans="4:4" x14ac:dyDescent="0.3">
      <c r="D859" s="5"/>
    </row>
    <row r="860" spans="4:4" x14ac:dyDescent="0.3">
      <c r="D860" s="5"/>
    </row>
    <row r="861" spans="4:4" x14ac:dyDescent="0.3">
      <c r="D861" s="5"/>
    </row>
    <row r="862" spans="4:4" x14ac:dyDescent="0.3">
      <c r="D862" s="5"/>
    </row>
    <row r="863" spans="4:4" x14ac:dyDescent="0.3">
      <c r="D863" s="5"/>
    </row>
    <row r="864" spans="4:4" x14ac:dyDescent="0.3">
      <c r="D864" s="5"/>
    </row>
    <row r="865" spans="4:4" x14ac:dyDescent="0.3">
      <c r="D865" s="5"/>
    </row>
    <row r="866" spans="4:4" x14ac:dyDescent="0.3">
      <c r="D866" s="5"/>
    </row>
    <row r="867" spans="4:4" x14ac:dyDescent="0.3">
      <c r="D867" s="5"/>
    </row>
    <row r="868" spans="4:4" x14ac:dyDescent="0.3">
      <c r="D868" s="5"/>
    </row>
    <row r="869" spans="4:4" x14ac:dyDescent="0.3">
      <c r="D869" s="5"/>
    </row>
    <row r="870" spans="4:4" x14ac:dyDescent="0.3">
      <c r="D870" s="5"/>
    </row>
    <row r="871" spans="4:4" x14ac:dyDescent="0.3">
      <c r="D871" s="5"/>
    </row>
    <row r="872" spans="4:4" x14ac:dyDescent="0.3">
      <c r="D872" s="5"/>
    </row>
    <row r="873" spans="4:4" x14ac:dyDescent="0.3">
      <c r="D873" s="5"/>
    </row>
    <row r="874" spans="4:4" x14ac:dyDescent="0.3">
      <c r="D874" s="5"/>
    </row>
    <row r="875" spans="4:4" x14ac:dyDescent="0.3">
      <c r="D875" s="5"/>
    </row>
    <row r="876" spans="4:4" x14ac:dyDescent="0.3">
      <c r="D876" s="5"/>
    </row>
    <row r="877" spans="4:4" x14ac:dyDescent="0.3">
      <c r="D877" s="5"/>
    </row>
    <row r="878" spans="4:4" x14ac:dyDescent="0.3">
      <c r="D878" s="5"/>
    </row>
    <row r="879" spans="4:4" x14ac:dyDescent="0.3">
      <c r="D879" s="5"/>
    </row>
    <row r="880" spans="4:4" x14ac:dyDescent="0.3">
      <c r="D880" s="5"/>
    </row>
    <row r="881" spans="4:4" x14ac:dyDescent="0.3">
      <c r="D881" s="5"/>
    </row>
    <row r="882" spans="4:4" x14ac:dyDescent="0.3">
      <c r="D882" s="5"/>
    </row>
    <row r="883" spans="4:4" x14ac:dyDescent="0.3">
      <c r="D883" s="5"/>
    </row>
    <row r="884" spans="4:4" x14ac:dyDescent="0.3">
      <c r="D884" s="5"/>
    </row>
  </sheetData>
  <sortState ref="A4:AH465">
    <sortCondition ref="H3"/>
  </sortState>
  <conditionalFormatting sqref="V1:V1048576">
    <cfRule type="cellIs" dxfId="0" priority="1" operator="greaterThan">
      <formula>0.5</formula>
    </cfRule>
  </conditionalFormatting>
  <pageMargins left="0.2" right="0.2" top="0.75" bottom="0.75" header="0.3" footer="0.3"/>
  <pageSetup orientation="portrait" r:id="rId1"/>
  <headerFooter>
    <oddHeader>&amp;LBrandon Doser&amp;CCIT 110 Principles of CIT Fall 2021&amp;RDate: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Basics</vt:lpstr>
      <vt:lpstr>Tasks</vt:lpstr>
      <vt:lpstr>Loras Fall 2021</vt:lpstr>
      <vt:lpstr>ClassesDays</vt:lpstr>
      <vt:lpstr>Levels</vt:lpstr>
      <vt:lpstr>After Changes</vt:lpstr>
      <vt:lpstr>'After Changes'!Print_Titles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Brandon G. Doser</cp:lastModifiedBy>
  <cp:lastPrinted>2021-09-16T13:32:14Z</cp:lastPrinted>
  <dcterms:created xsi:type="dcterms:W3CDTF">2021-08-26T21:06:08Z</dcterms:created>
  <dcterms:modified xsi:type="dcterms:W3CDTF">2021-09-16T14:06:47Z</dcterms:modified>
</cp:coreProperties>
</file>